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7" i="1" l="1"/>
  <c r="F8" i="1"/>
  <c r="F6" i="1"/>
  <c r="F10" i="1" l="1"/>
  <c r="F11" i="1" s="1"/>
  <c r="F12" i="1" s="1"/>
  <c r="F13" i="1" s="1"/>
  <c r="F14" i="1" s="1"/>
</calcChain>
</file>

<file path=xl/sharedStrings.xml><?xml version="1.0" encoding="utf-8"?>
<sst xmlns="http://schemas.openxmlformats.org/spreadsheetml/2006/main" count="17" uniqueCount="17">
  <si>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</si>
  <si>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</si>
  <si>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</si>
  <si>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</si>
  <si>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</si>
  <si>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</si>
  <si>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</si>
  <si>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</si>
  <si>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</si>
  <si>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</si>
  <si>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2013г., руб.</t>
  </si>
  <si>
    <t>Строительные работы                                      (ПКС-1-715-821-АС.ЛС)</t>
  </si>
  <si>
    <t>Электромонтажные работы                                      (ПКС-1-715-821-ЭМ.ЛС)</t>
  </si>
  <si>
    <t>Монтаж и приобретение технологического оборудования, технологический трубопровод                                     (ПКС-1-715-821-ТХ.ЛС)</t>
  </si>
  <si>
    <t>ИТОГО с индексом-дефлятором  с периода- сентябрь 2013 по июнь 2014                                            1,011*1,024=1,035</t>
  </si>
  <si>
    <t xml:space="preserve">Обоснование начальной (максимальной) цены договора  по объекту «Монтаж оборудования, приобретаемого в рамках статьи МИЗИ. Цех 80. Корпус 715. Участок проката труб. Размещение станков EF-АС/60»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</si>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</sst>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#,##0.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view="pageBreakPreview" zoomScale="110" zoomScaleSheetLayoutView="110" workbookViewId="0">
      <selection activeCell="C1" sqref="C1:F1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28" t="s">
        <v>16</v>
      </c>
      <c r="D1" s="28"/>
      <c r="E1" s="28"/>
      <c r="F1" s="28"/>
    </row>
    <row r="2" spans="1:6" x14ac:dyDescent="0.25">
      <c r="E2" s="15"/>
      <c r="F2" s="15"/>
    </row>
    <row r="3" spans="1:6" s="17" customFormat="1" ht="75" customHeight="1" x14ac:dyDescent="0.25">
      <c r="A3" s="26" t="s">
        <v>15</v>
      </c>
      <c r="B3" s="27"/>
      <c r="C3" s="27"/>
      <c r="D3" s="27"/>
      <c r="E3" s="27"/>
      <c r="F3" s="27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2" t="s">
        <v>0</v>
      </c>
      <c r="B5" s="23" t="s">
        <v>1</v>
      </c>
      <c r="C5" s="22" t="s">
        <v>6</v>
      </c>
      <c r="D5" s="22" t="s">
        <v>10</v>
      </c>
      <c r="E5" s="22" t="s">
        <v>8</v>
      </c>
      <c r="F5" s="22" t="s">
        <v>7</v>
      </c>
    </row>
    <row r="6" spans="1:6" s="3" customFormat="1" ht="54.75" customHeight="1" x14ac:dyDescent="0.25">
      <c r="A6" s="23">
        <v>1</v>
      </c>
      <c r="B6" s="25" t="s">
        <v>11</v>
      </c>
      <c r="C6" s="20">
        <v>6519</v>
      </c>
      <c r="D6" s="20">
        <v>46813</v>
      </c>
      <c r="E6" s="20">
        <v>46769</v>
      </c>
      <c r="F6" s="20">
        <f t="shared" ref="F6:F8" si="0">E6</f>
        <v>46769</v>
      </c>
    </row>
    <row r="7" spans="1:6" s="3" customFormat="1" ht="54.75" customHeight="1" x14ac:dyDescent="0.25">
      <c r="A7" s="23">
        <v>2</v>
      </c>
      <c r="B7" s="25" t="s">
        <v>12</v>
      </c>
      <c r="C7" s="20">
        <v>7809</v>
      </c>
      <c r="D7" s="20">
        <v>59478</v>
      </c>
      <c r="E7" s="20">
        <v>59496</v>
      </c>
      <c r="F7" s="20">
        <f t="shared" si="0"/>
        <v>59496</v>
      </c>
    </row>
    <row r="8" spans="1:6" s="3" customFormat="1" ht="54.75" customHeight="1" x14ac:dyDescent="0.25">
      <c r="A8" s="23">
        <v>3</v>
      </c>
      <c r="B8" s="25" t="s">
        <v>13</v>
      </c>
      <c r="C8" s="20">
        <v>9637</v>
      </c>
      <c r="D8" s="20">
        <v>875002</v>
      </c>
      <c r="E8" s="20">
        <v>75079</v>
      </c>
      <c r="F8" s="20">
        <f t="shared" si="0"/>
        <v>75079</v>
      </c>
    </row>
    <row r="9" spans="1:6" s="18" customFormat="1" ht="14.25" x14ac:dyDescent="0.25">
      <c r="A9" s="13"/>
      <c r="B9" s="24" t="s">
        <v>2</v>
      </c>
      <c r="C9" s="14"/>
      <c r="D9" s="14"/>
      <c r="E9" s="19"/>
      <c r="F9" s="19"/>
    </row>
    <row r="10" spans="1:6" s="18" customFormat="1" ht="20.25" customHeight="1" x14ac:dyDescent="0.25">
      <c r="A10" s="13"/>
      <c r="B10" s="24" t="s">
        <v>5</v>
      </c>
      <c r="C10" s="14"/>
      <c r="D10" s="14"/>
      <c r="E10" s="14"/>
      <c r="F10" s="19">
        <f>SUM(F6:F9)</f>
        <v>181344</v>
      </c>
    </row>
    <row r="11" spans="1:6" s="18" customFormat="1" ht="57.75" customHeight="1" x14ac:dyDescent="0.25">
      <c r="A11" s="13"/>
      <c r="B11" s="21" t="s">
        <v>14</v>
      </c>
      <c r="C11" s="21"/>
      <c r="D11" s="30">
        <v>1.0349999999999999</v>
      </c>
      <c r="E11" s="31"/>
      <c r="F11" s="19">
        <f>ROUND(F10*D11,0)</f>
        <v>187691</v>
      </c>
    </row>
    <row r="12" spans="1:6" s="18" customFormat="1" ht="20.25" customHeight="1" x14ac:dyDescent="0.25">
      <c r="A12" s="13"/>
      <c r="B12" s="21" t="s">
        <v>9</v>
      </c>
      <c r="C12" s="14"/>
      <c r="D12" s="29">
        <v>0.999</v>
      </c>
      <c r="E12" s="29"/>
      <c r="F12" s="19">
        <f>ROUND(F11*D12,2)</f>
        <v>187503.31</v>
      </c>
    </row>
    <row r="13" spans="1:6" s="18" customFormat="1" ht="20.25" customHeight="1" x14ac:dyDescent="0.25">
      <c r="A13" s="13"/>
      <c r="B13" s="24" t="s">
        <v>4</v>
      </c>
      <c r="C13" s="14"/>
      <c r="D13" s="14"/>
      <c r="E13" s="19"/>
      <c r="F13" s="19">
        <f>ROUND(F12*0.18,2)</f>
        <v>33750.6</v>
      </c>
    </row>
    <row r="14" spans="1:6" s="18" customFormat="1" ht="20.25" customHeight="1" x14ac:dyDescent="0.25">
      <c r="A14" s="13"/>
      <c r="B14" s="24" t="s">
        <v>3</v>
      </c>
      <c r="C14" s="14"/>
      <c r="D14" s="14"/>
      <c r="E14" s="19"/>
      <c r="F14" s="19">
        <f>F13+F12</f>
        <v>221253.91</v>
      </c>
    </row>
    <row r="15" spans="1:6" s="18" customFormat="1" ht="14.25" x14ac:dyDescent="0.25">
      <c r="A15" s="9"/>
      <c r="B15" s="10"/>
      <c r="C15" s="11"/>
      <c r="D15" s="11"/>
      <c r="E15" s="12"/>
      <c r="F15" s="12"/>
    </row>
    <row r="16" spans="1:6" s="1" customFormat="1" ht="12.75" x14ac:dyDescent="0.2">
      <c r="A16" s="2"/>
      <c r="B16" s="4"/>
      <c r="C16" s="5"/>
      <c r="D16" s="6"/>
    </row>
    <row r="17" spans="1:4" s="1" customFormat="1" ht="12.75" x14ac:dyDescent="0.2">
      <c r="A17" s="2"/>
      <c r="C17" s="5"/>
      <c r="D17" s="2"/>
    </row>
    <row r="18" spans="1:4" s="1" customFormat="1" ht="12.75" x14ac:dyDescent="0.2">
      <c r="A18" s="2"/>
      <c r="C18" s="7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</sheetData>
  <mergeCells count="4">
    <mergeCell ref="A3:F3"/>
    <mergeCell ref="D12:E12"/>
    <mergeCell ref="D11:E11"/>
    <mergeCell ref="C1:F1"/>
  </mergeCells>
  <pageMargins left="0.15748031496062992" right="0.15748031496062992" top="0.27559055118110237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2014-04-18T09:55:54Z</cp:lastPrinted>
  <dcterms:created xsi:type="dcterms:W3CDTF">2011-10-12T11:09:13Z</dcterms:created>
  <dcterms:modified xsi:type="dcterms:W3CDTF">2014-04-22T13:02:46Z</dcterms:modified>
</cp:coreProperties>
</file>