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№1'!$A$1:$P$31</definedName>
  </definedNames>
  <calcPr calcId="125725"/>
</workbook>
</file>

<file path=xl/calcChain.xml><?xml version="1.0" encoding="utf-8"?>
<calcChain xmlns="http://schemas.openxmlformats.org/spreadsheetml/2006/main">
  <c r="P12" i="1"/>
  <c r="P13" s="1"/>
  <c r="O9" l="1"/>
  <c r="P9" s="1"/>
  <c r="Q12" l="1"/>
  <c r="T12" l="1"/>
  <c r="R12"/>
</calcChain>
</file>

<file path=xl/sharedStrings.xml><?xml version="1.0" encoding="utf-8"?>
<sst xmlns="http://schemas.openxmlformats.org/spreadsheetml/2006/main" count="41" uniqueCount="41">
  <si>
    <t>Итого: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</si>
  <si>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</si>
  <si>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</si>
  <si>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</si>
  <si>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</si>
  <si>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</si>
  <si>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</si>
  <si>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</si>
  <si>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</si>
  <si>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</si>
  <si>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</si>
  <si>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</si>
  <si>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</si>
  <si>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</si>
  <si>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Требование к качеству, ГОСТ</t>
  </si>
  <si>
    <t>4 квартал</t>
  </si>
  <si>
    <t>октябрь</t>
  </si>
  <si>
    <t>ноябрь</t>
  </si>
  <si>
    <t>декабрь</t>
  </si>
  <si>
    <t>________________  / Е.И. Гонтарь /</t>
  </si>
  <si>
    <t>Количество</t>
  </si>
  <si>
    <t>________________  /____________/</t>
  </si>
  <si>
    <t>Количество на 2012 год</t>
  </si>
  <si>
    <t>компл.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</si>
  <si>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</si>
  <si>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</si>
  <si>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</si>
  <si>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</si>
  <si>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</si>
  <si>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Итого с учётом НДС: 38 613 459,13 руб. (тридцать восемь  миллионов шестьсот тринадцать тысяч четыреста пятьдесят девять рублей 13 копеек), в т.ч. НДС (18%) - 5 890 188,71 руб.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</si>
  <si>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</si>
  <si>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</si>
  <si>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</si>
  <si>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ТМЦ:</t>
  </si>
  <si>
    <t>4. Покупатель производит оплату за фактически поставленный и принятый Товар в течение 30 дней со дня получения ТМЦ на склад Грузополучателя.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</si>
  <si>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</si>
  <si>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</si>
  <si>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Автотранспорт: Забайкальский край, г. Чита, п. Рудник Кадала, Дворцовский тракт, 50.</t>
  </si>
  <si>
    <t>5. Поставщик должен являться официальным дилером и официальным сервисным центром GRUNDFOS или эквивалент. Сервисный центр Поставщика должен быть оснащен всем необходимым специализированным инструментом для ремонта и обслуживания данного оборудования. Поставщик предоставляет гарантию от производителя на оборудование с момента ввода в эксплуатацию – 24 месяца. Расходы, связанные с устранением недостатков в течение гарантийного срока, несёт Поставщик.</t>
  </si>
  <si>
    <r>
      <rPr>
        <b/>
        <sz val="14"/>
        <rFont val="Times New Roman"/>
        <family val="1"/>
        <charset val="204"/>
      </rPr>
      <t xml:space="preserve">Насосное оборудование на 3, 4 залежь. В составе:
1.1 Насос скважинный для перекачивания раствора серной кислоты </t>
    </r>
    <r>
      <rPr>
        <sz val="14"/>
        <rFont val="Times New Roman"/>
        <family val="1"/>
        <charset val="204"/>
      </rPr>
      <t xml:space="preserve">SPM215- 5N, Rp6'', с электродвигателем MMS 8000 R, 92kW, 3x380-415V, 50Hz, н/ж сталь AISI 904L (DIN1.4539), antifreese version – 60оС – 6 шт.
- Переходный фланец R6''хDN150, PN16/PN40, №170160 – 6 шт. 
- Охлаждающий кожух D330(350)X2250, исполнение R, н/ж сталь AISI 904L (DIN1.4539), № 96900381 – 6 шт. 
- Фильтр  Ø330x385x1,0 исполнение R, н/ж сталь AISI 904L (DIN1.4539),  № 97941751 – 6 шт. 
- Накладные хомуты D332/D220 исполнение R, н/ж сталь AISI 904L (DIN1.4539),, № 97757301 – 6шт. 
- Шкаф управления Control MPC-F 6x110 DOL-l +Ops с 6-ю насосами SPM 215-5N 2000х8500х800  (Pn=92кВт, In=186А) – 1шт. 
</t>
    </r>
    <r>
      <rPr>
        <b/>
        <sz val="14"/>
        <rFont val="Times New Roman"/>
        <family val="1"/>
        <charset val="204"/>
      </rPr>
      <t>1.2 Насос скважинный для перекачивания раствора серной кислоты</t>
    </r>
    <r>
      <rPr>
        <sz val="14"/>
        <rFont val="Times New Roman"/>
        <family val="1"/>
        <charset val="204"/>
      </rPr>
      <t xml:space="preserve"> SPM215-4N   Rp6'', с электродвигателем MMS 8000 R, 75.0kW, 3x380-415V, 50Hz, н/ж сталь AISI 904L (DIN1.4539),, antifreese version – 60оС – 8 шт.  
- Переходный фланец R6''хDN150, PN16/PN40, №170160 – 8 шт.
- Охлаждающий кожух D330(350)X2250, исполнение R, н/ж сталь AISI 904L (DIN1.4539), № 96900377 – 8 шт. 
- Фильтр  Ø330x385x1,0 исполнение R, н/ж сталь AISI 904L (DIN1.4539),  № 97941751 – 8 шт. 
- Накладные хомуты D332/D220 исполнение R, н/ж сталь AISI 904L (DIN1.4539), № 97757301 – 8шт. 
- Шкаф управления Control MPC-F 3x90 DOL-l +Ops с 3-мя насосами SPM 215-4N 2100х4200х800  (Pn=75кВт, In=152А) – 2шт.
- Шкаф управления Control MPC-F 2x90 DOL-l +Ops с 2-я насосами SPM 215-4N 2100х3400х800  (Pn=75кВт, In=152А) – 1 шт. 
</t>
    </r>
    <r>
      <rPr>
        <b/>
        <sz val="14"/>
        <rFont val="Times New Roman"/>
        <family val="1"/>
        <charset val="204"/>
      </rPr>
      <t>1.3 Насос скважинный для перекачивания раствора серной кислоты</t>
    </r>
    <r>
      <rPr>
        <sz val="14"/>
        <rFont val="Times New Roman"/>
        <family val="1"/>
        <charset val="204"/>
      </rPr>
      <t xml:space="preserve"> SPM215-4N   Rp6'', с электродвигателем MMS 8000 R, 75.0kW, 3x380-415V, 50Hz, н/ж сталь AISI 904L (DIN1.4539),  antifreese version – 60оС – 2 шт.
- Переходный фланец R6''хDN150, PN16/PN40, №170160 – 2 шт. 
- Охлаждающий кожух D330(350)X2250, исполнение R, н/ж сталь AISI 904L (DIN1.4539),  № 96900377 – 2 шт. 
- Фильтр  Ø330x385x1,0 исполнение R, н/ж сталь 06ХН28МТД (DIN4539),  № 97941751 – 2 шт. 
- Накладные хомуты D332/D220 исполнение R, н/ж сталь AISI 904L (DIN1.4539),  № 97757301 – 2шт. 
-  Шкаф управления Control MPC-F 2x30 DOL-l +Ops с 2-мя насосами SPM 125-2N 1900х1600х600  (Pn=22кВт, In=48А) – 1 шт.
</t>
    </r>
  </si>
  <si>
    <r>
      <t xml:space="preserve">6. </t>
    </r>
    <r>
      <rPr>
        <b/>
        <i/>
        <sz val="16"/>
        <color theme="1"/>
        <rFont val="Times New Roman"/>
        <family val="1"/>
        <charset val="204"/>
      </rPr>
      <t>Все указания на товарные знаки, места происхождения товара по тексту сопровождаются словами «или эквивалент».</t>
    </r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</si>
</sst>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wrapText="1"/>
    </xf>
    <xf numFmtId="43" fontId="5" fillId="0" borderId="3" xfId="0" applyNumberFormat="1" applyFont="1" applyBorder="1" applyAlignment="1">
      <alignment horizontal="center" vertical="center" wrapText="1"/>
    </xf>
    <xf numFmtId="43" fontId="5" fillId="0" borderId="5" xfId="0" applyNumberFormat="1" applyFont="1" applyBorder="1" applyAlignment="1">
      <alignment horizontal="center" vertical="center" wrapText="1"/>
    </xf>
    <xf numFmtId="43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2"/>
  <sheetViews>
    <sheetView tabSelected="1" view="pageBreakPreview" topLeftCell="A4" zoomScale="60" zoomScaleNormal="75" workbookViewId="0">
      <selection activeCell="B27" sqref="B27"/>
    </sheetView>
  </sheetViews>
  <sheetFormatPr defaultRowHeight="18.75"/>
  <cols>
    <col min="1" max="1" width="6.5703125" style="2" customWidth="1"/>
    <col min="2" max="2" width="101.5703125" style="2" customWidth="1"/>
    <col min="3" max="3" width="35.85546875" style="2" customWidth="1"/>
    <col min="4" max="4" width="9.42578125" style="2" customWidth="1"/>
    <col min="5" max="5" width="8.140625" style="2" customWidth="1"/>
    <col min="6" max="6" width="6.7109375" style="2" customWidth="1"/>
    <col min="7" max="7" width="7.42578125" style="2" customWidth="1"/>
    <col min="8" max="8" width="7.7109375" style="2" customWidth="1"/>
    <col min="9" max="9" width="9.140625" style="2" customWidth="1"/>
    <col min="10" max="10" width="10.42578125" style="2" customWidth="1"/>
    <col min="11" max="11" width="8.7109375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21.28515625" style="2" customWidth="1"/>
    <col min="16" max="16" width="21.425781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0.7109375" style="2" customWidth="1"/>
    <col min="21" max="16384" width="9.140625" style="2"/>
  </cols>
  <sheetData>
    <row r="1" spans="1:20" s="1" customFormat="1">
      <c r="P1" s="24" t="s">
        <v>30</v>
      </c>
    </row>
    <row r="3" spans="1:20" ht="20.25">
      <c r="A3" s="60" t="s">
        <v>25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4" spans="1:20" ht="2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20">
      <c r="A5" s="63" t="s">
        <v>33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</row>
    <row r="6" spans="1:20" ht="19.5" customHeight="1">
      <c r="A6" s="47" t="s">
        <v>4</v>
      </c>
      <c r="B6" s="47" t="s">
        <v>26</v>
      </c>
      <c r="C6" s="47" t="s">
        <v>14</v>
      </c>
      <c r="D6" s="46" t="s">
        <v>24</v>
      </c>
      <c r="E6" s="47" t="s">
        <v>20</v>
      </c>
      <c r="F6" s="47"/>
      <c r="G6" s="47"/>
      <c r="H6" s="47"/>
      <c r="I6" s="47"/>
      <c r="J6" s="47"/>
      <c r="K6" s="47"/>
      <c r="L6" s="47"/>
      <c r="M6" s="47"/>
      <c r="N6" s="61" t="s">
        <v>22</v>
      </c>
      <c r="O6" s="61" t="s">
        <v>2</v>
      </c>
      <c r="P6" s="61" t="s">
        <v>3</v>
      </c>
    </row>
    <row r="7" spans="1:20" ht="18.75" customHeight="1">
      <c r="A7" s="47"/>
      <c r="B7" s="47"/>
      <c r="C7" s="47"/>
      <c r="D7" s="46"/>
      <c r="E7" s="62" t="s">
        <v>5</v>
      </c>
      <c r="F7" s="62"/>
      <c r="G7" s="62"/>
      <c r="H7" s="62" t="s">
        <v>6</v>
      </c>
      <c r="I7" s="62"/>
      <c r="J7" s="62"/>
      <c r="K7" s="62" t="s">
        <v>15</v>
      </c>
      <c r="L7" s="62"/>
      <c r="M7" s="62"/>
      <c r="N7" s="61"/>
      <c r="O7" s="61"/>
      <c r="P7" s="61"/>
    </row>
    <row r="8" spans="1:20" ht="32.25" customHeight="1">
      <c r="A8" s="47"/>
      <c r="B8" s="47"/>
      <c r="C8" s="47"/>
      <c r="D8" s="46"/>
      <c r="E8" s="15" t="s">
        <v>7</v>
      </c>
      <c r="F8" s="15" t="s">
        <v>8</v>
      </c>
      <c r="G8" s="15" t="s">
        <v>9</v>
      </c>
      <c r="H8" s="15" t="s">
        <v>10</v>
      </c>
      <c r="I8" s="15" t="s">
        <v>11</v>
      </c>
      <c r="J8" s="15" t="s">
        <v>12</v>
      </c>
      <c r="K8" s="15" t="s">
        <v>16</v>
      </c>
      <c r="L8" s="15" t="s">
        <v>17</v>
      </c>
      <c r="M8" s="15" t="s">
        <v>18</v>
      </c>
      <c r="N8" s="61"/>
      <c r="O8" s="61"/>
      <c r="P8" s="61"/>
    </row>
    <row r="9" spans="1:20" ht="408.75" customHeight="1">
      <c r="A9" s="34">
        <v>1</v>
      </c>
      <c r="B9" s="48" t="s">
        <v>39</v>
      </c>
      <c r="C9" s="51"/>
      <c r="D9" s="37" t="s">
        <v>23</v>
      </c>
      <c r="E9" s="43"/>
      <c r="F9" s="43"/>
      <c r="G9" s="43"/>
      <c r="H9" s="43"/>
      <c r="I9" s="43"/>
      <c r="J9" s="43"/>
      <c r="K9" s="46"/>
      <c r="L9" s="56"/>
      <c r="M9" s="37">
        <v>1</v>
      </c>
      <c r="N9" s="40">
        <v>1</v>
      </c>
      <c r="O9" s="31">
        <f>P12</f>
        <v>32723270.618644066</v>
      </c>
      <c r="P9" s="31">
        <f>O9</f>
        <v>32723270.618644066</v>
      </c>
    </row>
    <row r="10" spans="1:20" ht="290.25" customHeight="1">
      <c r="A10" s="35"/>
      <c r="B10" s="49"/>
      <c r="C10" s="52"/>
      <c r="D10" s="38"/>
      <c r="E10" s="44"/>
      <c r="F10" s="44"/>
      <c r="G10" s="44"/>
      <c r="H10" s="44"/>
      <c r="I10" s="44"/>
      <c r="J10" s="44"/>
      <c r="K10" s="46"/>
      <c r="L10" s="57"/>
      <c r="M10" s="38"/>
      <c r="N10" s="41"/>
      <c r="O10" s="32"/>
      <c r="P10" s="32"/>
    </row>
    <row r="11" spans="1:20" ht="61.5" customHeight="1">
      <c r="A11" s="36"/>
      <c r="B11" s="50"/>
      <c r="C11" s="53"/>
      <c r="D11" s="39"/>
      <c r="E11" s="45"/>
      <c r="F11" s="45"/>
      <c r="G11" s="45"/>
      <c r="H11" s="45"/>
      <c r="I11" s="45"/>
      <c r="J11" s="45"/>
      <c r="K11" s="46"/>
      <c r="L11" s="58"/>
      <c r="M11" s="39"/>
      <c r="N11" s="42"/>
      <c r="O11" s="33"/>
      <c r="P11" s="33"/>
    </row>
    <row r="12" spans="1:20">
      <c r="A12" s="55" t="s">
        <v>0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23">
        <f>P14/1.18</f>
        <v>32723270.618644066</v>
      </c>
      <c r="Q12" s="7" t="e">
        <f>SUM(#REF!)</f>
        <v>#REF!</v>
      </c>
      <c r="R12" s="7" t="e">
        <f>Q12-P12</f>
        <v>#REF!</v>
      </c>
      <c r="T12" s="7" t="e">
        <f>SUM(#REF!)</f>
        <v>#REF!</v>
      </c>
    </row>
    <row r="13" spans="1:20">
      <c r="A13" s="54" t="s">
        <v>13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16">
        <f>P12*18%</f>
        <v>5890188.7113559321</v>
      </c>
    </row>
    <row r="14" spans="1:20">
      <c r="A14" s="54" t="s">
        <v>1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16">
        <v>38613459.329999998</v>
      </c>
    </row>
    <row r="15" spans="1:20">
      <c r="A15" s="8" t="s">
        <v>29</v>
      </c>
      <c r="B15" s="8"/>
      <c r="C15" s="5"/>
      <c r="D15" s="4"/>
    </row>
    <row r="16" spans="1:20" ht="24" customHeight="1">
      <c r="A16" s="30" t="s">
        <v>36</v>
      </c>
      <c r="B16" s="30"/>
      <c r="C16" s="30"/>
      <c r="D16" s="30"/>
    </row>
    <row r="17" spans="1:16">
      <c r="A17" s="25"/>
      <c r="B17" s="30" t="s">
        <v>37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</row>
    <row r="18" spans="1:16">
      <c r="A18" s="25"/>
      <c r="B18" s="30" t="s">
        <v>27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</row>
    <row r="19" spans="1:16">
      <c r="A19" s="9" t="s">
        <v>35</v>
      </c>
      <c r="B19" s="10"/>
      <c r="C19" s="11"/>
      <c r="D19" s="11"/>
    </row>
    <row r="20" spans="1:16">
      <c r="A20" s="29" t="s">
        <v>34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1:16" ht="18.75" customHeight="1">
      <c r="A21" s="59" t="s">
        <v>38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</row>
    <row r="22" spans="1:16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</row>
    <row r="23" spans="1:16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</row>
    <row r="24" spans="1:16" ht="20.25">
      <c r="A24" s="28" t="s">
        <v>40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>
      <c r="A26" s="1"/>
      <c r="B26" s="3"/>
      <c r="C26" s="1"/>
      <c r="D26" s="6"/>
      <c r="F26" s="14"/>
      <c r="G26" s="1"/>
      <c r="I26" s="14"/>
      <c r="J26" s="1"/>
    </row>
    <row r="27" spans="1:16">
      <c r="A27" s="1"/>
      <c r="B27" s="17" t="s">
        <v>31</v>
      </c>
      <c r="C27" s="4"/>
      <c r="D27" s="1"/>
      <c r="F27" s="12"/>
      <c r="G27" s="4"/>
      <c r="I27" s="18" t="s">
        <v>32</v>
      </c>
      <c r="J27" s="4"/>
    </row>
    <row r="28" spans="1:16">
      <c r="A28" s="1"/>
      <c r="B28" s="4"/>
      <c r="C28" s="4"/>
      <c r="D28" s="13"/>
      <c r="F28" s="4"/>
      <c r="G28" s="4"/>
      <c r="I28" s="4"/>
      <c r="J28" s="4"/>
    </row>
    <row r="29" spans="1:16">
      <c r="B29" s="4"/>
      <c r="C29" s="4"/>
      <c r="D29" s="1"/>
      <c r="F29" s="4"/>
      <c r="G29" s="4"/>
      <c r="I29" s="4" t="s">
        <v>28</v>
      </c>
      <c r="J29" s="4"/>
    </row>
    <row r="30" spans="1:16" ht="54.75" customHeight="1">
      <c r="B30" s="4"/>
      <c r="C30" s="4"/>
      <c r="D30" s="4"/>
      <c r="F30" s="4"/>
      <c r="G30" s="4"/>
      <c r="I30" s="4"/>
      <c r="J30" s="4"/>
    </row>
    <row r="31" spans="1:16">
      <c r="B31" s="4" t="s">
        <v>21</v>
      </c>
      <c r="C31" s="4"/>
      <c r="D31" s="1"/>
      <c r="F31" s="5"/>
      <c r="G31" s="4"/>
      <c r="I31" s="5" t="s">
        <v>19</v>
      </c>
      <c r="J31" s="4"/>
    </row>
    <row r="32" spans="1:16">
      <c r="B32" s="19"/>
      <c r="C32" s="20"/>
      <c r="D32" s="21"/>
      <c r="E32"/>
      <c r="F32" s="22"/>
      <c r="G32" s="20"/>
      <c r="H32"/>
      <c r="I32" s="22"/>
      <c r="J32" s="20"/>
      <c r="K32"/>
      <c r="L32"/>
      <c r="M32"/>
      <c r="N32"/>
    </row>
  </sheetData>
  <mergeCells count="37">
    <mergeCell ref="A21:P23"/>
    <mergeCell ref="A3:P3"/>
    <mergeCell ref="D6:D8"/>
    <mergeCell ref="N6:N8"/>
    <mergeCell ref="O6:O8"/>
    <mergeCell ref="P6:P8"/>
    <mergeCell ref="E6:M6"/>
    <mergeCell ref="E7:G7"/>
    <mergeCell ref="H7:J7"/>
    <mergeCell ref="K7:M7"/>
    <mergeCell ref="A5:P5"/>
    <mergeCell ref="C6:C8"/>
    <mergeCell ref="B6:B8"/>
    <mergeCell ref="A13:O13"/>
    <mergeCell ref="A6:A8"/>
    <mergeCell ref="B9:B11"/>
    <mergeCell ref="C9:C11"/>
    <mergeCell ref="D9:D11"/>
    <mergeCell ref="A14:O14"/>
    <mergeCell ref="A12:O12"/>
    <mergeCell ref="L9:L11"/>
    <mergeCell ref="E9:E11"/>
    <mergeCell ref="A20:P20"/>
    <mergeCell ref="B17:P17"/>
    <mergeCell ref="P9:P11"/>
    <mergeCell ref="A9:A11"/>
    <mergeCell ref="M9:M11"/>
    <mergeCell ref="N9:N11"/>
    <mergeCell ref="O9:O11"/>
    <mergeCell ref="F9:F11"/>
    <mergeCell ref="G9:G11"/>
    <mergeCell ref="H9:H11"/>
    <mergeCell ref="I9:I11"/>
    <mergeCell ref="K9:K11"/>
    <mergeCell ref="J9:J11"/>
    <mergeCell ref="B18:L18"/>
    <mergeCell ref="A16:D16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2012-09-10T13:19:32Z</dcterms:modified>
</cp:coreProperties>
</file>