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D6" i="1" l="1"/>
  <c r="D10" i="1" s="1"/>
  <c r="F8" i="1"/>
  <c r="F7" i="1"/>
  <c r="E10" i="1"/>
  <c r="C10" i="1"/>
  <c r="F6" i="1"/>
  <c r="F10" i="1" l="1"/>
  <c r="F11" i="1" s="1"/>
  <c r="F12" i="1" l="1"/>
  <c r="F13" i="1" s="1"/>
  <c r="F14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<sst xmlns="http://schemas.openxmlformats.org/spreadsheetml/2006/main" count="16" uniqueCount="16">
  <si>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</si>
  <si>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</si>
  <si>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</si>
  <si>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</si>
  <si>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</si>
  <si>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</si>
  <si>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</si>
  <si>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</si>
  <si>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</si>
  <si>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2013г., руб.</t>
  </si>
  <si>
    <t>Технологический трубопровод и оборудование  (ПКС-1-715-876-ТХ.ЛС,  c применением районного коэффициента К=1,15)</t>
  </si>
  <si>
    <t>Строительные работы                                               (ПКС-1-715-876-АС.ЛС, применением районного коэффициента К=1,15)</t>
  </si>
  <si>
    <t>Электроснабжение                                           (ПКС-1-715-876-ЭМ.ЛС,  применением районного коэффициента К=1,15)</t>
  </si>
  <si>
    <t>ИТОГО с индексом-дефлятором  (1,009)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</si>
  <si>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</si>
  <si>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  «Монтаж оборудования, приобретаемого в рамках статьи МИЗИ. Цех 80. Корпус 715. Установка абразивной очистки»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</si>
</sst>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view="pageBreakPreview" zoomScale="110" zoomScaleSheetLayoutView="110" workbookViewId="0">
      <selection activeCell="A16" sqref="A16:XFD21"/>
    </sheetView>
  </sheetViews>
  <sheetFormatPr defaultRowHeight="15.75" x14ac:dyDescent="0.2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 ht="15.75" customHeight="1" x14ac:dyDescent="0.25">
      <c r="C1" s="32" t="s">
        <v>14</v>
      </c>
      <c r="D1" s="32"/>
      <c r="E1" s="32"/>
      <c r="F1" s="32"/>
    </row>
    <row r="2" spans="1:6" x14ac:dyDescent="0.25">
      <c r="E2" s="14"/>
      <c r="F2" s="14"/>
    </row>
    <row r="3" spans="1:6" s="16" customFormat="1" ht="48" customHeight="1" x14ac:dyDescent="0.25">
      <c r="A3" s="30" t="s">
        <v>15</v>
      </c>
      <c r="B3" s="31"/>
      <c r="C3" s="31"/>
      <c r="D3" s="31"/>
      <c r="E3" s="31"/>
      <c r="F3" s="31"/>
    </row>
    <row r="4" spans="1:6" s="1" customFormat="1" ht="12.75" x14ac:dyDescent="0.2">
      <c r="A4" s="2"/>
      <c r="C4" s="2"/>
      <c r="D4" s="2"/>
    </row>
    <row r="5" spans="1:6" s="16" customFormat="1" ht="85.5" customHeight="1" x14ac:dyDescent="0.25">
      <c r="A5" s="23" t="s">
        <v>0</v>
      </c>
      <c r="B5" s="24" t="s">
        <v>1</v>
      </c>
      <c r="C5" s="23" t="s">
        <v>5</v>
      </c>
      <c r="D5" s="23" t="s">
        <v>9</v>
      </c>
      <c r="E5" s="23" t="s">
        <v>7</v>
      </c>
      <c r="F5" s="23" t="s">
        <v>6</v>
      </c>
    </row>
    <row r="6" spans="1:6" s="16" customFormat="1" ht="52.5" customHeight="1" x14ac:dyDescent="0.25">
      <c r="A6" s="23">
        <v>1</v>
      </c>
      <c r="B6" s="28" t="s">
        <v>10</v>
      </c>
      <c r="C6" s="19">
        <v>7152</v>
      </c>
      <c r="D6" s="19">
        <f>4366561-4311121</f>
        <v>55440</v>
      </c>
      <c r="E6" s="19">
        <v>53803</v>
      </c>
      <c r="F6" s="19">
        <f t="shared" ref="F6" si="0">E6</f>
        <v>53803</v>
      </c>
    </row>
    <row r="7" spans="1:6" s="16" customFormat="1" ht="46.5" customHeight="1" x14ac:dyDescent="0.25">
      <c r="A7" s="23">
        <v>2</v>
      </c>
      <c r="B7" s="28" t="s">
        <v>11</v>
      </c>
      <c r="C7" s="19">
        <v>7358</v>
      </c>
      <c r="D7" s="19">
        <v>78273</v>
      </c>
      <c r="E7" s="19">
        <v>75580</v>
      </c>
      <c r="F7" s="19">
        <f>E7</f>
        <v>75580</v>
      </c>
    </row>
    <row r="8" spans="1:6" s="16" customFormat="1" ht="52.5" customHeight="1" x14ac:dyDescent="0.25">
      <c r="A8" s="23">
        <v>3</v>
      </c>
      <c r="B8" s="28" t="s">
        <v>12</v>
      </c>
      <c r="C8" s="19">
        <v>3948</v>
      </c>
      <c r="D8" s="19">
        <v>20385</v>
      </c>
      <c r="E8" s="19">
        <v>20041</v>
      </c>
      <c r="F8" s="19">
        <f>E8</f>
        <v>20041</v>
      </c>
    </row>
    <row r="9" spans="1:6" s="16" customFormat="1" ht="15.75" customHeight="1" x14ac:dyDescent="0.25">
      <c r="A9" s="23"/>
      <c r="B9" s="28"/>
      <c r="C9" s="19"/>
      <c r="D9" s="19"/>
      <c r="E9" s="19"/>
      <c r="F9" s="19"/>
    </row>
    <row r="10" spans="1:6" s="17" customFormat="1" ht="20.25" customHeight="1" x14ac:dyDescent="0.25">
      <c r="A10" s="12"/>
      <c r="B10" s="25" t="s">
        <v>4</v>
      </c>
      <c r="C10" s="13">
        <f>SUM(C6:C9)</f>
        <v>18458</v>
      </c>
      <c r="D10" s="13">
        <f t="shared" ref="D10:F10" si="1">SUM(D6:D9)</f>
        <v>154098</v>
      </c>
      <c r="E10" s="13">
        <f t="shared" si="1"/>
        <v>149424</v>
      </c>
      <c r="F10" s="13">
        <f t="shared" si="1"/>
        <v>149424</v>
      </c>
    </row>
    <row r="11" spans="1:6" s="22" customFormat="1" ht="30.75" customHeight="1" x14ac:dyDescent="0.3">
      <c r="A11" s="21"/>
      <c r="B11" s="27" t="s">
        <v>13</v>
      </c>
      <c r="C11" s="26"/>
      <c r="D11" s="26"/>
      <c r="E11" s="26"/>
      <c r="F11" s="29">
        <f>ROUND(F10*1.009,2)</f>
        <v>150769</v>
      </c>
    </row>
    <row r="12" spans="1:6" s="17" customFormat="1" ht="20.25" customHeight="1" x14ac:dyDescent="0.25">
      <c r="A12" s="12"/>
      <c r="B12" s="20" t="s">
        <v>8</v>
      </c>
      <c r="C12" s="13"/>
      <c r="D12" s="33">
        <v>0.999</v>
      </c>
      <c r="E12" s="33"/>
      <c r="F12" s="13">
        <f>ROUND(F11*D12,2)</f>
        <v>150618.23000000001</v>
      </c>
    </row>
    <row r="13" spans="1:6" s="17" customFormat="1" ht="20.25" customHeight="1" x14ac:dyDescent="0.25">
      <c r="A13" s="12"/>
      <c r="B13" s="25" t="s">
        <v>3</v>
      </c>
      <c r="C13" s="13"/>
      <c r="D13" s="13"/>
      <c r="E13" s="18"/>
      <c r="F13" s="13">
        <f>ROUND(F12*0.18,2)</f>
        <v>27111.279999999999</v>
      </c>
    </row>
    <row r="14" spans="1:6" s="17" customFormat="1" ht="20.25" customHeight="1" x14ac:dyDescent="0.25">
      <c r="A14" s="12"/>
      <c r="B14" s="25" t="s">
        <v>2</v>
      </c>
      <c r="C14" s="13"/>
      <c r="D14" s="13"/>
      <c r="E14" s="18"/>
      <c r="F14" s="13">
        <f>F13+F12</f>
        <v>177729.51</v>
      </c>
    </row>
    <row r="15" spans="1:6" s="17" customFormat="1" ht="14.25" x14ac:dyDescent="0.25">
      <c r="A15" s="8"/>
      <c r="B15" s="9"/>
      <c r="C15" s="10"/>
      <c r="D15" s="10"/>
      <c r="E15" s="11"/>
      <c r="F15" s="11"/>
    </row>
    <row r="16" spans="1:6" s="1" customFormat="1" ht="9" customHeight="1" x14ac:dyDescent="0.2">
      <c r="A16" s="2"/>
      <c r="B16" s="3"/>
      <c r="C16" s="4"/>
      <c r="D16" s="5"/>
    </row>
    <row r="17" spans="1:4" s="1" customFormat="1" ht="12.75" x14ac:dyDescent="0.2">
      <c r="A17" s="2"/>
      <c r="C17" s="4"/>
      <c r="D17" s="2"/>
    </row>
    <row r="18" spans="1:4" s="1" customFormat="1" ht="12.75" x14ac:dyDescent="0.2">
      <c r="A18" s="2"/>
      <c r="C18" s="6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</sheetData>
  <mergeCells count="3">
    <mergeCell ref="A3:F3"/>
    <mergeCell ref="D12:E12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2013-12-05T06:03:19Z</cp:lastPrinted>
  <dcterms:created xsi:type="dcterms:W3CDTF">2011-10-12T11:09:13Z</dcterms:created>
  <dcterms:modified xsi:type="dcterms:W3CDTF">2014-05-14T07:07:28Z</dcterms:modified>
</cp:coreProperties>
</file>