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Лист1!$A$1:$W$68</definedName>
  </definedNames>
  <calcPr calcId="144525"/>
</workbook>
</file>

<file path=xl/calcChain.xml><?xml version="1.0" encoding="utf-8"?>
<calcChain xmlns="http://schemas.openxmlformats.org/spreadsheetml/2006/main">
  <c r="U51" i="1" l="1"/>
  <c r="W51" i="1" s="1"/>
  <c r="U50" i="1"/>
  <c r="V49" i="1"/>
  <c r="U49" i="1"/>
  <c r="W49" i="1"/>
  <c r="W50" i="1"/>
  <c r="U14" i="1"/>
  <c r="W14" i="1" s="1"/>
  <c r="U15" i="1"/>
  <c r="W15" i="1" s="1"/>
  <c r="U16" i="1"/>
  <c r="W16" i="1" s="1"/>
  <c r="U17" i="1"/>
  <c r="W17" i="1" s="1"/>
  <c r="U18" i="1"/>
  <c r="W18" i="1" s="1"/>
  <c r="U19" i="1"/>
  <c r="W19" i="1" s="1"/>
  <c r="U20" i="1"/>
  <c r="W20" i="1" s="1"/>
  <c r="U21" i="1"/>
  <c r="W21" i="1" s="1"/>
  <c r="U22" i="1"/>
  <c r="W22" i="1" s="1"/>
  <c r="U23" i="1"/>
  <c r="W23" i="1" s="1"/>
  <c r="U24" i="1"/>
  <c r="W24" i="1" s="1"/>
  <c r="U25" i="1"/>
  <c r="W25" i="1" s="1"/>
  <c r="U26" i="1"/>
  <c r="W26" i="1" s="1"/>
  <c r="U27" i="1"/>
  <c r="W27" i="1" s="1"/>
  <c r="U28" i="1"/>
  <c r="W28" i="1" s="1"/>
  <c r="U29" i="1"/>
  <c r="W29" i="1" s="1"/>
  <c r="U30" i="1"/>
  <c r="W30" i="1" s="1"/>
  <c r="U31" i="1"/>
  <c r="W31" i="1" s="1"/>
  <c r="U32" i="1"/>
  <c r="W32" i="1" s="1"/>
  <c r="U33" i="1"/>
  <c r="W33" i="1" s="1"/>
  <c r="U34" i="1"/>
  <c r="W34" i="1" s="1"/>
  <c r="U35" i="1"/>
  <c r="W35" i="1" s="1"/>
  <c r="U36" i="1"/>
  <c r="W36" i="1" s="1"/>
  <c r="U37" i="1"/>
  <c r="W37" i="1" s="1"/>
  <c r="U38" i="1"/>
  <c r="W38" i="1" s="1"/>
  <c r="U39" i="1"/>
  <c r="W39" i="1" s="1"/>
  <c r="U40" i="1"/>
  <c r="W40" i="1" s="1"/>
  <c r="U41" i="1"/>
  <c r="W41" i="1" s="1"/>
  <c r="U42" i="1"/>
  <c r="W42" i="1" s="1"/>
  <c r="U43" i="1"/>
  <c r="W43" i="1" s="1"/>
  <c r="U44" i="1"/>
  <c r="W44" i="1" s="1"/>
  <c r="U45" i="1"/>
  <c r="W45" i="1" s="1"/>
  <c r="U46" i="1"/>
  <c r="W46" i="1" s="1"/>
  <c r="U47" i="1"/>
  <c r="W47" i="1" s="1"/>
  <c r="U48" i="1"/>
  <c r="W48" i="1" s="1"/>
  <c r="U13" i="1"/>
  <c r="W13" i="1" s="1"/>
  <c r="W52" i="1" l="1"/>
  <c r="A14" i="1"/>
  <c r="A15" i="1" s="1"/>
  <c r="A16" i="1" s="1"/>
  <c r="A17" i="1" s="1"/>
  <c r="A18" i="1" s="1"/>
  <c r="A19" i="1" s="1"/>
  <c r="A20" i="1" s="1"/>
  <c r="A21" i="1" s="1"/>
  <c r="A22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l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W54" i="1"/>
  <c r="W53" i="1" l="1"/>
</calcChain>
</file>

<file path=xl/sharedStrings.xml><?xml version="1.0" encoding="utf-8"?>
<sst xmlns="http://schemas.openxmlformats.org/spreadsheetml/2006/main" count="186" uniqueCount="108">
  <si>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</si>
  <si>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</si>
  <si>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</si>
  <si>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</si>
  <si>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</si>
  <si>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</si>
  <si>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</si>
  <si>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</si>
  <si>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</si>
  <si>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</si>
  <si>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</si>
  <si>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</si>
  <si>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</si>
  <si>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</si>
  <si>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</si>
  <si>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</si>
  <si>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</si>
  <si>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</si>
  <si>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</si>
  <si>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</si>
  <si>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</si>
  <si>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</si>
  <si>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</si>
  <si>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</si>
  <si>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</si>
  <si>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</si>
  <si>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</si>
  <si>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</si>
  <si>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</si>
  <si>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</si>
  <si>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</si>
  <si>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</si>
  <si>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</si>
  <si>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</si>
  <si>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</si>
  <si>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</si>
  <si>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</si>
  <si>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</si>
  <si>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</si>
  <si>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</si>
  <si>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</si>
  <si>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</si>
  <si>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</si>
  <si>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</si>
  <si>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</si>
  <si>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</si>
  <si>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</si>
  <si>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</si>
  <si>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</si>
  <si>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НД поставщика</t>
  </si>
  <si>
    <t>шт.</t>
  </si>
  <si>
    <t>кг.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</si>
  <si>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</si>
  <si>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</si>
  <si>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</si>
  <si>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КЛЮЧ ГАЗОВЫЙ № 5</t>
  </si>
  <si>
    <t>КЛЮЧ ГАЗОВЫЙ №1</t>
  </si>
  <si>
    <t>НАБОР ИНСТРУМЕНТА ЭЛЕКТРОМОНТЕРА</t>
  </si>
  <si>
    <t>ПОЛОТНО НОЖОВОЧНОЕ</t>
  </si>
  <si>
    <t>КРУГ ОТРЕЗНОЙ 180х2,5х22</t>
  </si>
  <si>
    <t>ОРГСТЕКЛО 2*3 М , ТОЛЩИНА 8 ММ</t>
  </si>
  <si>
    <t>ОРГСТЕКЛО 2*3 М , ТОЛЩИНА 10 ММ</t>
  </si>
  <si>
    <t>ОРГСТЕКЛО (НА СТОЛЫ) 5ММ</t>
  </si>
  <si>
    <t>НОЖОВКА ПО ДЕРЕВУ</t>
  </si>
  <si>
    <t>КРУГ ОТРЕЗНОЙ ПО МЕТАЛЛУ 230/22.2</t>
  </si>
  <si>
    <t>КЛЮЧ РОЖКОВЫЙ 17Х19</t>
  </si>
  <si>
    <t>КЛЮЧ РОЖКОВЫЙ 22Х24</t>
  </si>
  <si>
    <t>КЛЮЧ РОЖКОВЫЙ 32Х36</t>
  </si>
  <si>
    <t>КЛЮЧ РОЖКОВЫЙ 13Х14</t>
  </si>
  <si>
    <t>ШАЙБА М10</t>
  </si>
  <si>
    <t>ГАЙКА М10</t>
  </si>
  <si>
    <t>КОРЩЕТКА СТАЛЬ ДИАМЕТР 120 ММ  ДЛЯ УШМ</t>
  </si>
  <si>
    <t>Чашечная щетка для УШМ, закаленная сплетенная в пучки стальная проволока 0,8 мм с бандажом. Диаметр 120 мм. Отверстие для посадки с  резьбой М14, не обмедненная</t>
  </si>
  <si>
    <t>КОРЩЕТКА СТАЛЬ ДИАМЕТР 100 ММ  ДЛЯ УШМ</t>
  </si>
  <si>
    <t>Чашечная щетка для УШМ, закаленная сплетенная в пучки стальная проволока 0,8 мм с бандажом. Диаметр 100 мм. Отверстие для посадки с  резьбой М14,  не обмедненная</t>
  </si>
  <si>
    <t>ДИСКОВАЯ ЩЕТКА ЖГУТОВАЯ ДЛЯ УШМ ДИАМЕТР 175ММ</t>
  </si>
  <si>
    <t>Дисковая щётка диаметром 175мм, с крученной в жгуты стальной проволокой толщиной 0,5мм. Количество жгутов 30.</t>
  </si>
  <si>
    <t>ДИСКОВАЯ ЩЕТКА ЖГУТОВАЯ ДЛЯ УШМ ДИАМЕТР 150ММ</t>
  </si>
  <si>
    <t>Дисковая щётка диаметром 150мм, с крученной в жгуты стальной проволокой толщиной 0,5мм. Количество жгутов 30.</t>
  </si>
  <si>
    <t>МОЛОТОК</t>
  </si>
  <si>
    <t>КУВАЛДА 1,5 кг</t>
  </si>
  <si>
    <t>РУЛЕТКА 3 М</t>
  </si>
  <si>
    <t>РУЛЕТКА 5 М</t>
  </si>
  <si>
    <t>КРУГ ЗАЧИСТНОЙ ПО МЕТАЛЛУ 180х6х22</t>
  </si>
  <si>
    <t>КРУГ ОТРЕЗНОЙ АБРАЗИВНЫЙ ПО МЕТАЛЛУ 180х2,5х22мм</t>
  </si>
  <si>
    <t>ТОЧИЛЬНЫЙ КРУГ ф150х20х32</t>
  </si>
  <si>
    <t>Круг шлифовальный, 150 х 20 х 32 мм (Луга)// Россия</t>
  </si>
  <si>
    <t xml:space="preserve">ГАЙКА М 16 * 6.0 DIN 934 (ГОСТ 5927) </t>
  </si>
  <si>
    <t>УНИВЕРСАЛЬНЫЙ НАБОР ТОРЦЕВЫХ ГОЛОВОК 1/4 77пред.JONNESWAY</t>
  </si>
  <si>
    <t>Артикул SO4H52477S</t>
  </si>
  <si>
    <t>ЩЕТКА ПО МЕТАЛЛУ</t>
  </si>
  <si>
    <t>ДИСК ОТРЕЗНОЙ</t>
  </si>
  <si>
    <t>230*22*3</t>
  </si>
  <si>
    <t>ДИСК ШЛИФОВАЛЬНЫЙ</t>
  </si>
  <si>
    <t>230*22*6</t>
  </si>
  <si>
    <t>НАБОР ИНСТРУМЕНТА АВТОМОБИЛЬНЫЙ OMBRA-OMT 88S</t>
  </si>
  <si>
    <t>ПАЯЛЬНАЯ ЛАМПА БОЛЬШАЯ Мотор Сич ЛП-2</t>
  </si>
  <si>
    <t>ПОЧТОВЫЙ ЗАМОК</t>
  </si>
  <si>
    <t>Артикул: 2001075 Почтовый замок с изогнутым ригелем. Подходит для шкафов серии ШРК и ШРЭК.</t>
  </si>
  <si>
    <t>ЗАМОК ПОВЫШЕННОЙ СЕКРЕТНОСТИ</t>
  </si>
  <si>
    <t>Артикул: 2001076 Замок повышенной секретности с прямым ригелем. Подходит для шкафов серии ШРС</t>
  </si>
  <si>
    <t>ЗАМОК-ручка</t>
  </si>
  <si>
    <t>ЗАМОК НАВЕСНОЙ</t>
  </si>
  <si>
    <t xml:space="preserve">BC2-7 88х91х46, 2,00 </t>
  </si>
  <si>
    <t>ЗАМОК ВРЕЗНОЙ</t>
  </si>
  <si>
    <t>ЗВ1-2  165х77х26, 1,2</t>
  </si>
  <si>
    <t>лист.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</si>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</sst>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5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3" fontId="3" fillId="0" borderId="10" xfId="1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2" fontId="13" fillId="0" borderId="10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9"/>
  <sheetViews>
    <sheetView tabSelected="1" workbookViewId="0">
      <selection activeCell="P49" sqref="P49:V51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21" width="9.7109375" customWidth="1"/>
    <col min="22" max="22" width="17.5703125" customWidth="1"/>
    <col min="23" max="23" width="17.42578125" customWidth="1"/>
    <col min="25" max="25" width="9.7109375" bestFit="1" customWidth="1"/>
  </cols>
  <sheetData>
    <row r="1" spans="1:24" x14ac:dyDescent="0.25">
      <c r="W1" s="1" t="s">
        <v>0</v>
      </c>
    </row>
    <row r="2" spans="1:24" s="2" customFormat="1" x14ac:dyDescent="0.25">
      <c r="H2" s="3"/>
      <c r="I2" s="3"/>
      <c r="J2" s="2" t="s">
        <v>1</v>
      </c>
      <c r="M2" s="2" t="s">
        <v>1</v>
      </c>
      <c r="O2" s="3"/>
      <c r="Q2" s="3"/>
      <c r="T2" s="2" t="s">
        <v>54</v>
      </c>
    </row>
    <row r="3" spans="1:24" x14ac:dyDescent="0.25">
      <c r="R3" s="3"/>
      <c r="S3" s="3"/>
      <c r="T3" s="3"/>
      <c r="U3" s="3"/>
    </row>
    <row r="4" spans="1:24" x14ac:dyDescent="0.25">
      <c r="R4" s="3"/>
      <c r="S4" s="3"/>
      <c r="T4" s="3"/>
      <c r="U4" s="3"/>
    </row>
    <row r="5" spans="1:24" x14ac:dyDescent="0.25">
      <c r="A5" s="33" t="s">
        <v>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</row>
    <row r="6" spans="1:24" x14ac:dyDescent="0.25">
      <c r="A6" s="34" t="s">
        <v>53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</row>
    <row r="7" spans="1:24" x14ac:dyDescent="0.25">
      <c r="A7" s="4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4"/>
    </row>
    <row r="8" spans="1:24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4"/>
      <c r="W8" s="4"/>
    </row>
    <row r="9" spans="1:24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4"/>
    </row>
    <row r="10" spans="1:24" ht="26.25" customHeight="1" x14ac:dyDescent="0.25">
      <c r="A10" s="35" t="s">
        <v>5</v>
      </c>
      <c r="B10" s="35" t="s">
        <v>6</v>
      </c>
      <c r="C10" s="35" t="s">
        <v>7</v>
      </c>
      <c r="D10" s="35" t="s">
        <v>8</v>
      </c>
      <c r="E10" s="35" t="s">
        <v>9</v>
      </c>
      <c r="F10" s="35" t="s">
        <v>10</v>
      </c>
      <c r="G10" s="35" t="s">
        <v>11</v>
      </c>
      <c r="H10" s="42" t="s">
        <v>12</v>
      </c>
      <c r="I10" s="45" t="s">
        <v>13</v>
      </c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7"/>
      <c r="U10" s="35"/>
      <c r="V10" s="35" t="s">
        <v>14</v>
      </c>
      <c r="W10" s="35" t="s">
        <v>15</v>
      </c>
      <c r="X10" s="7"/>
    </row>
    <row r="11" spans="1:24" ht="26.25" customHeight="1" x14ac:dyDescent="0.25">
      <c r="A11" s="36"/>
      <c r="B11" s="36"/>
      <c r="C11" s="36"/>
      <c r="D11" s="36"/>
      <c r="E11" s="36"/>
      <c r="F11" s="36"/>
      <c r="G11" s="36"/>
      <c r="H11" s="43"/>
      <c r="I11" s="48" t="s">
        <v>16</v>
      </c>
      <c r="J11" s="49"/>
      <c r="K11" s="50"/>
      <c r="L11" s="48" t="s">
        <v>17</v>
      </c>
      <c r="M11" s="49"/>
      <c r="N11" s="50"/>
      <c r="O11" s="48" t="s">
        <v>18</v>
      </c>
      <c r="P11" s="49"/>
      <c r="Q11" s="50"/>
      <c r="R11" s="48" t="s">
        <v>19</v>
      </c>
      <c r="S11" s="49"/>
      <c r="T11" s="50"/>
      <c r="U11" s="36"/>
      <c r="V11" s="36"/>
      <c r="W11" s="36"/>
      <c r="X11" s="7"/>
    </row>
    <row r="12" spans="1:24" ht="26.25" customHeight="1" x14ac:dyDescent="0.25">
      <c r="A12" s="37"/>
      <c r="B12" s="37"/>
      <c r="C12" s="37"/>
      <c r="D12" s="37"/>
      <c r="E12" s="37"/>
      <c r="F12" s="37"/>
      <c r="G12" s="37"/>
      <c r="H12" s="44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7"/>
      <c r="V12" s="37"/>
      <c r="W12" s="37"/>
      <c r="X12" s="7"/>
    </row>
    <row r="13" spans="1:24" x14ac:dyDescent="0.25">
      <c r="A13" s="10">
        <v>1</v>
      </c>
      <c r="B13" s="11"/>
      <c r="C13" s="11"/>
      <c r="D13" s="12" t="s">
        <v>55</v>
      </c>
      <c r="E13" s="13"/>
      <c r="F13" s="14" t="s">
        <v>49</v>
      </c>
      <c r="G13" s="11"/>
      <c r="H13" s="11" t="s">
        <v>50</v>
      </c>
      <c r="I13" s="15"/>
      <c r="J13" s="15"/>
      <c r="K13" s="15"/>
      <c r="L13" s="16"/>
      <c r="M13" s="15"/>
      <c r="N13" s="15"/>
      <c r="O13" s="15"/>
      <c r="P13" s="15">
        <v>2</v>
      </c>
      <c r="Q13" s="15"/>
      <c r="R13" s="15"/>
      <c r="S13" s="15"/>
      <c r="T13" s="15"/>
      <c r="U13" s="15">
        <f>SUM(O13:T13)</f>
        <v>2</v>
      </c>
      <c r="V13" s="11">
        <v>2000</v>
      </c>
      <c r="W13" s="17">
        <f>U13*V13</f>
        <v>4000</v>
      </c>
      <c r="X13" s="7"/>
    </row>
    <row r="14" spans="1:24" x14ac:dyDescent="0.25">
      <c r="A14" s="10">
        <f>A13+1</f>
        <v>2</v>
      </c>
      <c r="B14" s="11"/>
      <c r="C14" s="11"/>
      <c r="D14" s="12" t="s">
        <v>56</v>
      </c>
      <c r="E14" s="13"/>
      <c r="F14" s="14" t="s">
        <v>49</v>
      </c>
      <c r="G14" s="11"/>
      <c r="H14" s="11" t="s">
        <v>50</v>
      </c>
      <c r="I14" s="15"/>
      <c r="J14" s="15"/>
      <c r="K14" s="15"/>
      <c r="L14" s="16"/>
      <c r="M14" s="15"/>
      <c r="N14" s="15"/>
      <c r="O14" s="15"/>
      <c r="P14" s="15">
        <v>2</v>
      </c>
      <c r="Q14" s="15"/>
      <c r="R14" s="15"/>
      <c r="S14" s="15"/>
      <c r="T14" s="15"/>
      <c r="U14" s="15">
        <f t="shared" ref="U14:U48" si="0">SUM(O14:T14)</f>
        <v>2</v>
      </c>
      <c r="V14" s="11">
        <v>2000</v>
      </c>
      <c r="W14" s="17">
        <f t="shared" ref="W14:W51" si="1">U14*V14</f>
        <v>4000</v>
      </c>
      <c r="X14" s="7"/>
    </row>
    <row r="15" spans="1:24" x14ac:dyDescent="0.25">
      <c r="A15" s="10">
        <f t="shared" ref="A15:A51" si="2">A14+1</f>
        <v>3</v>
      </c>
      <c r="B15" s="11"/>
      <c r="C15" s="11"/>
      <c r="D15" s="12" t="s">
        <v>57</v>
      </c>
      <c r="E15" s="13"/>
      <c r="F15" s="14" t="s">
        <v>49</v>
      </c>
      <c r="G15" s="11"/>
      <c r="H15" s="11" t="s">
        <v>50</v>
      </c>
      <c r="I15" s="15"/>
      <c r="J15" s="15"/>
      <c r="K15" s="15"/>
      <c r="L15" s="16"/>
      <c r="M15" s="15"/>
      <c r="N15" s="15"/>
      <c r="O15" s="15"/>
      <c r="P15" s="15">
        <v>20</v>
      </c>
      <c r="Q15" s="15"/>
      <c r="R15" s="15"/>
      <c r="S15" s="15">
        <v>10</v>
      </c>
      <c r="T15" s="15"/>
      <c r="U15" s="15">
        <f t="shared" si="0"/>
        <v>30</v>
      </c>
      <c r="V15" s="11">
        <v>1537.3511999999998</v>
      </c>
      <c r="W15" s="17">
        <f t="shared" si="1"/>
        <v>46120.535999999993</v>
      </c>
      <c r="X15" s="7"/>
    </row>
    <row r="16" spans="1:24" x14ac:dyDescent="0.25">
      <c r="A16" s="10">
        <f t="shared" si="2"/>
        <v>4</v>
      </c>
      <c r="B16" s="11"/>
      <c r="C16" s="11"/>
      <c r="D16" s="12" t="s">
        <v>58</v>
      </c>
      <c r="E16" s="13"/>
      <c r="F16" s="14" t="s">
        <v>49</v>
      </c>
      <c r="G16" s="11"/>
      <c r="H16" s="11" t="s">
        <v>50</v>
      </c>
      <c r="I16" s="15"/>
      <c r="J16" s="15"/>
      <c r="K16" s="15"/>
      <c r="L16" s="16"/>
      <c r="M16" s="15"/>
      <c r="N16" s="15"/>
      <c r="O16" s="15"/>
      <c r="P16" s="15">
        <v>58</v>
      </c>
      <c r="Q16" s="15"/>
      <c r="R16" s="15"/>
      <c r="S16" s="15">
        <v>18</v>
      </c>
      <c r="T16" s="15"/>
      <c r="U16" s="15">
        <f t="shared" si="0"/>
        <v>76</v>
      </c>
      <c r="V16" s="11">
        <v>12.39</v>
      </c>
      <c r="W16" s="17">
        <f t="shared" si="1"/>
        <v>941.6400000000001</v>
      </c>
      <c r="X16" s="7"/>
    </row>
    <row r="17" spans="1:24" x14ac:dyDescent="0.25">
      <c r="A17" s="10">
        <f t="shared" si="2"/>
        <v>5</v>
      </c>
      <c r="B17" s="11"/>
      <c r="C17" s="11"/>
      <c r="D17" s="12" t="s">
        <v>59</v>
      </c>
      <c r="E17" s="13"/>
      <c r="F17" s="14" t="s">
        <v>49</v>
      </c>
      <c r="G17" s="11"/>
      <c r="H17" s="11" t="s">
        <v>50</v>
      </c>
      <c r="I17" s="15"/>
      <c r="J17" s="15"/>
      <c r="K17" s="15"/>
      <c r="L17" s="16"/>
      <c r="M17" s="15"/>
      <c r="N17" s="15"/>
      <c r="O17" s="15"/>
      <c r="P17" s="15">
        <v>15</v>
      </c>
      <c r="Q17" s="15"/>
      <c r="R17" s="15"/>
      <c r="S17" s="15">
        <v>15</v>
      </c>
      <c r="T17" s="15"/>
      <c r="U17" s="15">
        <f t="shared" si="0"/>
        <v>30</v>
      </c>
      <c r="V17" s="11">
        <v>54.86</v>
      </c>
      <c r="W17" s="17">
        <f t="shared" si="1"/>
        <v>1645.8</v>
      </c>
      <c r="X17" s="7"/>
    </row>
    <row r="18" spans="1:24" x14ac:dyDescent="0.25">
      <c r="A18" s="10">
        <f t="shared" si="2"/>
        <v>6</v>
      </c>
      <c r="B18" s="11"/>
      <c r="C18" s="11"/>
      <c r="D18" s="12" t="s">
        <v>60</v>
      </c>
      <c r="E18" s="13"/>
      <c r="F18" s="14" t="s">
        <v>49</v>
      </c>
      <c r="G18" s="11"/>
      <c r="H18" s="11" t="s">
        <v>50</v>
      </c>
      <c r="I18" s="15"/>
      <c r="J18" s="15"/>
      <c r="K18" s="15"/>
      <c r="L18" s="16"/>
      <c r="M18" s="15"/>
      <c r="N18" s="15"/>
      <c r="O18" s="15"/>
      <c r="P18" s="15">
        <v>2</v>
      </c>
      <c r="Q18" s="15"/>
      <c r="R18" s="15"/>
      <c r="S18" s="15">
        <v>1</v>
      </c>
      <c r="T18" s="15"/>
      <c r="U18" s="15">
        <f t="shared" si="0"/>
        <v>3</v>
      </c>
      <c r="V18" s="11">
        <v>3748.4953799999998</v>
      </c>
      <c r="W18" s="17">
        <f t="shared" si="1"/>
        <v>11245.486139999999</v>
      </c>
      <c r="X18" s="7"/>
    </row>
    <row r="19" spans="1:24" x14ac:dyDescent="0.25">
      <c r="A19" s="10">
        <f t="shared" si="2"/>
        <v>7</v>
      </c>
      <c r="B19" s="11"/>
      <c r="C19" s="11"/>
      <c r="D19" s="12" t="s">
        <v>61</v>
      </c>
      <c r="E19" s="13"/>
      <c r="F19" s="14" t="s">
        <v>49</v>
      </c>
      <c r="G19" s="11"/>
      <c r="H19" s="11" t="s">
        <v>50</v>
      </c>
      <c r="I19" s="15"/>
      <c r="J19" s="15"/>
      <c r="K19" s="15"/>
      <c r="L19" s="16"/>
      <c r="M19" s="15"/>
      <c r="N19" s="15"/>
      <c r="O19" s="15"/>
      <c r="P19" s="15">
        <v>2</v>
      </c>
      <c r="Q19" s="15"/>
      <c r="R19" s="15"/>
      <c r="S19" s="15">
        <v>1</v>
      </c>
      <c r="T19" s="15"/>
      <c r="U19" s="15">
        <f t="shared" si="0"/>
        <v>3</v>
      </c>
      <c r="V19" s="11">
        <v>2152.5023099999999</v>
      </c>
      <c r="W19" s="17">
        <f t="shared" si="1"/>
        <v>6457.5069299999996</v>
      </c>
      <c r="X19" s="7"/>
    </row>
    <row r="20" spans="1:24" x14ac:dyDescent="0.25">
      <c r="A20" s="10">
        <f t="shared" si="2"/>
        <v>8</v>
      </c>
      <c r="B20" s="11"/>
      <c r="C20" s="11"/>
      <c r="D20" s="12" t="s">
        <v>62</v>
      </c>
      <c r="E20" s="13"/>
      <c r="F20" s="14" t="s">
        <v>49</v>
      </c>
      <c r="G20" s="11"/>
      <c r="H20" s="11" t="s">
        <v>106</v>
      </c>
      <c r="I20" s="15"/>
      <c r="J20" s="15"/>
      <c r="K20" s="15"/>
      <c r="L20" s="16"/>
      <c r="M20" s="15"/>
      <c r="N20" s="15"/>
      <c r="O20" s="15"/>
      <c r="P20" s="15">
        <v>2</v>
      </c>
      <c r="Q20" s="15"/>
      <c r="R20" s="15"/>
      <c r="S20" s="15"/>
      <c r="T20" s="15"/>
      <c r="U20" s="15">
        <f t="shared" si="0"/>
        <v>2</v>
      </c>
      <c r="V20" s="11">
        <v>3748.4953799999998</v>
      </c>
      <c r="W20" s="17">
        <f t="shared" si="1"/>
        <v>7496.9907599999997</v>
      </c>
      <c r="X20" s="7"/>
    </row>
    <row r="21" spans="1:24" x14ac:dyDescent="0.25">
      <c r="A21" s="10">
        <f t="shared" si="2"/>
        <v>9</v>
      </c>
      <c r="B21" s="11"/>
      <c r="C21" s="11"/>
      <c r="D21" s="12" t="s">
        <v>63</v>
      </c>
      <c r="E21" s="13"/>
      <c r="F21" s="14" t="s">
        <v>49</v>
      </c>
      <c r="G21" s="11"/>
      <c r="H21" s="11" t="s">
        <v>50</v>
      </c>
      <c r="I21" s="15"/>
      <c r="J21" s="15"/>
      <c r="K21" s="15"/>
      <c r="L21" s="16"/>
      <c r="M21" s="15"/>
      <c r="N21" s="15"/>
      <c r="O21" s="15"/>
      <c r="P21" s="15">
        <v>5</v>
      </c>
      <c r="Q21" s="15"/>
      <c r="R21" s="15"/>
      <c r="S21" s="15"/>
      <c r="T21" s="15"/>
      <c r="U21" s="15">
        <f t="shared" si="0"/>
        <v>5</v>
      </c>
      <c r="V21" s="11">
        <v>200.61887999999999</v>
      </c>
      <c r="W21" s="17">
        <f t="shared" si="1"/>
        <v>1003.0944</v>
      </c>
      <c r="X21" s="7"/>
    </row>
    <row r="22" spans="1:24" x14ac:dyDescent="0.25">
      <c r="A22" s="10">
        <f t="shared" si="2"/>
        <v>10</v>
      </c>
      <c r="B22" s="11"/>
      <c r="C22" s="11"/>
      <c r="D22" s="12" t="s">
        <v>64</v>
      </c>
      <c r="E22" s="13"/>
      <c r="F22" s="14" t="s">
        <v>49</v>
      </c>
      <c r="G22" s="11"/>
      <c r="H22" s="11" t="s">
        <v>50</v>
      </c>
      <c r="I22" s="15"/>
      <c r="J22" s="15"/>
      <c r="K22" s="15"/>
      <c r="L22" s="16"/>
      <c r="M22" s="15"/>
      <c r="N22" s="15"/>
      <c r="O22" s="15"/>
      <c r="P22" s="15">
        <v>10</v>
      </c>
      <c r="Q22" s="15"/>
      <c r="R22" s="15"/>
      <c r="S22" s="15"/>
      <c r="T22" s="15"/>
      <c r="U22" s="15">
        <f t="shared" si="0"/>
        <v>10</v>
      </c>
      <c r="V22" s="11">
        <v>54.89</v>
      </c>
      <c r="W22" s="17">
        <f t="shared" si="1"/>
        <v>548.9</v>
      </c>
      <c r="X22" s="7"/>
    </row>
    <row r="23" spans="1:24" x14ac:dyDescent="0.25">
      <c r="A23" s="10"/>
      <c r="B23" s="11"/>
      <c r="C23" s="11"/>
      <c r="D23" s="12" t="s">
        <v>65</v>
      </c>
      <c r="E23" s="13"/>
      <c r="F23" s="14" t="s">
        <v>49</v>
      </c>
      <c r="G23" s="11"/>
      <c r="H23" s="11" t="s">
        <v>50</v>
      </c>
      <c r="I23" s="15"/>
      <c r="J23" s="15"/>
      <c r="K23" s="15"/>
      <c r="L23" s="16"/>
      <c r="M23" s="15"/>
      <c r="N23" s="15"/>
      <c r="O23" s="15"/>
      <c r="P23" s="15">
        <v>5</v>
      </c>
      <c r="Q23" s="15"/>
      <c r="R23" s="15"/>
      <c r="S23" s="15"/>
      <c r="T23" s="15"/>
      <c r="U23" s="15">
        <f t="shared" si="0"/>
        <v>5</v>
      </c>
      <c r="V23" s="11">
        <v>94.040099999999995</v>
      </c>
      <c r="W23" s="17">
        <f t="shared" si="1"/>
        <v>470.20049999999998</v>
      </c>
      <c r="X23" s="7"/>
    </row>
    <row r="24" spans="1:24" x14ac:dyDescent="0.25">
      <c r="A24" s="10">
        <f>A22+1</f>
        <v>11</v>
      </c>
      <c r="B24" s="11"/>
      <c r="C24" s="11"/>
      <c r="D24" s="12" t="s">
        <v>66</v>
      </c>
      <c r="E24" s="13"/>
      <c r="F24" s="14" t="s">
        <v>49</v>
      </c>
      <c r="G24" s="11"/>
      <c r="H24" s="11" t="s">
        <v>50</v>
      </c>
      <c r="I24" s="15"/>
      <c r="J24" s="15"/>
      <c r="K24" s="15"/>
      <c r="L24" s="16"/>
      <c r="M24" s="15"/>
      <c r="N24" s="15"/>
      <c r="O24" s="15"/>
      <c r="P24" s="15">
        <v>5</v>
      </c>
      <c r="Q24" s="15"/>
      <c r="R24" s="15"/>
      <c r="S24" s="15"/>
      <c r="T24" s="15"/>
      <c r="U24" s="15">
        <f t="shared" si="0"/>
        <v>5</v>
      </c>
      <c r="V24" s="11">
        <v>121.09985999999999</v>
      </c>
      <c r="W24" s="17">
        <f t="shared" si="1"/>
        <v>605.49929999999995</v>
      </c>
      <c r="X24" s="7"/>
    </row>
    <row r="25" spans="1:24" x14ac:dyDescent="0.25">
      <c r="A25" s="10">
        <f t="shared" si="2"/>
        <v>12</v>
      </c>
      <c r="B25" s="11"/>
      <c r="C25" s="11"/>
      <c r="D25" s="12" t="s">
        <v>67</v>
      </c>
      <c r="E25" s="13"/>
      <c r="F25" s="14" t="s">
        <v>49</v>
      </c>
      <c r="G25" s="11"/>
      <c r="H25" s="11" t="s">
        <v>50</v>
      </c>
      <c r="I25" s="15"/>
      <c r="J25" s="15"/>
      <c r="K25" s="15"/>
      <c r="L25" s="16"/>
      <c r="M25" s="15"/>
      <c r="N25" s="15"/>
      <c r="O25" s="15"/>
      <c r="P25" s="15">
        <v>5</v>
      </c>
      <c r="Q25" s="15"/>
      <c r="R25" s="15"/>
      <c r="S25" s="15"/>
      <c r="T25" s="15"/>
      <c r="U25" s="15">
        <f t="shared" si="0"/>
        <v>5</v>
      </c>
      <c r="V25" s="11">
        <v>297.01308</v>
      </c>
      <c r="W25" s="17">
        <f t="shared" si="1"/>
        <v>1485.0654</v>
      </c>
      <c r="X25" s="7"/>
    </row>
    <row r="26" spans="1:24" x14ac:dyDescent="0.25">
      <c r="A26" s="10">
        <f t="shared" si="2"/>
        <v>13</v>
      </c>
      <c r="B26" s="11"/>
      <c r="C26" s="11"/>
      <c r="D26" s="12" t="s">
        <v>68</v>
      </c>
      <c r="E26" s="13"/>
      <c r="F26" s="14" t="s">
        <v>49</v>
      </c>
      <c r="G26" s="11"/>
      <c r="H26" s="11" t="s">
        <v>50</v>
      </c>
      <c r="I26" s="15"/>
      <c r="J26" s="15"/>
      <c r="K26" s="15"/>
      <c r="L26" s="16"/>
      <c r="M26" s="15"/>
      <c r="N26" s="15"/>
      <c r="O26" s="15"/>
      <c r="P26" s="15">
        <v>5</v>
      </c>
      <c r="Q26" s="15"/>
      <c r="R26" s="15"/>
      <c r="S26" s="15"/>
      <c r="T26" s="15"/>
      <c r="U26" s="15">
        <f t="shared" si="0"/>
        <v>5</v>
      </c>
      <c r="V26" s="11">
        <v>65.344859999999997</v>
      </c>
      <c r="W26" s="17">
        <f t="shared" si="1"/>
        <v>326.72429999999997</v>
      </c>
      <c r="X26" s="7"/>
    </row>
    <row r="27" spans="1:24" x14ac:dyDescent="0.25">
      <c r="A27" s="10">
        <f t="shared" si="2"/>
        <v>14</v>
      </c>
      <c r="B27" s="11"/>
      <c r="C27" s="11"/>
      <c r="D27" s="12" t="s">
        <v>69</v>
      </c>
      <c r="E27" s="13"/>
      <c r="F27" s="14" t="s">
        <v>49</v>
      </c>
      <c r="G27" s="11"/>
      <c r="H27" s="11" t="s">
        <v>51</v>
      </c>
      <c r="I27" s="15"/>
      <c r="J27" s="15"/>
      <c r="K27" s="15"/>
      <c r="L27" s="16"/>
      <c r="M27" s="15"/>
      <c r="N27" s="15"/>
      <c r="O27" s="15"/>
      <c r="P27" s="15">
        <v>42</v>
      </c>
      <c r="Q27" s="15"/>
      <c r="R27" s="15"/>
      <c r="S27" s="15">
        <v>42</v>
      </c>
      <c r="T27" s="15"/>
      <c r="U27" s="15">
        <f t="shared" si="0"/>
        <v>84</v>
      </c>
      <c r="V27" s="11">
        <v>118.23777000000001</v>
      </c>
      <c r="W27" s="17">
        <f t="shared" si="1"/>
        <v>9931.9726800000008</v>
      </c>
      <c r="X27" s="7"/>
    </row>
    <row r="28" spans="1:24" x14ac:dyDescent="0.25">
      <c r="A28" s="10">
        <f t="shared" si="2"/>
        <v>15</v>
      </c>
      <c r="B28" s="11"/>
      <c r="C28" s="11"/>
      <c r="D28" s="12" t="s">
        <v>70</v>
      </c>
      <c r="E28" s="13"/>
      <c r="F28" s="14" t="s">
        <v>49</v>
      </c>
      <c r="G28" s="11"/>
      <c r="H28" s="11" t="s">
        <v>51</v>
      </c>
      <c r="I28" s="15"/>
      <c r="J28" s="15"/>
      <c r="K28" s="15"/>
      <c r="L28" s="16"/>
      <c r="M28" s="15"/>
      <c r="N28" s="15"/>
      <c r="O28" s="15"/>
      <c r="P28" s="15">
        <v>10</v>
      </c>
      <c r="Q28" s="15"/>
      <c r="R28" s="15"/>
      <c r="S28" s="15"/>
      <c r="T28" s="15"/>
      <c r="U28" s="15">
        <f t="shared" si="0"/>
        <v>10</v>
      </c>
      <c r="V28" s="11">
        <v>121.27332</v>
      </c>
      <c r="W28" s="17">
        <f t="shared" si="1"/>
        <v>1212.7331999999999</v>
      </c>
      <c r="X28" s="7"/>
    </row>
    <row r="29" spans="1:24" ht="22.5" x14ac:dyDescent="0.25">
      <c r="A29" s="10">
        <f t="shared" si="2"/>
        <v>16</v>
      </c>
      <c r="B29" s="11"/>
      <c r="C29" s="11"/>
      <c r="D29" s="12" t="s">
        <v>71</v>
      </c>
      <c r="E29" s="13" t="s">
        <v>72</v>
      </c>
      <c r="F29" s="14" t="s">
        <v>49</v>
      </c>
      <c r="G29" s="11"/>
      <c r="H29" s="11" t="s">
        <v>50</v>
      </c>
      <c r="I29" s="15"/>
      <c r="J29" s="15"/>
      <c r="K29" s="15"/>
      <c r="L29" s="16"/>
      <c r="M29" s="15"/>
      <c r="N29" s="15"/>
      <c r="O29" s="15"/>
      <c r="P29" s="15">
        <v>18</v>
      </c>
      <c r="Q29" s="15"/>
      <c r="R29" s="15"/>
      <c r="S29" s="15">
        <v>18</v>
      </c>
      <c r="T29" s="15"/>
      <c r="U29" s="15">
        <f t="shared" si="0"/>
        <v>36</v>
      </c>
      <c r="V29" s="11">
        <v>180.98072999999999</v>
      </c>
      <c r="W29" s="17">
        <f t="shared" si="1"/>
        <v>6515.3062799999998</v>
      </c>
      <c r="X29" s="7"/>
    </row>
    <row r="30" spans="1:24" ht="22.5" x14ac:dyDescent="0.25">
      <c r="A30" s="10">
        <f t="shared" si="2"/>
        <v>17</v>
      </c>
      <c r="B30" s="11"/>
      <c r="C30" s="11"/>
      <c r="D30" s="12" t="s">
        <v>73</v>
      </c>
      <c r="E30" s="13" t="s">
        <v>74</v>
      </c>
      <c r="F30" s="14" t="s">
        <v>49</v>
      </c>
      <c r="G30" s="11"/>
      <c r="H30" s="11" t="s">
        <v>50</v>
      </c>
      <c r="I30" s="15"/>
      <c r="J30" s="15"/>
      <c r="K30" s="15"/>
      <c r="L30" s="16"/>
      <c r="M30" s="15"/>
      <c r="N30" s="15"/>
      <c r="O30" s="15"/>
      <c r="P30" s="15">
        <v>18</v>
      </c>
      <c r="Q30" s="15"/>
      <c r="R30" s="15"/>
      <c r="S30" s="15">
        <v>18</v>
      </c>
      <c r="T30" s="15"/>
      <c r="U30" s="15">
        <f t="shared" si="0"/>
        <v>36</v>
      </c>
      <c r="V30" s="11">
        <v>103.41933</v>
      </c>
      <c r="W30" s="17">
        <f t="shared" si="1"/>
        <v>3723.0958799999999</v>
      </c>
      <c r="X30" s="7"/>
    </row>
    <row r="31" spans="1:24" ht="22.5" x14ac:dyDescent="0.25">
      <c r="A31" s="10">
        <f t="shared" si="2"/>
        <v>18</v>
      </c>
      <c r="B31" s="11"/>
      <c r="C31" s="11"/>
      <c r="D31" s="12" t="s">
        <v>75</v>
      </c>
      <c r="E31" s="13" t="s">
        <v>76</v>
      </c>
      <c r="F31" s="14" t="s">
        <v>49</v>
      </c>
      <c r="G31" s="11"/>
      <c r="H31" s="11" t="s">
        <v>50</v>
      </c>
      <c r="I31" s="15"/>
      <c r="J31" s="15"/>
      <c r="K31" s="15"/>
      <c r="L31" s="16"/>
      <c r="M31" s="15"/>
      <c r="N31" s="15"/>
      <c r="O31" s="15"/>
      <c r="P31" s="15">
        <v>18</v>
      </c>
      <c r="Q31" s="15"/>
      <c r="R31" s="15"/>
      <c r="S31" s="15">
        <v>18</v>
      </c>
      <c r="T31" s="15"/>
      <c r="U31" s="15">
        <f t="shared" si="0"/>
        <v>36</v>
      </c>
      <c r="V31" s="11">
        <v>180.98072999999999</v>
      </c>
      <c r="W31" s="17">
        <f t="shared" si="1"/>
        <v>6515.3062799999998</v>
      </c>
      <c r="X31" s="7"/>
    </row>
    <row r="32" spans="1:24" ht="22.5" x14ac:dyDescent="0.25">
      <c r="A32" s="10">
        <f t="shared" si="2"/>
        <v>19</v>
      </c>
      <c r="B32" s="11"/>
      <c r="C32" s="11"/>
      <c r="D32" s="12" t="s">
        <v>77</v>
      </c>
      <c r="E32" s="13" t="s">
        <v>78</v>
      </c>
      <c r="F32" s="14" t="s">
        <v>49</v>
      </c>
      <c r="G32" s="11"/>
      <c r="H32" s="11" t="s">
        <v>50</v>
      </c>
      <c r="I32" s="15"/>
      <c r="J32" s="15"/>
      <c r="K32" s="15"/>
      <c r="L32" s="16"/>
      <c r="M32" s="15"/>
      <c r="N32" s="15"/>
      <c r="O32" s="15"/>
      <c r="P32" s="15">
        <v>18</v>
      </c>
      <c r="Q32" s="15"/>
      <c r="R32" s="15"/>
      <c r="S32" s="15">
        <v>18</v>
      </c>
      <c r="T32" s="15"/>
      <c r="U32" s="15">
        <f t="shared" si="0"/>
        <v>36</v>
      </c>
      <c r="V32" s="11">
        <v>103.41933</v>
      </c>
      <c r="W32" s="17">
        <f t="shared" si="1"/>
        <v>3723.0958799999999</v>
      </c>
      <c r="X32" s="7"/>
    </row>
    <row r="33" spans="1:24" x14ac:dyDescent="0.25">
      <c r="A33" s="10">
        <f t="shared" si="2"/>
        <v>20</v>
      </c>
      <c r="B33" s="11"/>
      <c r="C33" s="11"/>
      <c r="D33" s="12" t="s">
        <v>79</v>
      </c>
      <c r="E33" s="13"/>
      <c r="F33" s="14" t="s">
        <v>49</v>
      </c>
      <c r="G33" s="11"/>
      <c r="H33" s="11" t="s">
        <v>50</v>
      </c>
      <c r="I33" s="15"/>
      <c r="J33" s="15"/>
      <c r="K33" s="15"/>
      <c r="L33" s="16"/>
      <c r="M33" s="15"/>
      <c r="N33" s="15"/>
      <c r="O33" s="15"/>
      <c r="P33" s="15">
        <v>1</v>
      </c>
      <c r="Q33" s="15"/>
      <c r="R33" s="15"/>
      <c r="S33" s="15"/>
      <c r="T33" s="15"/>
      <c r="U33" s="15">
        <f t="shared" si="0"/>
        <v>1</v>
      </c>
      <c r="V33" s="11">
        <v>232.00274999999999</v>
      </c>
      <c r="W33" s="17">
        <f t="shared" si="1"/>
        <v>232.00274999999999</v>
      </c>
      <c r="X33" s="7"/>
    </row>
    <row r="34" spans="1:24" x14ac:dyDescent="0.25">
      <c r="A34" s="10">
        <f t="shared" si="2"/>
        <v>21</v>
      </c>
      <c r="B34" s="11"/>
      <c r="C34" s="11"/>
      <c r="D34" s="12" t="s">
        <v>80</v>
      </c>
      <c r="E34" s="13"/>
      <c r="F34" s="14" t="s">
        <v>49</v>
      </c>
      <c r="G34" s="11"/>
      <c r="H34" s="11" t="s">
        <v>50</v>
      </c>
      <c r="I34" s="15"/>
      <c r="J34" s="15"/>
      <c r="K34" s="15"/>
      <c r="L34" s="16"/>
      <c r="M34" s="15"/>
      <c r="N34" s="15"/>
      <c r="O34" s="15"/>
      <c r="P34" s="15">
        <v>1</v>
      </c>
      <c r="Q34" s="15"/>
      <c r="R34" s="15"/>
      <c r="S34" s="15"/>
      <c r="T34" s="15"/>
      <c r="U34" s="15">
        <f t="shared" si="0"/>
        <v>1</v>
      </c>
      <c r="V34" s="11">
        <v>642.36</v>
      </c>
      <c r="W34" s="17">
        <f t="shared" si="1"/>
        <v>642.36</v>
      </c>
      <c r="X34" s="7"/>
    </row>
    <row r="35" spans="1:24" x14ac:dyDescent="0.25">
      <c r="A35" s="10">
        <f t="shared" si="2"/>
        <v>22</v>
      </c>
      <c r="B35" s="11"/>
      <c r="C35" s="11"/>
      <c r="D35" s="12" t="s">
        <v>81</v>
      </c>
      <c r="E35" s="13"/>
      <c r="F35" s="14" t="s">
        <v>49</v>
      </c>
      <c r="G35" s="11"/>
      <c r="H35" s="11" t="s">
        <v>50</v>
      </c>
      <c r="I35" s="15"/>
      <c r="J35" s="15"/>
      <c r="K35" s="15"/>
      <c r="L35" s="16"/>
      <c r="M35" s="15"/>
      <c r="N35" s="15"/>
      <c r="O35" s="15"/>
      <c r="P35" s="15"/>
      <c r="Q35" s="15"/>
      <c r="R35" s="15"/>
      <c r="S35" s="15">
        <v>1</v>
      </c>
      <c r="T35" s="15"/>
      <c r="U35" s="15">
        <f t="shared" si="0"/>
        <v>1</v>
      </c>
      <c r="V35" s="11">
        <v>41.95</v>
      </c>
      <c r="W35" s="17">
        <f t="shared" si="1"/>
        <v>41.95</v>
      </c>
      <c r="X35" s="7"/>
    </row>
    <row r="36" spans="1:24" x14ac:dyDescent="0.25">
      <c r="A36" s="10">
        <f t="shared" si="2"/>
        <v>23</v>
      </c>
      <c r="B36" s="11"/>
      <c r="C36" s="11"/>
      <c r="D36" s="12" t="s">
        <v>82</v>
      </c>
      <c r="E36" s="13"/>
      <c r="F36" s="14" t="s">
        <v>49</v>
      </c>
      <c r="G36" s="11"/>
      <c r="H36" s="11" t="s">
        <v>107</v>
      </c>
      <c r="I36" s="15"/>
      <c r="J36" s="15"/>
      <c r="K36" s="15"/>
      <c r="L36" s="16"/>
      <c r="M36" s="15"/>
      <c r="N36" s="15"/>
      <c r="O36" s="15"/>
      <c r="P36" s="15">
        <v>1</v>
      </c>
      <c r="Q36" s="15"/>
      <c r="R36" s="15"/>
      <c r="S36" s="15">
        <v>1</v>
      </c>
      <c r="T36" s="15"/>
      <c r="U36" s="15">
        <f t="shared" si="0"/>
        <v>2</v>
      </c>
      <c r="V36" s="11">
        <v>64.63</v>
      </c>
      <c r="W36" s="17">
        <f t="shared" si="1"/>
        <v>129.26</v>
      </c>
      <c r="X36" s="7"/>
    </row>
    <row r="37" spans="1:24" x14ac:dyDescent="0.25">
      <c r="A37" s="10">
        <f t="shared" si="2"/>
        <v>24</v>
      </c>
      <c r="B37" s="11"/>
      <c r="C37" s="11"/>
      <c r="D37" s="12" t="s">
        <v>83</v>
      </c>
      <c r="E37" s="13"/>
      <c r="F37" s="14" t="s">
        <v>49</v>
      </c>
      <c r="G37" s="11"/>
      <c r="H37" s="11" t="s">
        <v>50</v>
      </c>
      <c r="I37" s="15"/>
      <c r="J37" s="15"/>
      <c r="K37" s="15"/>
      <c r="L37" s="16"/>
      <c r="M37" s="15"/>
      <c r="N37" s="15"/>
      <c r="O37" s="15"/>
      <c r="P37" s="15">
        <v>15</v>
      </c>
      <c r="Q37" s="15"/>
      <c r="R37" s="15"/>
      <c r="S37" s="15">
        <v>15</v>
      </c>
      <c r="T37" s="15"/>
      <c r="U37" s="15">
        <f t="shared" si="0"/>
        <v>30</v>
      </c>
      <c r="V37" s="11">
        <v>56.424059999999997</v>
      </c>
      <c r="W37" s="17">
        <f t="shared" si="1"/>
        <v>1692.7217999999998</v>
      </c>
      <c r="X37" s="7"/>
    </row>
    <row r="38" spans="1:24" ht="22.5" x14ac:dyDescent="0.25">
      <c r="A38" s="10">
        <f t="shared" si="2"/>
        <v>25</v>
      </c>
      <c r="B38" s="11"/>
      <c r="C38" s="11"/>
      <c r="D38" s="12" t="s">
        <v>84</v>
      </c>
      <c r="E38" s="13"/>
      <c r="F38" s="14" t="s">
        <v>49</v>
      </c>
      <c r="G38" s="11"/>
      <c r="H38" s="11" t="s">
        <v>50</v>
      </c>
      <c r="I38" s="15"/>
      <c r="J38" s="15"/>
      <c r="K38" s="15"/>
      <c r="L38" s="16"/>
      <c r="M38" s="15"/>
      <c r="N38" s="15"/>
      <c r="O38" s="15"/>
      <c r="P38" s="15">
        <v>30</v>
      </c>
      <c r="Q38" s="15"/>
      <c r="R38" s="15"/>
      <c r="S38" s="15">
        <v>30</v>
      </c>
      <c r="T38" s="15"/>
      <c r="U38" s="15">
        <f t="shared" si="0"/>
        <v>60</v>
      </c>
      <c r="V38" s="11">
        <v>54.39</v>
      </c>
      <c r="W38" s="17">
        <f t="shared" si="1"/>
        <v>3263.4</v>
      </c>
      <c r="X38" s="7"/>
    </row>
    <row r="39" spans="1:24" x14ac:dyDescent="0.25">
      <c r="A39" s="10">
        <f t="shared" si="2"/>
        <v>26</v>
      </c>
      <c r="B39" s="11"/>
      <c r="C39" s="11"/>
      <c r="D39" s="12" t="s">
        <v>85</v>
      </c>
      <c r="E39" s="13" t="s">
        <v>86</v>
      </c>
      <c r="F39" s="14" t="s">
        <v>49</v>
      </c>
      <c r="G39" s="11"/>
      <c r="H39" s="11" t="s">
        <v>50</v>
      </c>
      <c r="I39" s="15"/>
      <c r="J39" s="15"/>
      <c r="K39" s="15"/>
      <c r="L39" s="16"/>
      <c r="M39" s="15"/>
      <c r="N39" s="15"/>
      <c r="O39" s="15"/>
      <c r="P39" s="15">
        <v>2</v>
      </c>
      <c r="Q39" s="15"/>
      <c r="R39" s="15"/>
      <c r="S39" s="15"/>
      <c r="T39" s="15"/>
      <c r="U39" s="15">
        <f t="shared" si="0"/>
        <v>2</v>
      </c>
      <c r="V39" s="11">
        <v>102.44052000000001</v>
      </c>
      <c r="W39" s="17">
        <f t="shared" si="1"/>
        <v>204.88104000000001</v>
      </c>
      <c r="X39" s="7"/>
    </row>
    <row r="40" spans="1:24" x14ac:dyDescent="0.25">
      <c r="A40" s="10">
        <f t="shared" si="2"/>
        <v>27</v>
      </c>
      <c r="B40" s="11"/>
      <c r="C40" s="11"/>
      <c r="D40" s="12" t="s">
        <v>87</v>
      </c>
      <c r="E40" s="13"/>
      <c r="F40" s="14" t="s">
        <v>49</v>
      </c>
      <c r="G40" s="11"/>
      <c r="H40" s="11" t="s">
        <v>51</v>
      </c>
      <c r="I40" s="15"/>
      <c r="J40" s="15"/>
      <c r="K40" s="15"/>
      <c r="L40" s="16"/>
      <c r="M40" s="15"/>
      <c r="N40" s="15"/>
      <c r="O40" s="15"/>
      <c r="P40" s="15">
        <v>10</v>
      </c>
      <c r="Q40" s="15"/>
      <c r="R40" s="15"/>
      <c r="S40" s="15"/>
      <c r="T40" s="15"/>
      <c r="U40" s="15">
        <f t="shared" si="0"/>
        <v>10</v>
      </c>
      <c r="V40" s="11">
        <v>121.27332</v>
      </c>
      <c r="W40" s="17">
        <f t="shared" si="1"/>
        <v>1212.7331999999999</v>
      </c>
      <c r="X40" s="7"/>
    </row>
    <row r="41" spans="1:24" ht="22.5" x14ac:dyDescent="0.25">
      <c r="A41" s="10">
        <f t="shared" si="2"/>
        <v>28</v>
      </c>
      <c r="B41" s="11"/>
      <c r="C41" s="11"/>
      <c r="D41" s="12" t="s">
        <v>88</v>
      </c>
      <c r="E41" s="13" t="s">
        <v>89</v>
      </c>
      <c r="F41" s="14" t="s">
        <v>49</v>
      </c>
      <c r="G41" s="11"/>
      <c r="H41" s="11" t="s">
        <v>50</v>
      </c>
      <c r="I41" s="15"/>
      <c r="J41" s="15"/>
      <c r="K41" s="15"/>
      <c r="L41" s="16"/>
      <c r="M41" s="15"/>
      <c r="N41" s="15"/>
      <c r="O41" s="15"/>
      <c r="P41" s="15">
        <v>1</v>
      </c>
      <c r="Q41" s="15"/>
      <c r="R41" s="15"/>
      <c r="S41" s="15"/>
      <c r="T41" s="15"/>
      <c r="U41" s="15">
        <f t="shared" si="0"/>
        <v>1</v>
      </c>
      <c r="V41" s="11">
        <v>5000</v>
      </c>
      <c r="W41" s="17">
        <f t="shared" si="1"/>
        <v>5000</v>
      </c>
      <c r="X41" s="7"/>
    </row>
    <row r="42" spans="1:24" x14ac:dyDescent="0.25">
      <c r="A42" s="10">
        <f t="shared" si="2"/>
        <v>29</v>
      </c>
      <c r="B42" s="11"/>
      <c r="C42" s="11"/>
      <c r="D42" s="12" t="s">
        <v>90</v>
      </c>
      <c r="E42" s="13"/>
      <c r="F42" s="14" t="s">
        <v>49</v>
      </c>
      <c r="G42" s="11"/>
      <c r="H42" s="11" t="s">
        <v>50</v>
      </c>
      <c r="I42" s="15"/>
      <c r="J42" s="15"/>
      <c r="K42" s="15"/>
      <c r="L42" s="16"/>
      <c r="M42" s="15"/>
      <c r="N42" s="15"/>
      <c r="O42" s="15"/>
      <c r="P42" s="15">
        <v>5</v>
      </c>
      <c r="Q42" s="15"/>
      <c r="R42" s="15"/>
      <c r="S42" s="15">
        <v>5</v>
      </c>
      <c r="T42" s="15"/>
      <c r="U42" s="15">
        <f t="shared" si="0"/>
        <v>10</v>
      </c>
      <c r="V42" s="11">
        <v>29.909459999999999</v>
      </c>
      <c r="W42" s="17">
        <f t="shared" si="1"/>
        <v>299.09460000000001</v>
      </c>
      <c r="X42" s="7"/>
    </row>
    <row r="43" spans="1:24" x14ac:dyDescent="0.25">
      <c r="A43" s="10">
        <f t="shared" si="2"/>
        <v>30</v>
      </c>
      <c r="B43" s="11"/>
      <c r="C43" s="11"/>
      <c r="D43" s="12" t="s">
        <v>91</v>
      </c>
      <c r="E43" s="13" t="s">
        <v>92</v>
      </c>
      <c r="F43" s="14" t="s">
        <v>49</v>
      </c>
      <c r="G43" s="11"/>
      <c r="H43" s="11" t="s">
        <v>50</v>
      </c>
      <c r="I43" s="15"/>
      <c r="J43" s="15"/>
      <c r="K43" s="15"/>
      <c r="L43" s="16"/>
      <c r="M43" s="15"/>
      <c r="N43" s="15"/>
      <c r="O43" s="15"/>
      <c r="P43" s="15">
        <v>30</v>
      </c>
      <c r="Q43" s="15"/>
      <c r="R43" s="15"/>
      <c r="S43" s="15">
        <v>30</v>
      </c>
      <c r="T43" s="15"/>
      <c r="U43" s="15">
        <f t="shared" si="0"/>
        <v>60</v>
      </c>
      <c r="V43" s="11">
        <v>49.733460000000001</v>
      </c>
      <c r="W43" s="17">
        <f t="shared" si="1"/>
        <v>2984.0075999999999</v>
      </c>
      <c r="X43" s="7"/>
    </row>
    <row r="44" spans="1:24" x14ac:dyDescent="0.25">
      <c r="A44" s="10">
        <f t="shared" si="2"/>
        <v>31</v>
      </c>
      <c r="B44" s="11"/>
      <c r="C44" s="11"/>
      <c r="D44" s="12" t="s">
        <v>93</v>
      </c>
      <c r="E44" s="13" t="s">
        <v>94</v>
      </c>
      <c r="F44" s="14" t="s">
        <v>49</v>
      </c>
      <c r="G44" s="11"/>
      <c r="H44" s="11" t="s">
        <v>50</v>
      </c>
      <c r="I44" s="15"/>
      <c r="J44" s="15"/>
      <c r="K44" s="15"/>
      <c r="L44" s="16"/>
      <c r="M44" s="15"/>
      <c r="N44" s="15"/>
      <c r="O44" s="15"/>
      <c r="P44" s="15">
        <v>10</v>
      </c>
      <c r="Q44" s="15"/>
      <c r="R44" s="15"/>
      <c r="S44" s="15"/>
      <c r="T44" s="15"/>
      <c r="U44" s="15">
        <f t="shared" si="0"/>
        <v>10</v>
      </c>
      <c r="V44" s="11">
        <v>91.388640000000009</v>
      </c>
      <c r="W44" s="17">
        <f t="shared" si="1"/>
        <v>913.88640000000009</v>
      </c>
      <c r="X44" s="7"/>
    </row>
    <row r="45" spans="1:24" ht="22.5" x14ac:dyDescent="0.25">
      <c r="A45" s="10">
        <f t="shared" si="2"/>
        <v>32</v>
      </c>
      <c r="B45" s="11"/>
      <c r="C45" s="11"/>
      <c r="D45" s="12" t="s">
        <v>95</v>
      </c>
      <c r="E45" s="13"/>
      <c r="F45" s="14" t="s">
        <v>49</v>
      </c>
      <c r="G45" s="11"/>
      <c r="H45" s="11" t="s">
        <v>50</v>
      </c>
      <c r="I45" s="15"/>
      <c r="J45" s="15"/>
      <c r="K45" s="15"/>
      <c r="L45" s="16"/>
      <c r="M45" s="15"/>
      <c r="N45" s="15"/>
      <c r="O45" s="15"/>
      <c r="P45" s="15">
        <v>30</v>
      </c>
      <c r="Q45" s="15"/>
      <c r="R45" s="15"/>
      <c r="S45" s="15">
        <v>15</v>
      </c>
      <c r="T45" s="15"/>
      <c r="U45" s="15">
        <f t="shared" si="0"/>
        <v>45</v>
      </c>
      <c r="V45" s="11">
        <v>1000</v>
      </c>
      <c r="W45" s="17">
        <f t="shared" si="1"/>
        <v>45000</v>
      </c>
      <c r="X45" s="7"/>
    </row>
    <row r="46" spans="1:24" ht="22.5" x14ac:dyDescent="0.25">
      <c r="A46" s="10">
        <f t="shared" si="2"/>
        <v>33</v>
      </c>
      <c r="B46" s="11"/>
      <c r="C46" s="11"/>
      <c r="D46" s="12" t="s">
        <v>96</v>
      </c>
      <c r="E46" s="13"/>
      <c r="F46" s="14" t="s">
        <v>49</v>
      </c>
      <c r="G46" s="11"/>
      <c r="H46" s="11" t="s">
        <v>50</v>
      </c>
      <c r="I46" s="15"/>
      <c r="J46" s="15"/>
      <c r="K46" s="15"/>
      <c r="L46" s="16"/>
      <c r="M46" s="15"/>
      <c r="N46" s="15"/>
      <c r="O46" s="15"/>
      <c r="P46" s="15"/>
      <c r="Q46" s="15"/>
      <c r="R46" s="15"/>
      <c r="S46" s="15">
        <v>10</v>
      </c>
      <c r="T46" s="15"/>
      <c r="U46" s="15">
        <f t="shared" si="0"/>
        <v>10</v>
      </c>
      <c r="V46" s="11">
        <v>683.92799999999988</v>
      </c>
      <c r="W46" s="17">
        <f t="shared" si="1"/>
        <v>6839.2799999999988</v>
      </c>
      <c r="X46" s="7"/>
    </row>
    <row r="47" spans="1:24" ht="21" x14ac:dyDescent="0.25">
      <c r="A47" s="10">
        <f t="shared" si="2"/>
        <v>34</v>
      </c>
      <c r="B47" s="11"/>
      <c r="C47" s="11"/>
      <c r="D47" s="12" t="s">
        <v>97</v>
      </c>
      <c r="E47" s="13" t="s">
        <v>98</v>
      </c>
      <c r="F47" s="14" t="s">
        <v>49</v>
      </c>
      <c r="G47" s="11"/>
      <c r="H47" s="11" t="s">
        <v>50</v>
      </c>
      <c r="I47" s="15"/>
      <c r="J47" s="15"/>
      <c r="K47" s="15"/>
      <c r="L47" s="16"/>
      <c r="M47" s="15"/>
      <c r="N47" s="15"/>
      <c r="O47" s="15"/>
      <c r="P47" s="15">
        <v>20</v>
      </c>
      <c r="Q47" s="15"/>
      <c r="R47" s="15"/>
      <c r="S47" s="15"/>
      <c r="T47" s="15"/>
      <c r="U47" s="15">
        <f t="shared" si="0"/>
        <v>20</v>
      </c>
      <c r="V47" s="11">
        <v>100</v>
      </c>
      <c r="W47" s="17">
        <f t="shared" si="1"/>
        <v>2000</v>
      </c>
      <c r="X47" s="7"/>
    </row>
    <row r="48" spans="1:24" ht="21" x14ac:dyDescent="0.25">
      <c r="A48" s="10">
        <f t="shared" si="2"/>
        <v>35</v>
      </c>
      <c r="B48" s="11"/>
      <c r="C48" s="11"/>
      <c r="D48" s="12" t="s">
        <v>99</v>
      </c>
      <c r="E48" s="13" t="s">
        <v>100</v>
      </c>
      <c r="F48" s="14" t="s">
        <v>49</v>
      </c>
      <c r="G48" s="11"/>
      <c r="H48" s="11" t="s">
        <v>107</v>
      </c>
      <c r="I48" s="15"/>
      <c r="J48" s="15"/>
      <c r="K48" s="15"/>
      <c r="L48" s="16"/>
      <c r="M48" s="15"/>
      <c r="N48" s="15"/>
      <c r="O48" s="15"/>
      <c r="P48" s="15">
        <v>20</v>
      </c>
      <c r="Q48" s="15"/>
      <c r="R48" s="15"/>
      <c r="S48" s="15"/>
      <c r="T48" s="15"/>
      <c r="U48" s="15">
        <f t="shared" si="0"/>
        <v>20</v>
      </c>
      <c r="V48" s="11">
        <v>100</v>
      </c>
      <c r="W48" s="17">
        <f t="shared" si="1"/>
        <v>2000</v>
      </c>
      <c r="X48" s="7"/>
    </row>
    <row r="49" spans="1:25" x14ac:dyDescent="0.25">
      <c r="A49" s="10">
        <f t="shared" si="2"/>
        <v>36</v>
      </c>
      <c r="B49" s="11"/>
      <c r="C49" s="11"/>
      <c r="D49" s="12" t="s">
        <v>101</v>
      </c>
      <c r="E49" s="13"/>
      <c r="F49" s="14" t="s">
        <v>49</v>
      </c>
      <c r="G49" s="11"/>
      <c r="H49" s="11" t="s">
        <v>50</v>
      </c>
      <c r="I49" s="15"/>
      <c r="J49" s="15"/>
      <c r="K49" s="15"/>
      <c r="L49" s="16"/>
      <c r="M49" s="15"/>
      <c r="N49" s="15"/>
      <c r="O49" s="15"/>
      <c r="P49" s="30">
        <v>5</v>
      </c>
      <c r="Q49" s="30"/>
      <c r="R49" s="30"/>
      <c r="S49" s="30"/>
      <c r="T49" s="30"/>
      <c r="U49" s="31">
        <f t="shared" ref="U49:U51" si="3">SUM(O49:T49)</f>
        <v>5</v>
      </c>
      <c r="V49" s="32">
        <f>350+15+2</f>
        <v>367</v>
      </c>
      <c r="W49" s="17">
        <f t="shared" si="1"/>
        <v>1835</v>
      </c>
      <c r="X49" s="7"/>
    </row>
    <row r="50" spans="1:25" x14ac:dyDescent="0.25">
      <c r="A50" s="10">
        <f t="shared" si="2"/>
        <v>37</v>
      </c>
      <c r="B50" s="11"/>
      <c r="C50" s="11"/>
      <c r="D50" s="12" t="s">
        <v>102</v>
      </c>
      <c r="E50" s="13" t="s">
        <v>103</v>
      </c>
      <c r="F50" s="14" t="s">
        <v>49</v>
      </c>
      <c r="G50" s="11"/>
      <c r="H50" s="11" t="s">
        <v>50</v>
      </c>
      <c r="I50" s="15"/>
      <c r="J50" s="15"/>
      <c r="K50" s="15"/>
      <c r="L50" s="16"/>
      <c r="M50" s="15"/>
      <c r="N50" s="15"/>
      <c r="O50" s="15"/>
      <c r="P50" s="30">
        <v>25</v>
      </c>
      <c r="Q50" s="30"/>
      <c r="R50" s="30"/>
      <c r="S50" s="30"/>
      <c r="T50" s="30"/>
      <c r="U50" s="31">
        <f t="shared" si="3"/>
        <v>25</v>
      </c>
      <c r="V50" s="32">
        <v>148.97736</v>
      </c>
      <c r="W50" s="17">
        <f t="shared" si="1"/>
        <v>3724.4340000000002</v>
      </c>
      <c r="X50" s="7"/>
    </row>
    <row r="51" spans="1:25" x14ac:dyDescent="0.25">
      <c r="A51" s="10">
        <f t="shared" si="2"/>
        <v>38</v>
      </c>
      <c r="B51" s="11"/>
      <c r="C51" s="11"/>
      <c r="D51" s="12" t="s">
        <v>104</v>
      </c>
      <c r="E51" s="13" t="s">
        <v>105</v>
      </c>
      <c r="F51" s="14" t="s">
        <v>49</v>
      </c>
      <c r="G51" s="11"/>
      <c r="H51" s="11" t="s">
        <v>50</v>
      </c>
      <c r="I51" s="15"/>
      <c r="J51" s="15"/>
      <c r="K51" s="15"/>
      <c r="L51" s="16"/>
      <c r="M51" s="15"/>
      <c r="N51" s="15"/>
      <c r="O51" s="15"/>
      <c r="P51" s="30">
        <v>3</v>
      </c>
      <c r="Q51" s="30"/>
      <c r="R51" s="30"/>
      <c r="S51" s="30"/>
      <c r="T51" s="30"/>
      <c r="U51" s="31">
        <f t="shared" si="3"/>
        <v>3</v>
      </c>
      <c r="V51" s="32">
        <v>148.97736</v>
      </c>
      <c r="W51" s="17">
        <f t="shared" si="1"/>
        <v>446.93208000000004</v>
      </c>
      <c r="X51" s="7"/>
    </row>
    <row r="52" spans="1:25" x14ac:dyDescent="0.25">
      <c r="A52" s="38" t="s">
        <v>32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40"/>
      <c r="W52" s="18">
        <f>SUM(W13:W51)</f>
        <v>196430.89739999999</v>
      </c>
      <c r="X52" s="7"/>
    </row>
    <row r="53" spans="1:25" x14ac:dyDescent="0.25">
      <c r="A53" s="38" t="s">
        <v>33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40"/>
      <c r="W53" s="18">
        <f>W52*18/118</f>
        <v>29964.035196610166</v>
      </c>
      <c r="X53" s="7"/>
    </row>
    <row r="54" spans="1:25" x14ac:dyDescent="0.25">
      <c r="A54" s="38" t="s">
        <v>34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40"/>
      <c r="W54" s="18">
        <f>W52</f>
        <v>196430.89739999999</v>
      </c>
      <c r="X54" s="7"/>
      <c r="Y54" s="19"/>
    </row>
    <row r="55" spans="1:25" x14ac:dyDescent="0.25">
      <c r="A55" s="20" t="s">
        <v>35</v>
      </c>
      <c r="B55" s="20"/>
      <c r="C55" s="20"/>
      <c r="D55" s="20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7"/>
      <c r="X55" s="7"/>
    </row>
    <row r="56" spans="1:25" x14ac:dyDescent="0.25">
      <c r="A56" s="4" t="s">
        <v>36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5" ht="41.25" customHeight="1" x14ac:dyDescent="0.25">
      <c r="A57" s="41" t="s">
        <v>37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7"/>
    </row>
    <row r="58" spans="1:25" x14ac:dyDescent="0.25">
      <c r="A58" s="21" t="s">
        <v>52</v>
      </c>
      <c r="B58" s="22"/>
      <c r="C58" s="22"/>
      <c r="D58" s="22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5" x14ac:dyDescent="0.25">
      <c r="A59" s="21" t="s">
        <v>38</v>
      </c>
      <c r="B59" s="22"/>
      <c r="C59" s="22"/>
      <c r="D59" s="22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5" x14ac:dyDescent="0.25">
      <c r="A60" s="21" t="s">
        <v>39</v>
      </c>
      <c r="B60" s="22"/>
      <c r="C60" s="22"/>
      <c r="D60" s="22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5" ht="15.75" x14ac:dyDescent="0.25">
      <c r="A61" s="23"/>
      <c r="B61" s="24"/>
      <c r="C61" s="24"/>
      <c r="D61" s="24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7"/>
      <c r="X61" s="7"/>
    </row>
    <row r="62" spans="1:25" ht="18.75" x14ac:dyDescent="0.3">
      <c r="A62" s="26" t="s">
        <v>40</v>
      </c>
      <c r="B62" s="7"/>
      <c r="C62" s="7"/>
      <c r="D62" s="27"/>
      <c r="E62" s="27"/>
      <c r="F62" s="27"/>
      <c r="G62" s="27"/>
      <c r="H62" s="21" t="s">
        <v>41</v>
      </c>
      <c r="I62" s="21"/>
      <c r="J62" s="21"/>
      <c r="K62" s="27"/>
      <c r="L62" s="21" t="s">
        <v>41</v>
      </c>
      <c r="M62" s="21"/>
      <c r="N62" s="21"/>
      <c r="O62" s="27"/>
      <c r="P62" s="27"/>
      <c r="Q62" s="27"/>
      <c r="R62" s="21"/>
      <c r="S62" s="21"/>
      <c r="T62" s="21"/>
      <c r="U62" s="21"/>
      <c r="V62" s="7"/>
      <c r="W62" s="7"/>
    </row>
    <row r="63" spans="1:25" ht="18.75" x14ac:dyDescent="0.3">
      <c r="A63" s="21" t="s">
        <v>42</v>
      </c>
      <c r="B63" s="21"/>
      <c r="C63" s="21"/>
      <c r="D63" s="27"/>
      <c r="E63" s="27"/>
      <c r="F63" s="27"/>
      <c r="G63" s="27"/>
      <c r="H63" s="21" t="s">
        <v>43</v>
      </c>
      <c r="I63" s="21"/>
      <c r="J63" s="21"/>
      <c r="K63" s="27"/>
      <c r="L63" s="21" t="s">
        <v>43</v>
      </c>
      <c r="M63" s="21"/>
      <c r="N63" s="21"/>
      <c r="O63" s="27"/>
      <c r="P63" s="27"/>
      <c r="Q63" s="27"/>
      <c r="R63" s="21"/>
      <c r="S63" s="21"/>
      <c r="T63" s="21"/>
      <c r="U63" s="21"/>
      <c r="V63" s="28"/>
      <c r="W63" s="7"/>
    </row>
    <row r="64" spans="1:25" ht="18.75" x14ac:dyDescent="0.3">
      <c r="A64" s="8"/>
      <c r="B64" s="26"/>
      <c r="C64" s="26"/>
      <c r="D64" s="27"/>
      <c r="E64" s="27"/>
      <c r="F64" s="27"/>
      <c r="G64" s="27"/>
      <c r="H64" s="26"/>
      <c r="I64" s="26"/>
      <c r="J64" s="26"/>
      <c r="K64" s="27"/>
      <c r="L64" s="26"/>
      <c r="M64" s="26"/>
      <c r="N64" s="26"/>
      <c r="O64" s="27"/>
      <c r="P64" s="27"/>
      <c r="Q64" s="27"/>
      <c r="R64" s="26"/>
      <c r="S64" s="26"/>
      <c r="T64" s="26"/>
      <c r="U64" s="26"/>
      <c r="V64" s="8"/>
      <c r="W64" s="7"/>
    </row>
    <row r="65" spans="1:24" ht="18.75" x14ac:dyDescent="0.3">
      <c r="A65" s="7"/>
      <c r="B65" s="7"/>
      <c r="C65" s="7"/>
      <c r="D65" s="27"/>
      <c r="E65" s="27"/>
      <c r="F65" s="27"/>
      <c r="G65" s="27"/>
      <c r="H65" s="7"/>
      <c r="I65" s="7"/>
      <c r="J65" s="7"/>
      <c r="K65" s="27"/>
      <c r="L65" s="7"/>
      <c r="M65" s="7"/>
      <c r="N65" s="7"/>
      <c r="O65" s="27"/>
      <c r="P65" s="27"/>
      <c r="Q65" s="27"/>
      <c r="R65" s="7"/>
      <c r="S65" s="7"/>
      <c r="T65" s="7"/>
      <c r="U65" s="7"/>
      <c r="V65" s="7"/>
      <c r="W65" s="7"/>
    </row>
    <row r="66" spans="1:24" ht="18.75" x14ac:dyDescent="0.3">
      <c r="A66" s="7" t="s">
        <v>44</v>
      </c>
      <c r="B66" s="7"/>
      <c r="C66" s="7"/>
      <c r="D66" s="27"/>
      <c r="E66" s="27"/>
      <c r="F66" s="27"/>
      <c r="G66" s="27"/>
      <c r="H66" s="8" t="s">
        <v>45</v>
      </c>
      <c r="I66" s="8"/>
      <c r="J66" s="8"/>
      <c r="K66" s="27"/>
      <c r="L66" s="8" t="s">
        <v>45</v>
      </c>
      <c r="M66" s="8"/>
      <c r="N66" s="8"/>
      <c r="O66" s="27"/>
      <c r="P66" s="27"/>
      <c r="Q66" s="27"/>
      <c r="R66" s="8"/>
      <c r="S66" s="8"/>
      <c r="T66" s="8"/>
      <c r="U66" s="8"/>
      <c r="V66" s="8"/>
      <c r="W66" s="7"/>
    </row>
    <row r="67" spans="1:24" x14ac:dyDescent="0.25">
      <c r="A67" s="4" t="s">
        <v>46</v>
      </c>
      <c r="B67" s="4" t="s">
        <v>47</v>
      </c>
      <c r="C67" s="4"/>
      <c r="D67" s="2"/>
      <c r="E67" s="2"/>
      <c r="F67" s="2"/>
      <c r="G67" s="2"/>
      <c r="H67" s="29" t="s">
        <v>48</v>
      </c>
      <c r="I67" s="29"/>
      <c r="J67" s="29"/>
      <c r="K67" s="2"/>
      <c r="L67" s="29" t="s">
        <v>48</v>
      </c>
      <c r="M67" s="29"/>
      <c r="N67" s="29"/>
      <c r="O67" s="2"/>
      <c r="P67" s="2"/>
      <c r="Q67" s="2"/>
      <c r="R67" s="29"/>
      <c r="S67" s="29"/>
      <c r="T67" s="29"/>
      <c r="U67" s="29"/>
      <c r="V67" s="7"/>
      <c r="W67" s="7"/>
    </row>
    <row r="68" spans="1:24" x14ac:dyDescent="0.25">
      <c r="W68" s="8"/>
      <c r="X68" s="8"/>
    </row>
    <row r="69" spans="1:24" ht="15.75" x14ac:dyDescent="0.25">
      <c r="W69" s="25"/>
      <c r="X69" s="7"/>
    </row>
  </sheetData>
  <mergeCells count="23">
    <mergeCell ref="A52:V52"/>
    <mergeCell ref="A53:V53"/>
    <mergeCell ref="A54:V54"/>
    <mergeCell ref="A57:W57"/>
    <mergeCell ref="G10:G12"/>
    <mergeCell ref="H10:H12"/>
    <mergeCell ref="I10:T10"/>
    <mergeCell ref="V10:V12"/>
    <mergeCell ref="W10:W12"/>
    <mergeCell ref="I11:K11"/>
    <mergeCell ref="L11:N11"/>
    <mergeCell ref="O11:Q11"/>
    <mergeCell ref="R11:T11"/>
    <mergeCell ref="U10:U12"/>
    <mergeCell ref="A5:W5"/>
    <mergeCell ref="A6:W6"/>
    <mergeCell ref="B7:V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2012-08-08T12:11:04Z</dcterms:modified>
</cp:coreProperties>
</file>