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120" yWindow="840" windowWidth="15180" windowHeight="811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4525"/>
</workbook>
</file>

<file path=xl/calcChain.xml><?xml version="1.0" encoding="utf-8"?>
<calcChain xmlns="http://schemas.openxmlformats.org/spreadsheetml/2006/main">
  <c r="D21" i="13" l="1"/>
  <c r="D20" i="13"/>
  <c r="D16" i="13"/>
  <c r="D13" i="13"/>
  <c r="D22" i="13" l="1"/>
  <c r="C23" i="13"/>
  <c r="C22" i="13"/>
  <c r="E21" i="13"/>
  <c r="F21" i="13" s="1"/>
  <c r="E20" i="13"/>
  <c r="F20" i="13" s="1"/>
  <c r="F22" i="13" s="1"/>
  <c r="C18" i="13"/>
  <c r="D17" i="13"/>
  <c r="C17" i="13"/>
  <c r="E16" i="13"/>
  <c r="F16" i="13" s="1"/>
  <c r="F17" i="13" s="1"/>
  <c r="C16" i="13"/>
  <c r="E22" i="13" l="1"/>
  <c r="E17" i="13"/>
  <c r="E14" i="13" l="1"/>
  <c r="E18" i="13" s="1"/>
  <c r="E23" i="13" s="1"/>
  <c r="D14" i="13"/>
  <c r="D18" i="13" s="1"/>
  <c r="D23" i="13" s="1"/>
  <c r="E13" i="13"/>
  <c r="F13" i="13" s="1"/>
  <c r="F14" i="13" s="1"/>
  <c r="F18" i="13" s="1"/>
  <c r="F23" i="13" s="1"/>
  <c r="C14" i="13"/>
  <c r="D24" i="13" l="1"/>
  <c r="D25" i="13" s="1"/>
  <c r="F24" i="13" l="1"/>
  <c r="F25" i="13" s="1"/>
  <c r="E24" i="13"/>
  <c r="E25" i="13" s="1"/>
</calcChain>
</file>

<file path=xl/sharedStrings.xml><?xml version="1.0" encoding="utf-8"?>
<sst xmlns="http://schemas.openxmlformats.org/spreadsheetml/2006/main" count="25" uniqueCount="25">
  <si>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</si>
  <si>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</si>
  <si>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</si>
  <si>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</si>
  <si>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</si>
  <si>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НДС 18%</t>
  </si>
  <si>
    <t>Всего:</t>
  </si>
  <si>
    <t>Глава 9. Прочие работы и затраты</t>
  </si>
  <si>
    <t>Сметная стоимость строительства в базисном уровне цен на 01.01.2000г.</t>
  </si>
  <si>
    <t>Сметная стоимость строительства в текущем уровне цен на 2015г.</t>
  </si>
  <si>
    <t>Определение начальной (максимальной) цены договора субподряда на 
Реконструкцию учебного класса гражданской обороны АО "СХК"</t>
  </si>
  <si>
    <t>Реконструкция учебного класса гражданской обороны АО "СХК"</t>
  </si>
  <si>
    <t>Глава 2. Основные объекты строительства</t>
  </si>
  <si>
    <t>№ п/п</t>
  </si>
  <si>
    <t>Учебный класс гражданской обороны</t>
  </si>
  <si>
    <t>Итого по главе 2</t>
  </si>
  <si>
    <t>Глава 8. Временные здания и сооружения</t>
  </si>
  <si>
    <t>Временные здания и сооружения - 3,3% с коэффициентом 0,8 (3,3*0,8=2,64%)</t>
  </si>
  <si>
    <t>Итого по главе 8</t>
  </si>
  <si>
    <t>ПНР "вхолостую"</t>
  </si>
  <si>
    <t>ПНР "под нагрузкой"</t>
  </si>
  <si>
    <t>Итого по главе 9</t>
  </si>
  <si>
    <t>Итого по главам 1-8</t>
  </si>
  <si>
    <t>Итого по главам 1-9</t>
  </si>
  <si>
    <t xml:space="preserve">Приложение к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</si>
</sst>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3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1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5" fillId="9" borderId="0" applyNumberFormat="0" applyBorder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5" fillId="8" borderId="0" applyNumberFormat="0" applyBorder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0" xfId="0" applyFont="1"/>
    <xf numFmtId="164" fontId="24" fillId="0" borderId="1" xfId="0" applyNumberFormat="1" applyFont="1" applyBorder="1" applyAlignment="1">
      <alignment horizontal="right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164" fontId="27" fillId="0" borderId="1" xfId="0" applyNumberFormat="1" applyFont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1" xfId="99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43" fontId="29" fillId="0" borderId="1" xfId="100" applyFont="1" applyBorder="1" applyAlignment="1">
      <alignment vertical="center"/>
    </xf>
    <xf numFmtId="0" fontId="28" fillId="0" borderId="1" xfId="0" applyFont="1" applyBorder="1" applyAlignment="1">
      <alignment horizontal="left" vertical="center" wrapText="1"/>
    </xf>
    <xf numFmtId="164" fontId="27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4" fillId="0" borderId="0" xfId="0" applyFont="1" applyAlignment="1">
      <alignment horizontal="left"/>
    </xf>
    <xf numFmtId="0" fontId="23" fillId="0" borderId="0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01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" xfId="100" builtinId="3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workbookViewId="0">
      <selection activeCell="E10" sqref="E10"/>
    </sheetView>
  </sheetViews>
  <sheetFormatPr defaultRowHeight="12.75" x14ac:dyDescent="0.2"/>
  <cols>
    <col min="1" max="1" width="4.42578125" customWidth="1"/>
    <col min="2" max="2" width="38.7109375" customWidth="1"/>
    <col min="3" max="3" width="17.5703125" customWidth="1"/>
    <col min="4" max="4" width="19.7109375" customWidth="1"/>
    <col min="5" max="5" width="29.5703125" customWidth="1"/>
    <col min="6" max="6" width="20.85546875" customWidth="1"/>
  </cols>
  <sheetData>
    <row r="1" spans="1:6" x14ac:dyDescent="0.2">
      <c r="B1" s="24" t="s">
        <v>24</v>
      </c>
      <c r="C1" s="24"/>
      <c r="D1" s="24"/>
      <c r="E1" s="24"/>
      <c r="F1" s="24"/>
    </row>
    <row r="2" spans="1:6" x14ac:dyDescent="0.2">
      <c r="B2" s="24"/>
      <c r="C2" s="24"/>
      <c r="D2" s="24"/>
      <c r="E2" s="24"/>
      <c r="F2" s="24"/>
    </row>
    <row r="3" spans="1:6" x14ac:dyDescent="0.2">
      <c r="B3" s="7"/>
      <c r="C3" s="6"/>
      <c r="D3" s="6"/>
      <c r="E3" s="6"/>
    </row>
    <row r="4" spans="1:6" ht="55.5" customHeight="1" x14ac:dyDescent="0.2">
      <c r="B4" s="27" t="s">
        <v>10</v>
      </c>
      <c r="C4" s="27"/>
      <c r="D4" s="27"/>
      <c r="E4" s="27"/>
      <c r="F4" s="27"/>
    </row>
    <row r="5" spans="1:6" x14ac:dyDescent="0.2">
      <c r="B5" s="6"/>
      <c r="C5" s="6"/>
      <c r="D5" s="6"/>
      <c r="E5" s="6"/>
    </row>
    <row r="6" spans="1:6" ht="36.75" customHeight="1" x14ac:dyDescent="0.25">
      <c r="B6" s="28" t="s">
        <v>11</v>
      </c>
      <c r="C6" s="28"/>
      <c r="D6" s="28"/>
      <c r="E6" s="28"/>
      <c r="F6" s="28"/>
    </row>
    <row r="7" spans="1:6" x14ac:dyDescent="0.2">
      <c r="B7" s="29" t="s">
        <v>1</v>
      </c>
      <c r="C7" s="29"/>
      <c r="D7" s="29"/>
      <c r="E7" s="29"/>
      <c r="F7" s="29"/>
    </row>
    <row r="8" spans="1:6" x14ac:dyDescent="0.2">
      <c r="B8" s="5"/>
      <c r="C8" s="6"/>
      <c r="D8" s="6"/>
      <c r="E8" s="6"/>
    </row>
    <row r="9" spans="1:6" x14ac:dyDescent="0.2">
      <c r="B9" s="26" t="s">
        <v>0</v>
      </c>
      <c r="C9" s="26"/>
      <c r="D9" s="26"/>
      <c r="E9" s="26"/>
    </row>
    <row r="10" spans="1:6" s="1" customFormat="1" ht="78" customHeight="1" x14ac:dyDescent="0.2">
      <c r="A10" s="9" t="s">
        <v>13</v>
      </c>
      <c r="B10" s="9" t="s">
        <v>2</v>
      </c>
      <c r="C10" s="15" t="s">
        <v>8</v>
      </c>
      <c r="D10" s="9" t="s">
        <v>9</v>
      </c>
      <c r="E10" s="9" t="s">
        <v>3</v>
      </c>
      <c r="F10" s="9" t="s">
        <v>4</v>
      </c>
    </row>
    <row r="11" spans="1:6" s="1" customFormat="1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  <c r="F11" s="8">
        <v>6</v>
      </c>
    </row>
    <row r="12" spans="1:6" s="1" customFormat="1" x14ac:dyDescent="0.2">
      <c r="A12" s="17"/>
      <c r="B12" s="8" t="s">
        <v>12</v>
      </c>
      <c r="C12" s="8"/>
      <c r="D12" s="8"/>
      <c r="E12" s="8"/>
      <c r="F12" s="8"/>
    </row>
    <row r="13" spans="1:6" s="1" customFormat="1" ht="15" x14ac:dyDescent="0.2">
      <c r="A13" s="20">
        <v>1</v>
      </c>
      <c r="B13" s="16" t="s">
        <v>14</v>
      </c>
      <c r="C13" s="12">
        <v>177520</v>
      </c>
      <c r="D13" s="12">
        <f>ROUND(C13*7.41,2)</f>
        <v>1315423.2</v>
      </c>
      <c r="E13" s="12">
        <f>D13</f>
        <v>1315423.2</v>
      </c>
      <c r="F13" s="12">
        <f>E13</f>
        <v>1315423.2</v>
      </c>
    </row>
    <row r="14" spans="1:6" s="1" customFormat="1" ht="15" x14ac:dyDescent="0.2">
      <c r="A14" s="17"/>
      <c r="B14" s="8" t="s">
        <v>15</v>
      </c>
      <c r="C14" s="12">
        <f>C13</f>
        <v>177520</v>
      </c>
      <c r="D14" s="12">
        <f t="shared" ref="D14:F14" si="0">D13</f>
        <v>1315423.2</v>
      </c>
      <c r="E14" s="12">
        <f t="shared" si="0"/>
        <v>1315423.2</v>
      </c>
      <c r="F14" s="12">
        <f t="shared" si="0"/>
        <v>1315423.2</v>
      </c>
    </row>
    <row r="15" spans="1:6" s="1" customFormat="1" ht="15" x14ac:dyDescent="0.2">
      <c r="A15" s="20"/>
      <c r="B15" s="8" t="s">
        <v>16</v>
      </c>
      <c r="C15" s="12"/>
      <c r="D15" s="12"/>
      <c r="E15" s="12"/>
      <c r="F15" s="12"/>
    </row>
    <row r="16" spans="1:6" s="1" customFormat="1" ht="25.5" x14ac:dyDescent="0.2">
      <c r="A16" s="20">
        <v>2</v>
      </c>
      <c r="B16" s="8" t="s">
        <v>17</v>
      </c>
      <c r="C16" s="21">
        <f>ROUND(C14*2.64%,0)</f>
        <v>4687</v>
      </c>
      <c r="D16" s="12">
        <f>ROUND(C16*7.41,2)</f>
        <v>34730.67</v>
      </c>
      <c r="E16" s="12">
        <f>D16</f>
        <v>34730.67</v>
      </c>
      <c r="F16" s="12">
        <f>E16</f>
        <v>34730.67</v>
      </c>
    </row>
    <row r="17" spans="1:6" s="1" customFormat="1" ht="15" x14ac:dyDescent="0.2">
      <c r="A17" s="20"/>
      <c r="B17" s="8" t="s">
        <v>18</v>
      </c>
      <c r="C17" s="12">
        <f>C16</f>
        <v>4687</v>
      </c>
      <c r="D17" s="12">
        <f t="shared" ref="D17:F17" si="1">D16</f>
        <v>34730.67</v>
      </c>
      <c r="E17" s="12">
        <f t="shared" si="1"/>
        <v>34730.67</v>
      </c>
      <c r="F17" s="12">
        <f t="shared" si="1"/>
        <v>34730.67</v>
      </c>
    </row>
    <row r="18" spans="1:6" s="1" customFormat="1" ht="15" x14ac:dyDescent="0.2">
      <c r="A18" s="20"/>
      <c r="B18" s="8" t="s">
        <v>22</v>
      </c>
      <c r="C18" s="12">
        <f>C14+C17</f>
        <v>182207</v>
      </c>
      <c r="D18" s="12">
        <f t="shared" ref="D18:F18" si="2">D14+D17</f>
        <v>1350153.8699999999</v>
      </c>
      <c r="E18" s="12">
        <f t="shared" si="2"/>
        <v>1350153.8699999999</v>
      </c>
      <c r="F18" s="12">
        <f t="shared" si="2"/>
        <v>1350153.8699999999</v>
      </c>
    </row>
    <row r="19" spans="1:6" s="1" customFormat="1" ht="15" x14ac:dyDescent="0.2">
      <c r="A19" s="20"/>
      <c r="B19" s="8" t="s">
        <v>7</v>
      </c>
      <c r="C19" s="12"/>
      <c r="D19" s="12"/>
      <c r="E19" s="12"/>
      <c r="F19" s="12"/>
    </row>
    <row r="20" spans="1:6" s="1" customFormat="1" ht="15" x14ac:dyDescent="0.2">
      <c r="A20" s="20">
        <v>3</v>
      </c>
      <c r="B20" s="16" t="s">
        <v>19</v>
      </c>
      <c r="C20" s="12">
        <v>10762</v>
      </c>
      <c r="D20" s="12">
        <f>ROUND(C20*7.41,2)</f>
        <v>79746.42</v>
      </c>
      <c r="E20" s="12">
        <f t="shared" ref="E20:F20" si="3">D20</f>
        <v>79746.42</v>
      </c>
      <c r="F20" s="12">
        <f t="shared" si="3"/>
        <v>79746.42</v>
      </c>
    </row>
    <row r="21" spans="1:6" s="2" customFormat="1" ht="29.25" customHeight="1" x14ac:dyDescent="0.2">
      <c r="A21" s="20">
        <v>4</v>
      </c>
      <c r="B21" s="16" t="s">
        <v>20</v>
      </c>
      <c r="C21" s="12">
        <v>2784</v>
      </c>
      <c r="D21" s="12">
        <f>ROUND(C21*7.41,2)</f>
        <v>20629.439999999999</v>
      </c>
      <c r="E21" s="12">
        <f t="shared" ref="E21:F21" si="4">D21</f>
        <v>20629.439999999999</v>
      </c>
      <c r="F21" s="12">
        <f t="shared" si="4"/>
        <v>20629.439999999999</v>
      </c>
    </row>
    <row r="22" spans="1:6" s="2" customFormat="1" ht="15" x14ac:dyDescent="0.2">
      <c r="A22" s="20"/>
      <c r="B22" s="8" t="s">
        <v>21</v>
      </c>
      <c r="C22" s="12">
        <f>C20+C21</f>
        <v>13546</v>
      </c>
      <c r="D22" s="12">
        <f t="shared" ref="D22:F22" si="5">D20+D21</f>
        <v>100375.86</v>
      </c>
      <c r="E22" s="12">
        <f t="shared" si="5"/>
        <v>100375.86</v>
      </c>
      <c r="F22" s="12">
        <f t="shared" si="5"/>
        <v>100375.86</v>
      </c>
    </row>
    <row r="23" spans="1:6" s="2" customFormat="1" ht="15" x14ac:dyDescent="0.2">
      <c r="A23" s="20"/>
      <c r="B23" s="8" t="s">
        <v>23</v>
      </c>
      <c r="C23" s="12">
        <f>C18+C22</f>
        <v>195753</v>
      </c>
      <c r="D23" s="12">
        <f t="shared" ref="D23:F23" si="6">D18+D22</f>
        <v>1450529.73</v>
      </c>
      <c r="E23" s="12">
        <f t="shared" si="6"/>
        <v>1450529.73</v>
      </c>
      <c r="F23" s="12">
        <f t="shared" si="6"/>
        <v>1450529.73</v>
      </c>
    </row>
    <row r="24" spans="1:6" s="2" customFormat="1" ht="20.25" customHeight="1" x14ac:dyDescent="0.2">
      <c r="A24" s="18"/>
      <c r="B24" s="16" t="s">
        <v>5</v>
      </c>
      <c r="C24" s="11"/>
      <c r="D24" s="12">
        <f>D23*0.18</f>
        <v>261095.35139999999</v>
      </c>
      <c r="E24" s="12">
        <f>E23*0.18</f>
        <v>261095.35139999999</v>
      </c>
      <c r="F24" s="12">
        <f>F23*0.18</f>
        <v>261095.35139999999</v>
      </c>
    </row>
    <row r="25" spans="1:6" s="3" customFormat="1" ht="20.25" customHeight="1" x14ac:dyDescent="0.2">
      <c r="A25" s="19"/>
      <c r="B25" s="22" t="s">
        <v>6</v>
      </c>
      <c r="C25" s="13"/>
      <c r="D25" s="23">
        <f>D24+D23</f>
        <v>1711625.0814</v>
      </c>
      <c r="E25" s="23">
        <f>E24+E23</f>
        <v>1711625.0814</v>
      </c>
      <c r="F25" s="23">
        <f>F24+F23</f>
        <v>1711625.0814</v>
      </c>
    </row>
    <row r="26" spans="1:6" s="1" customFormat="1" ht="14.25" x14ac:dyDescent="0.2">
      <c r="B26" s="14"/>
      <c r="C26" s="14"/>
      <c r="D26" s="14"/>
      <c r="E26" s="14"/>
      <c r="F26" s="14"/>
    </row>
    <row r="27" spans="1:6" ht="14.25" x14ac:dyDescent="0.2">
      <c r="B27" s="10"/>
      <c r="C27" s="10"/>
      <c r="D27" s="10"/>
      <c r="E27" s="10"/>
      <c r="F27" s="10"/>
    </row>
    <row r="28" spans="1:6" ht="14.25" x14ac:dyDescent="0.2">
      <c r="B28" s="10"/>
      <c r="C28" s="10"/>
      <c r="D28" s="10"/>
      <c r="E28" s="10"/>
      <c r="F28" s="10"/>
    </row>
    <row r="29" spans="1:6" s="4" customFormat="1" ht="15.75" x14ac:dyDescent="0.25">
      <c r="B29" s="25"/>
      <c r="C29" s="25"/>
      <c r="D29" s="25"/>
      <c r="E29" s="25"/>
      <c r="F29" s="10"/>
    </row>
    <row r="30" spans="1:6" s="4" customFormat="1" ht="15" x14ac:dyDescent="0.2">
      <c r="B30" s="6"/>
      <c r="C30" s="6"/>
      <c r="D30" s="6"/>
      <c r="E30" s="6"/>
    </row>
    <row r="31" spans="1:6" s="4" customFormat="1" ht="15" x14ac:dyDescent="0.2">
      <c r="B31" s="6"/>
      <c r="C31" s="6"/>
      <c r="D31" s="6"/>
      <c r="E31" s="6"/>
    </row>
    <row r="32" spans="1:6" s="4" customFormat="1" ht="15.75" x14ac:dyDescent="0.25">
      <c r="B32" s="25"/>
      <c r="C32" s="25"/>
      <c r="D32" s="25"/>
      <c r="E32" s="25"/>
    </row>
    <row r="33" spans="2:5" x14ac:dyDescent="0.2">
      <c r="B33" s="6"/>
      <c r="C33" s="6"/>
      <c r="D33" s="6"/>
      <c r="E33" s="6"/>
    </row>
  </sheetData>
  <mergeCells count="8">
    <mergeCell ref="B1:F1"/>
    <mergeCell ref="B2:F2"/>
    <mergeCell ref="B29:E29"/>
    <mergeCell ref="B32:E32"/>
    <mergeCell ref="B9:E9"/>
    <mergeCell ref="B4:F4"/>
    <mergeCell ref="B6:F6"/>
    <mergeCell ref="B7:F7"/>
  </mergeCells>
  <pageMargins left="0.51181102362204722" right="0.51181102362204722" top="0.94488188976377963" bottom="0.35433070866141736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2015-05-07T10:49:05Z</cp:lastPrinted>
  <dcterms:created xsi:type="dcterms:W3CDTF">2004-03-31T11:09:00Z</dcterms:created>
  <dcterms:modified xsi:type="dcterms:W3CDTF">2015-05-07T10:49:19Z</dcterms:modified>
</cp:coreProperties>
</file>