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6" i="1" l="1"/>
  <c r="F6" i="1" s="1"/>
  <c r="E7" i="1"/>
  <c r="F7" i="1" s="1"/>
  <c r="E8" i="1"/>
  <c r="F8" i="1" s="1"/>
  <c r="E9" i="1"/>
  <c r="F9" i="1" s="1"/>
  <c r="E10" i="1"/>
  <c r="F10" i="1" s="1"/>
  <c r="E11" i="1"/>
  <c r="F11" i="1" s="1"/>
  <c r="E5" i="1"/>
  <c r="F5" i="1" s="1"/>
  <c r="C14" i="1"/>
  <c r="E14" i="1" l="1"/>
  <c r="F14" i="1"/>
  <c r="F15" i="1" s="1"/>
  <c r="D14" i="1"/>
  <c r="F16" i="1" l="1"/>
  <c r="F17" i="1" s="1"/>
  <c r="F18" i="1" s="1"/>
</calcChain>
</file>

<file path=xl/sharedStrings.xml><?xml version="1.0" encoding="utf-8"?>
<sst xmlns="http://schemas.openxmlformats.org/spreadsheetml/2006/main" count="21" uniqueCount="21">
  <si>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</si>
  <si>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</si>
  <si>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</si>
  <si>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</si>
  <si>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</si>
  <si>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</si>
  <si>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</si>
  <si>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</si>
  <si>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</si>
  <si>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</si>
  <si>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</si>
  <si>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Строительные работы (ПКС-1-715-644-АС.ЛС, п.п 1-6, 20-27, с применением районного коэффициента К=1,15)</t>
  </si>
  <si>
    <t>Технологические трубопроводы системы В31 (ПКС-1-715-644-ВК.ЛС, п.п 1-10м, 2-10м, 9 -3м, 10 - 3м, 26, 27, 28, 29, 31, 32, 33, 34, 35, 40,41, с применением районного коэффициента К=1,15)</t>
  </si>
  <si>
    <t>Система вентиляции ПВЦ, ВТ1 
(ПКС-1-715-644-ОВ2.ЛС, п.п. 2, 3, 7, 8, 9, 10, 11, 12, 13-4шт., 14 - 4шт., 23, 24, 25, 33, 34, 35, 37, 38, 39, 40, 41, 42, 43, 44, 45, 46, 47, 48, с применением районного коэффициента К=1,15)</t>
  </si>
  <si>
    <t>Монтаж и приобретение технологического оборудования (ПКС-1-715-644-ТХ.ЛС2 (п.п. 12, 118 - 2м, 119 - 4м, 120 - 2м, 146 - 2шт, 147-2шт, 181 - 7м, 182 - 4м, 183 - 3м, 184 - 10м, 196 -0,7м, 197 - 0,7м, 198 - 10м, 199 - 10м, 200 -10м, 201 - 10м, 214, 215,  с применением районного коэффициента К=1,15)</t>
  </si>
  <si>
    <t xml:space="preserve">Автоматизация                                            
(ПКС-1-715-644-АТХ.ЛС1, с применением районного коэффициента К=1,15)                                       </t>
  </si>
  <si>
    <t>Электромонтажные работы        
ПКС-1-715-644-ЭМ.ЛС1, с применением районного коэффициента К=1,15)</t>
  </si>
  <si>
    <t>Пусконаладочные работы        
ПКС-1-715-644-АТХ.ЛСП1, с применением районного коэффициента К=1,15)</t>
  </si>
  <si>
    <t>Итого с учетом индекса-дефлятора Минэкономразвития России (1,074)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</si>
  <si>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</si>
  <si>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"Размещение установки струйного травления. Корпус 715. Участок струйного травления"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</si>
</sst>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3" fillId="2" borderId="10" xfId="0" applyNumberFormat="1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zoomScale="115" zoomScaleNormal="115" workbookViewId="0">
      <selection activeCell="H7" sqref="H7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B1" s="43" t="s">
        <v>19</v>
      </c>
      <c r="C1" s="43"/>
      <c r="D1" s="43"/>
      <c r="E1" s="43"/>
      <c r="F1" s="43"/>
    </row>
    <row r="2" spans="1:6" s="17" customFormat="1" ht="61.5" customHeight="1" x14ac:dyDescent="0.25">
      <c r="A2" s="41" t="s">
        <v>20</v>
      </c>
      <c r="B2" s="42"/>
      <c r="C2" s="42"/>
      <c r="D2" s="42"/>
      <c r="E2" s="42"/>
      <c r="F2" s="42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6" customHeight="1" x14ac:dyDescent="0.25">
      <c r="A5" s="36">
        <v>1</v>
      </c>
      <c r="B5" s="38" t="s">
        <v>11</v>
      </c>
      <c r="C5" s="31">
        <v>3640</v>
      </c>
      <c r="D5" s="31">
        <v>25275</v>
      </c>
      <c r="E5" s="31">
        <f>D5</f>
        <v>25275</v>
      </c>
      <c r="F5" s="37">
        <f t="shared" ref="F5" si="0">E5</f>
        <v>25275</v>
      </c>
    </row>
    <row r="6" spans="1:6" s="3" customFormat="1" ht="67.5" customHeight="1" x14ac:dyDescent="0.25">
      <c r="A6" s="36">
        <v>2</v>
      </c>
      <c r="B6" s="38" t="s">
        <v>12</v>
      </c>
      <c r="C6" s="31">
        <v>5015</v>
      </c>
      <c r="D6" s="31">
        <v>35622</v>
      </c>
      <c r="E6" s="31">
        <f t="shared" ref="E6:E11" si="1">D6</f>
        <v>35622</v>
      </c>
      <c r="F6" s="37">
        <f t="shared" ref="F6:F11" si="2">E6</f>
        <v>35622</v>
      </c>
    </row>
    <row r="7" spans="1:6" s="3" customFormat="1" ht="75" customHeight="1" x14ac:dyDescent="0.25">
      <c r="A7" s="36">
        <v>3</v>
      </c>
      <c r="B7" s="38" t="s">
        <v>13</v>
      </c>
      <c r="C7" s="31">
        <v>31100</v>
      </c>
      <c r="D7" s="31">
        <v>184915</v>
      </c>
      <c r="E7" s="31">
        <f t="shared" si="1"/>
        <v>184915</v>
      </c>
      <c r="F7" s="37">
        <f t="shared" si="2"/>
        <v>184915</v>
      </c>
    </row>
    <row r="8" spans="1:6" s="3" customFormat="1" ht="93" customHeight="1" x14ac:dyDescent="0.25">
      <c r="A8" s="36">
        <v>4</v>
      </c>
      <c r="B8" s="40" t="s">
        <v>14</v>
      </c>
      <c r="C8" s="31">
        <v>28421</v>
      </c>
      <c r="D8" s="31">
        <v>154324</v>
      </c>
      <c r="E8" s="31">
        <f t="shared" si="1"/>
        <v>154324</v>
      </c>
      <c r="F8" s="37">
        <f t="shared" si="2"/>
        <v>154324</v>
      </c>
    </row>
    <row r="9" spans="1:6" s="3" customFormat="1" ht="36" customHeight="1" x14ac:dyDescent="0.25">
      <c r="A9" s="36">
        <v>5</v>
      </c>
      <c r="B9" s="38" t="s">
        <v>15</v>
      </c>
      <c r="C9" s="31">
        <v>259874</v>
      </c>
      <c r="D9" s="31">
        <v>1071161</v>
      </c>
      <c r="E9" s="31">
        <f t="shared" si="1"/>
        <v>1071161</v>
      </c>
      <c r="F9" s="37">
        <f t="shared" si="2"/>
        <v>1071161</v>
      </c>
    </row>
    <row r="10" spans="1:6" s="3" customFormat="1" ht="36" customHeight="1" x14ac:dyDescent="0.25">
      <c r="A10" s="36">
        <v>6</v>
      </c>
      <c r="B10" s="38" t="s">
        <v>16</v>
      </c>
      <c r="C10" s="31">
        <v>63</v>
      </c>
      <c r="D10" s="31">
        <v>362</v>
      </c>
      <c r="E10" s="31">
        <f t="shared" si="1"/>
        <v>362</v>
      </c>
      <c r="F10" s="37">
        <f t="shared" si="2"/>
        <v>362</v>
      </c>
    </row>
    <row r="11" spans="1:6" s="3" customFormat="1" ht="36" customHeight="1" x14ac:dyDescent="0.25">
      <c r="A11" s="36">
        <v>7</v>
      </c>
      <c r="B11" s="38" t="s">
        <v>17</v>
      </c>
      <c r="C11" s="31">
        <v>36375</v>
      </c>
      <c r="D11" s="31">
        <v>381131</v>
      </c>
      <c r="E11" s="31">
        <f t="shared" si="1"/>
        <v>381131</v>
      </c>
      <c r="F11" s="37">
        <f t="shared" si="2"/>
        <v>381131</v>
      </c>
    </row>
    <row r="12" spans="1:6" s="3" customFormat="1" ht="19.5" customHeight="1" x14ac:dyDescent="0.25">
      <c r="A12" s="36"/>
      <c r="B12" s="30"/>
      <c r="C12" s="31"/>
      <c r="D12" s="31"/>
      <c r="E12" s="31"/>
      <c r="F12" s="37"/>
    </row>
    <row r="13" spans="1:6" s="18" customFormat="1" ht="14.25" x14ac:dyDescent="0.25">
      <c r="A13" s="22"/>
      <c r="B13" s="21" t="s">
        <v>2</v>
      </c>
      <c r="C13" s="28"/>
      <c r="D13" s="14"/>
      <c r="E13" s="19"/>
      <c r="F13" s="29"/>
    </row>
    <row r="14" spans="1:6" s="18" customFormat="1" ht="20.25" customHeight="1" x14ac:dyDescent="0.25">
      <c r="A14" s="22"/>
      <c r="B14" s="21" t="s">
        <v>7</v>
      </c>
      <c r="C14" s="14">
        <f>SUM(C5:C13)</f>
        <v>364488</v>
      </c>
      <c r="D14" s="14">
        <f>SUM(D5:D13)</f>
        <v>1852790</v>
      </c>
      <c r="E14" s="14">
        <f>SUM(E5:E13)</f>
        <v>1852790</v>
      </c>
      <c r="F14" s="25">
        <f>SUM(F5:F13)</f>
        <v>1852790</v>
      </c>
    </row>
    <row r="15" spans="1:6" s="18" customFormat="1" ht="31.5" customHeight="1" x14ac:dyDescent="0.25">
      <c r="A15" s="22"/>
      <c r="B15" s="27" t="s">
        <v>18</v>
      </c>
      <c r="C15" s="14"/>
      <c r="D15" s="14"/>
      <c r="E15" s="14"/>
      <c r="F15" s="39">
        <f>F14*1.074</f>
        <v>1989896</v>
      </c>
    </row>
    <row r="16" spans="1:6" s="18" customFormat="1" ht="26.25" customHeight="1" x14ac:dyDescent="0.25">
      <c r="A16" s="22"/>
      <c r="B16" s="27" t="s">
        <v>10</v>
      </c>
      <c r="C16" s="14"/>
      <c r="D16" s="14"/>
      <c r="E16" s="14"/>
      <c r="F16" s="25">
        <f>F15*0.999</f>
        <v>1987906.1</v>
      </c>
    </row>
    <row r="17" spans="1:6" s="18" customFormat="1" ht="20.25" customHeight="1" x14ac:dyDescent="0.25">
      <c r="A17" s="22"/>
      <c r="B17" s="21" t="s">
        <v>4</v>
      </c>
      <c r="C17" s="14"/>
      <c r="D17" s="14"/>
      <c r="E17" s="19"/>
      <c r="F17" s="25">
        <f>F16*18%</f>
        <v>357823.1</v>
      </c>
    </row>
    <row r="18" spans="1:6" s="18" customFormat="1" ht="20.25" customHeight="1" thickBot="1" x14ac:dyDescent="0.3">
      <c r="A18" s="23"/>
      <c r="B18" s="24" t="s">
        <v>3</v>
      </c>
      <c r="C18" s="4"/>
      <c r="D18" s="4"/>
      <c r="E18" s="20"/>
      <c r="F18" s="26">
        <f>F16+F17</f>
        <v>2345729.2000000002</v>
      </c>
    </row>
    <row r="19" spans="1:6" s="18" customFormat="1" ht="14.25" x14ac:dyDescent="0.25">
      <c r="A19" s="10"/>
      <c r="B19" s="11"/>
      <c r="C19" s="12"/>
      <c r="D19" s="12"/>
      <c r="E19" s="13"/>
      <c r="F19" s="13"/>
    </row>
    <row r="20" spans="1:6" s="1" customFormat="1" ht="12.75" x14ac:dyDescent="0.2">
      <c r="A20" s="2"/>
      <c r="B20" s="5"/>
      <c r="C20" s="6"/>
      <c r="D20" s="7"/>
    </row>
    <row r="21" spans="1:6" s="1" customFormat="1" ht="12.75" x14ac:dyDescent="0.2">
      <c r="A21" s="2"/>
      <c r="C21" s="6"/>
      <c r="D21" s="2"/>
    </row>
    <row r="22" spans="1:6" s="1" customFormat="1" ht="12.75" x14ac:dyDescent="0.2">
      <c r="A22" s="2"/>
      <c r="C22" s="8"/>
      <c r="D22" s="2"/>
    </row>
    <row r="23" spans="1:6" s="1" customFormat="1" ht="12.75" x14ac:dyDescent="0.2">
      <c r="A23" s="2"/>
      <c r="C23" s="2"/>
      <c r="D23" s="2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  <row r="90" spans="1:4" s="1" customFormat="1" ht="12.75" x14ac:dyDescent="0.2">
      <c r="A90" s="2"/>
      <c r="C90" s="2"/>
      <c r="D90" s="2"/>
    </row>
    <row r="91" spans="1:4" s="1" customFormat="1" ht="12.75" x14ac:dyDescent="0.2">
      <c r="A91" s="2"/>
      <c r="C91" s="2"/>
      <c r="D91" s="2"/>
    </row>
    <row r="92" spans="1:4" s="1" customFormat="1" ht="12.75" x14ac:dyDescent="0.2">
      <c r="A92" s="2"/>
      <c r="C92" s="2"/>
      <c r="D92" s="2"/>
    </row>
  </sheetData>
  <mergeCells count="2">
    <mergeCell ref="A2:F2"/>
    <mergeCell ref="B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2014-01-27T11:21:44Z</dcterms:modified>
</cp:coreProperties>
</file>