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4525" fullCalcOnLoad="1"/>
</workbook>
</file>

<file path=xl/calcChain.xml><?xml version="1.0" encoding="utf-8"?>
<calcChain xmlns="http://schemas.openxmlformats.org/spreadsheetml/2006/main">
  <c r="P15" i="1" l="1"/>
  <c r="P14" i="1" s="1"/>
  <c r="P17" i="1"/>
  <c r="P16" i="1"/>
  <c r="K144" i="1"/>
  <c r="K149" i="1" s="1"/>
</calcChain>
</file>

<file path=xl/sharedStrings.xml><?xml version="1.0" encoding="utf-8"?>
<sst xmlns="http://schemas.openxmlformats.org/spreadsheetml/2006/main" count="357" uniqueCount="245">
  <si>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</si>
  <si>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</si>
  <si>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</si>
  <si>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</si>
  <si>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</si>
  <si>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</si>
  <si>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</si>
  <si>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</si>
  <si>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</si>
  <si>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</si>
  <si>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</si>
  <si>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</si>
  <si>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</si>
  <si>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</si>
  <si>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</si>
  <si>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</si>
  <si>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</si>
  <si>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</si>
  <si>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</si>
  <si>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</si>
  <si>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</si>
  <si>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</si>
  <si>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</si>
  <si>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</si>
  <si>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</si>
  <si>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Приборы ПС приемно-контрольные, пусковые, концентратор блок базовый на 10 лучей С2000 АСТП</t>
  </si>
  <si>
    <t>1 шт.</t>
  </si>
  <si>
    <t>ТЕРм10-08-001-06 прим.</t>
  </si>
  <si>
    <t>Монтаж: релейный блок С2000-СП1</t>
  </si>
  <si>
    <t>ТЕРм10-04-066-06</t>
  </si>
  <si>
    <t>Табло сигнальное световое и светозвуковое Молния-24-3</t>
  </si>
  <si>
    <t>ТЕРм10-08-003-07</t>
  </si>
  <si>
    <t>Монтаж извещателя пламени Спектрон</t>
  </si>
  <si>
    <t>1 компл.</t>
  </si>
  <si>
    <t>ТЕРм10-08-002-03</t>
  </si>
  <si>
    <t>Монтаж извещателя пожарного ручного ИП535 "Гарант" во взрывозащищенном исполнении</t>
  </si>
  <si>
    <t>ТЕРм37-01-002-02</t>
  </si>
  <si>
    <t>Монтаж: модуль порошкового пожаротушения  в помещении, масса оборудования 0,05 т</t>
  </si>
  <si>
    <t>ТЕРм10-06-037-05</t>
  </si>
  <si>
    <t>Монтаж: шкаф настенный для приборов</t>
  </si>
  <si>
    <t>ТЕРм10-06-034-12</t>
  </si>
  <si>
    <t>Монтаж:  коробка распределительная настенная телефонная</t>
  </si>
  <si>
    <t>1 коробка</t>
  </si>
  <si>
    <t>ТЕРм10-08-019-01</t>
  </si>
  <si>
    <t>Монтаж: коробка соединительная на стене IP44</t>
  </si>
  <si>
    <t>ТЕРм10-04-066-04</t>
  </si>
  <si>
    <t>Монтаж: коробка монтажная МК-03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</si>
  <si>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</si>
  <si>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</si>
  <si>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ТЕРм08-03-594-01</t>
  </si>
  <si>
    <t>Светильник отдельно устанавливаемый на штырях с количеством ламп в светильнике 1</t>
  </si>
  <si>
    <t>100 шт.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</si>
  <si>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</si>
  <si>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</si>
  <si>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</si>
  <si>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ТЕРм08-02-396-05</t>
  </si>
  <si>
    <t>Короб металлический по стенам и потолкам, длина 2 м</t>
  </si>
  <si>
    <t>ТЕРм08-02-399-01</t>
  </si>
  <si>
    <t>Провод в коробах, сечением до 6 мм2</t>
  </si>
  <si>
    <t>ТЕРм08-02-412-02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</si>
  <si>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</si>
  <si>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ТЕРм08-02-412-09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</si>
  <si>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</si>
  <si>
    <t>ТЕРм08-02-411-01</t>
  </si>
  <si>
    <t>Рукав металлический наружным диаметром до 48 мм</t>
  </si>
  <si>
    <t>ТЕРм08-02-409-02</t>
  </si>
  <si>
    <t>Труба винипластовая по установленным конструкциям, по стенам и колоннам с креплением скобами, диаметр до 50 мм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</si>
  <si>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</si>
  <si>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</si>
  <si>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</si>
  <si>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</si>
  <si>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</si>
  <si>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ТЕРм08-02-406-02</t>
  </si>
  <si>
    <t>Монтаж: конструкции металлические для труб. Скобы или конструкции металлические для труб Г-образные</t>
  </si>
  <si>
    <t>1 т</t>
  </si>
  <si>
    <t>ТЕРм12-08-005-10</t>
  </si>
  <si>
    <t>Монтаж: распылители, насадки газового пожаротушения</t>
  </si>
  <si>
    <t>ТЕРм10-08-003-01 прим.</t>
  </si>
  <si>
    <t>Монтаж: электроинициатор</t>
  </si>
  <si>
    <t>ТЕРм08-03-591-08</t>
  </si>
  <si>
    <t>Розетка штепсельная неутопленного типа при открытой проводке</t>
  </si>
  <si>
    <t>ТЕРм10-08-002-06</t>
  </si>
  <si>
    <t>Монтаж крепежа металлической планки для ОПАН</t>
  </si>
  <si>
    <t>ТС-1-3-9</t>
  </si>
  <si>
    <t>Затраты труда рабочих (средний разряд работы 3,9) (наклейка  на стены  4 шт. противопожарных  знаков)</t>
  </si>
  <si>
    <t>чел.-ч</t>
  </si>
  <si>
    <t xml:space="preserve">                           Заземление</t>
  </si>
  <si>
    <t>ТЕРм08-02-472-06</t>
  </si>
  <si>
    <t>Проводник заземляющий открыто по строительным основаниям из полосовой стали сечением 100 мм2</t>
  </si>
  <si>
    <t>ТЕРм08-02-472-10</t>
  </si>
  <si>
    <t>Проводник заземляющий из медного изолированного провода сечением 25 мм2 открыто по строительным основаниям</t>
  </si>
  <si>
    <t xml:space="preserve">                           Раздел 2. Оборудование и материалы, неучтенные в стоимости монтажных работ</t>
  </si>
  <si>
    <t>Прибор управления порошковым, аэрозольным или газовым пожаротушением ППК С2000-АСТП (Цена 4772руб.:1.18:4.19)</t>
  </si>
  <si>
    <t>шт</t>
  </si>
  <si>
    <t>Цена поставщика</t>
  </si>
  <si>
    <t>АКБ 12В 4,5А/ч (Цена 326,30руб.:1.18:4.42х1,02)</t>
  </si>
  <si>
    <t>Релейный блок С2000-СП1      (Цена:1372руб.:1.18:4.19)</t>
  </si>
  <si>
    <t>Табло световое ПОРОШОК УХОДИ с сиреной  (Молния-24-3)   (Цена 404руб.:1.18:4.42х1,02)</t>
  </si>
  <si>
    <t>Табло световое   Автоматика отключена  (Молния-24-3)   (Цена 143,83 руб.:1.18:4.42х1,02)</t>
  </si>
  <si>
    <t>Табло световое ПОРОШОК НЕ ВХОДИ с сиреной  (Молния-24-3)   (Цена 404 руб.:1.18:4.42х1,02)</t>
  </si>
  <si>
    <t>Табло световое  ПУСК АСПТ (Молния-24)   (Цена 143,83 руб.:1.18:4.42х1,02)</t>
  </si>
  <si>
    <t>Извещатель пламени ультрафиолетовый  "Спектрон 403" (Цена:2900руб :1.18:4.19)</t>
  </si>
  <si>
    <t>Извещатель пламени с выносным элементом 1,05м  и юстировочным устройством К0-03 "Спектрон 210Н" (Цена:2650руб:1,18:4.19)</t>
  </si>
  <si>
    <t>Оптоволоконный кабель ОВ2 в металлорукаве (Ц:598,95руб.:1,18:4,42х1,02)</t>
  </si>
  <si>
    <t>м</t>
  </si>
  <si>
    <t>Извещатель пожарный ручной взрывозащищенный , пуска АСПТ ИПР-535 "Гарант"            (Цена:3140руб:1,18:4.42х1,02)</t>
  </si>
  <si>
    <t>Модуль порошкового пожаротушения настенный МПП(Н)-6(н)-И-ГЭ-У2 "Тунгус-6" с кронштейном(Цена:2630руб:1,18:4.42х1,02)</t>
  </si>
  <si>
    <t>шт.</t>
  </si>
  <si>
    <t>Модуль порошкового пожаротушения МПП-100 (ОПАН-100) (Цена:29000руб.:1,18:4.42х1,02)</t>
  </si>
  <si>
    <t>Шкаф автоматики со стеклянной дверцей 800х600х250 SR 8625V (Ц:9262,94руб :1,18:4,42х1,02)</t>
  </si>
  <si>
    <t>Шкаф металлический с остекленной дверкой 600х400х200  (Цена:6579руб:1,18:4.42х1,02)</t>
  </si>
  <si>
    <t>ТСЦ5-512-0007 прим.</t>
  </si>
  <si>
    <t>Коробка телефонная распределительная марки РКУ-10</t>
  </si>
  <si>
    <t>Коробка распределительная DKC 80х80мм 400C3 53700R (Цена:34руб :1,18:4,42х1,02)</t>
  </si>
  <si>
    <t>Клеммная колодка под винт М5 на 10 пар  (Ц:90руб:1.18:4.42х1,02)</t>
  </si>
  <si>
    <t>Коробка монтажная  "Спектрон"  МК-03   (Цена:465руб:1,18:4.42х1,02)</t>
  </si>
  <si>
    <t>ТСЦ-509-0323 прим</t>
  </si>
  <si>
    <t>Выключатели автоматические ИЭК-1А-6</t>
  </si>
  <si>
    <t>ТСЦ-509-0768</t>
  </si>
  <si>
    <t>Светильники с люминесцентными лампами для общественных помещений потолочный с рассеивателем цельным из оргстекла, со стартерными ПРА, тип ЛПО02-4х40/П-01 УХЛ4</t>
  </si>
  <si>
    <t>Кабель КСРЭВнг(А) FRLS  2х0,5мм (Ц:20810руб:1,18:4,42 х1,02)</t>
  </si>
  <si>
    <t>1000 м</t>
  </si>
  <si>
    <t>КабельКСРЭВнг(А) FRLS 1х 2х0,8мм (Ц:46270руб:1,18:4,42х1,02)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</si>
  <si>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</si>
  <si>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</si>
  <si>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КабельКСПЭВ 4х0,8мм (Ц:10550руб:1,18:4,42х1,02)</t>
  </si>
  <si>
    <t>ТСЦ-502-0516</t>
  </si>
  <si>
    <t>Провода силовые для электрических установок на напряжение до 450 В с медной жилой марки ПВ3, сечением 2,5 мм2</t>
  </si>
  <si>
    <t>ТСЦ-101-0811</t>
  </si>
  <si>
    <t>Проволока стальная низкоуглеродистая разного назначения оцинкованная диаметром 1,1 мм</t>
  </si>
  <si>
    <t>т</t>
  </si>
  <si>
    <t>Кабель-канал  40х25 "ЭЛЕКОР"  CKK10-040-025-1-K01-018 (Ц:43,43руб:1,18:4,42х1,02)</t>
  </si>
  <si>
    <t>Кабель-канал  25х16 "ЭЛЕКОР" CKK10-025-016-1-K01 (Ц:25,40руб:1,18:4,42)</t>
  </si>
  <si>
    <t>Кабельный канал металлический закрытый лоток  100х50  (Ц:173,37руб:1,18:4,42х1,02)</t>
  </si>
  <si>
    <t>Труба гофр.ПВХ d 40 с зондом (15м) ИЭК  CTG20-40-K41-015I (Ц:21,42руб:1,18:4,42)</t>
  </si>
  <si>
    <t>ТСЦ-101-2162</t>
  </si>
  <si>
    <t>Рукава металлические диаметром 27 мм РЗ-Ц-Х</t>
  </si>
  <si>
    <t>Труба гофрированная нерж, сталь, Ду25 мм   (Цена:200руб:1.18:4.42х1,02)</t>
  </si>
  <si>
    <t>ТСЦ-103-0003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</si>
  <si>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</si>
  <si>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Клапан пневматический ОПАН-100(50)  (Цена:1420руб:1.18:4.42х1,02)</t>
  </si>
  <si>
    <t>Распылитель ОПАН-100-700-000  (Цена 788 руб.:1.18:4.42х1,02)</t>
  </si>
  <si>
    <t>Электроинициатор УДП-1Б        (Цена 2680 руб.:1.18:4.42х1,02)</t>
  </si>
  <si>
    <t>РС10-3-ТБк Розетка одноместная с з/к (в сборе) "ТЕРРА" цвет: бук ERT11-K29-16-CC (Ц:530,60руб:1,18:4,42х1,02)</t>
  </si>
  <si>
    <t>Планка металлическая с креплением ОПАН-100-000-018  (Цена:120руб:1.18:4.42х1,02)</t>
  </si>
  <si>
    <t>ТСЦ-507-0916</t>
  </si>
  <si>
    <t>Угольник прямой диаметром 25 мм</t>
  </si>
  <si>
    <t>10 шт.</t>
  </si>
  <si>
    <t>ТСЦ-509-1278</t>
  </si>
  <si>
    <t>Муфта соединительная, диаметром 25 мм, рабочим давлением 25 атм</t>
  </si>
  <si>
    <t>ТСЦ-103-0120</t>
  </si>
  <si>
    <t>Соединительные части (фитинги)  с цилиндрической резьбой с максимальным условным проходом. Контргайки  25 мм</t>
  </si>
  <si>
    <t>Муфта переходная для трубы гофриров. нержав. сталь Ду 25       (Цена:175руб:1.18:4.42х1,02)</t>
  </si>
  <si>
    <t>Планка металлическая с креплением ОПАН-100-000-010  (Ц:273руб:1.18:4.42х1,02)</t>
  </si>
  <si>
    <t>Труборез (Цена:500руб.:1.18:4.42х1,02)</t>
  </si>
  <si>
    <t>ТСЦ-101-2037</t>
  </si>
  <si>
    <t>Болты с гайками и шайбами оцинкованные, диаметр 8 мм</t>
  </si>
  <si>
    <t>кг</t>
  </si>
  <si>
    <t>Шайба Гровера под М8  (Цена:2руб.:1.18:4,42х1,02)</t>
  </si>
  <si>
    <t>ТСЦ-101-9660</t>
  </si>
  <si>
    <t>Хомуты для крепления труб</t>
  </si>
  <si>
    <t>ТСЦ-101-2591</t>
  </si>
  <si>
    <t>Шпильки</t>
  </si>
  <si>
    <t>Знак пожарной безопасности "F10" (Цена:35руб:1.18:4,42х1,02)</t>
  </si>
  <si>
    <t>ТСЦ-101-2476</t>
  </si>
  <si>
    <t>Лента герметизирующая самоклеящая Герлен-Д шириной 100 мм толщиной 3 мм</t>
  </si>
  <si>
    <t>ТСЦ-101-2338</t>
  </si>
  <si>
    <t>Герметик силиконовый Isosil S206</t>
  </si>
  <si>
    <t>л</t>
  </si>
  <si>
    <t xml:space="preserve">                           Раздел 3.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</si>
  <si>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</si>
  <si>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</si>
  <si>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</si>
  <si>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</si>
  <si>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</si>
  <si>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</si>
  <si>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</si>
  <si>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</si>
  <si>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</si>
  <si>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</si>
  <si>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</si>
  <si>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</si>
  <si>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</si>
  <si>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</si>
  <si>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</si>
  <si>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4-6, 9, 20, 23-24, 26, 3, 10, 7-8, 11-19, 21-22, 25, 27-29, 82-85)</t>
  </si>
  <si>
    <t xml:space="preserve">   Транспортные расходы на оборудование - согласно п.4.60 из МДС 81-35.2004 ПЗ=1,03 (ОЗП=1,03; ЭМ=1,03; МАТ=1,03)  (Поз. 30, 32, 37-38)</t>
  </si>
  <si>
    <t xml:space="preserve">   Заготовительно-складские расходы на оборудование - согласно п.4.64 из МДС 81-35.2004 ПЗ=1,012 (ОЗП=1,012; ЭМ=1,012; МАТ=1,012)  (Поз. 30, 32, 37-38)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</si>
  <si>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4-6, 9, 20, 23-24, 26, 3, 10, 7-8, 11-19, 21-22, 25, 27-29)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</si>
  <si>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82-85)</t>
  </si>
  <si>
    <t xml:space="preserve">   Пусконаладочные работы (в холостую 80%) ПЗ=0,8 (ОЗП=0,8; ЭМ=0,8; ЗПМ=0,8; МАТ=0,8; ТЗ=0,8; ТЗМ=0,8)  (Поз. 82-85)</t>
  </si>
  <si>
    <t>Накладные расходы</t>
  </si>
  <si>
    <t xml:space="preserve">   65% ФОТ (от 1514)  (Поз. 82-85)</t>
  </si>
  <si>
    <t xml:space="preserve">   80% ФОТ (от 4959)  (Поз. 1-2, 4-6, 9, 20, 23-24, 26)</t>
  </si>
  <si>
    <t xml:space="preserve">   92% ФОТ (от 1431)  (Поз. 3, 10)</t>
  </si>
  <si>
    <t xml:space="preserve">   95% ФОТ (от 3207)  (Поз. 11-19, 21-22, 25, 27-29)</t>
  </si>
  <si>
    <t xml:space="preserve">   100% ФОТ (от 349)  (Поз. 7-8)</t>
  </si>
  <si>
    <t>Сметная прибыль</t>
  </si>
  <si>
    <t xml:space="preserve">   40% ФОТ (от 1514)  (Поз. 82-85)</t>
  </si>
  <si>
    <t xml:space="preserve">   60% ФОТ (от 4959)  (Поз. 1-2, 4-6, 9, 20, 23-24, 26)</t>
  </si>
  <si>
    <t xml:space="preserve">   65% ФОТ (от 4987)  (Поз. 3, 10, 7-8, 11-19, 21-22, 25, 27-29)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</si>
  <si>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</si>
  <si>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</si>
  <si>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</si>
  <si>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</si>
  <si>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</si>
  <si>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</si>
  <si>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</si>
  <si>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</si>
  <si>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</si>
  <si>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</si>
  <si>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</si>
  <si>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</si>
  <si>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</si>
  <si>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06.12.519.ИОС5.2</t>
  </si>
  <si>
    <t>___________________________81,365</t>
  </si>
  <si>
    <t>тыс. руб.</t>
  </si>
  <si>
    <t>___________________________11,460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</si>
  <si>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</si>
  <si>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</si>
  <si>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_______________________________________________________________________________________________755,33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</si>
  <si>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</si>
  <si>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</si>
  <si>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</si>
  <si>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_______________________________________________________________________________________________12,611</t>
  </si>
  <si>
    <t>_______________________________________________________________________________________________3,104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</si>
  <si>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</si>
  <si>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_______________________________________________________________________________________________65,650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</si>
  <si>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</si>
  <si>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</si>
  <si>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</si>
  <si>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</si>
  <si>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</si>
  <si>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24500</t>
  </si>
  <si>
    <t>систему автоматической пожарной сигнализации и СОУЭ. Отключение вентсистем.</t>
  </si>
  <si>
    <t>Здание 4. Производство 435. Окрасочно-сушильная камера, краскоприготовительная. (инв.№                        ).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</si>
  <si>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</si>
  <si>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</si>
  <si>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>с К=4,42</t>
  </si>
  <si>
    <t>с К=6,05</t>
  </si>
  <si>
    <t>с К=4,19</t>
  </si>
  <si>
    <t xml:space="preserve">Составлен(а) в базовых ценах 2001г. в редакции 2009г. </t>
  </si>
  <si>
    <t>Зам.гл.инженера отд. 072 _________________________  Т.М.Ковязина</t>
  </si>
  <si>
    <t>Составил инженер-сметчик __________________ В.В.Воронкова</t>
  </si>
  <si>
    <t>28.06.12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</si>
</sst>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/>
    <xf numFmtId="0" fontId="3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3" fillId="0" borderId="0" xfId="0" applyFont="1"/>
    <xf numFmtId="0" fontId="11" fillId="0" borderId="0" xfId="0" applyFont="1" applyAlignment="1">
      <alignment horizontal="left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B18" sqref="B18"/>
    </sheetView>
  </sheetViews>
  <sheetFormatPr defaultRowHeight="13.2" outlineLevelRow="2" x14ac:dyDescent="0.25"/>
  <cols>
    <col min="1" max="1" width="3.33203125" style="16" customWidth="1"/>
    <col min="2" max="2" width="15.77734375" style="17" customWidth="1"/>
    <col min="3" max="3" width="34.33203125" style="18" customWidth="1"/>
    <col min="4" max="4" width="7.6640625" style="19" customWidth="1"/>
    <col min="5" max="5" width="10.218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8.77734375" style="22" customWidth="1"/>
    <col min="17" max="17" width="5.6640625" style="5" customWidth="1"/>
    <col min="18" max="16384" width="8.88671875" style="5"/>
  </cols>
  <sheetData>
    <row r="1" spans="1:18" outlineLevel="2" x14ac:dyDescent="0.25">
      <c r="A1" s="45" t="s">
        <v>15</v>
      </c>
      <c r="B1" s="46"/>
      <c r="C1" s="47"/>
      <c r="D1" s="61"/>
      <c r="E1" s="43" t="s">
        <v>228</v>
      </c>
      <c r="F1" s="43"/>
      <c r="G1" s="43"/>
      <c r="H1" s="43"/>
      <c r="I1" s="43"/>
      <c r="J1" s="49"/>
      <c r="K1" s="49"/>
      <c r="L1" s="49"/>
      <c r="M1" s="45" t="s">
        <v>16</v>
      </c>
      <c r="N1" s="49"/>
      <c r="O1" s="49"/>
      <c r="P1" s="49"/>
      <c r="Q1" s="44"/>
      <c r="R1" s="44"/>
    </row>
    <row r="2" spans="1:18" outlineLevel="1" x14ac:dyDescent="0.25">
      <c r="A2" s="51"/>
      <c r="B2" s="46"/>
      <c r="C2" s="47"/>
      <c r="D2" s="48"/>
      <c r="E2" s="48"/>
      <c r="F2" s="49"/>
      <c r="G2" s="56" t="s">
        <v>0</v>
      </c>
      <c r="H2" s="49"/>
      <c r="I2" s="49"/>
      <c r="J2" s="49"/>
      <c r="K2" s="49"/>
      <c r="L2" s="49"/>
      <c r="M2" s="51" t="s">
        <v>229</v>
      </c>
      <c r="N2" s="49"/>
      <c r="O2" s="49"/>
      <c r="P2" s="49"/>
      <c r="Q2" s="44"/>
      <c r="R2" s="44"/>
    </row>
    <row r="3" spans="1:18" outlineLevel="1" x14ac:dyDescent="0.25">
      <c r="A3" s="51"/>
      <c r="B3" s="46"/>
      <c r="C3" s="47"/>
      <c r="D3" s="48"/>
      <c r="E3" s="48"/>
      <c r="F3" s="49"/>
      <c r="G3" s="56"/>
      <c r="H3" s="49"/>
      <c r="I3" s="49"/>
      <c r="J3" s="49"/>
      <c r="K3" s="49"/>
      <c r="L3" s="51"/>
      <c r="M3" s="51" t="s">
        <v>230</v>
      </c>
      <c r="N3" s="49"/>
      <c r="O3" s="49"/>
      <c r="P3" s="49"/>
      <c r="Q3" s="44"/>
      <c r="R3" s="44"/>
    </row>
    <row r="4" spans="1:18" outlineLevel="1" x14ac:dyDescent="0.25">
      <c r="A4" s="51" t="s">
        <v>22</v>
      </c>
      <c r="B4" s="46"/>
      <c r="C4" s="47"/>
      <c r="D4" s="48"/>
      <c r="E4" s="48"/>
      <c r="F4" s="49"/>
      <c r="G4" s="49"/>
      <c r="H4" s="49"/>
      <c r="I4" s="49"/>
      <c r="J4" s="49"/>
      <c r="K4" s="49"/>
      <c r="L4" s="49"/>
      <c r="M4" s="51" t="s">
        <v>22</v>
      </c>
      <c r="N4" s="49"/>
      <c r="O4" s="49"/>
      <c r="P4" s="49"/>
      <c r="Q4" s="44"/>
      <c r="R4" s="44"/>
    </row>
    <row r="5" spans="1:18" outlineLevel="1" x14ac:dyDescent="0.25">
      <c r="A5" s="51" t="s">
        <v>231</v>
      </c>
      <c r="B5" s="46"/>
      <c r="C5" s="47"/>
      <c r="D5" s="48"/>
      <c r="E5" s="48"/>
      <c r="F5" s="49"/>
      <c r="G5" s="49"/>
      <c r="H5" s="49"/>
      <c r="I5" s="49"/>
      <c r="J5" s="49"/>
      <c r="K5" s="49"/>
      <c r="L5" s="49"/>
      <c r="M5" s="51" t="s">
        <v>232</v>
      </c>
      <c r="N5" s="49"/>
      <c r="O5" s="49"/>
      <c r="P5" s="49"/>
      <c r="Q5" s="44"/>
      <c r="R5" s="44"/>
    </row>
    <row r="6" spans="1:18" x14ac:dyDescent="0.25">
      <c r="A6" s="52"/>
      <c r="B6" s="46"/>
      <c r="C6" s="48"/>
      <c r="D6" s="50"/>
      <c r="E6" s="49"/>
      <c r="F6" s="49"/>
      <c r="G6" s="58" t="s">
        <v>233</v>
      </c>
      <c r="H6" s="58"/>
      <c r="I6" s="58"/>
      <c r="J6" s="49"/>
      <c r="K6" s="49"/>
      <c r="L6" s="49"/>
      <c r="M6" s="49"/>
      <c r="N6" s="49"/>
      <c r="O6" s="49"/>
      <c r="P6" s="49"/>
      <c r="Q6" s="44"/>
      <c r="R6" s="44"/>
    </row>
    <row r="7" spans="1:18" x14ac:dyDescent="0.25">
      <c r="A7" s="52"/>
      <c r="B7" s="46"/>
      <c r="C7" s="48"/>
      <c r="D7" s="50"/>
      <c r="E7" s="49"/>
      <c r="F7" s="49"/>
      <c r="G7" s="52" t="s">
        <v>1</v>
      </c>
      <c r="H7" s="52"/>
      <c r="I7" s="52"/>
      <c r="J7" s="49"/>
      <c r="K7" s="49"/>
      <c r="L7" s="49"/>
      <c r="M7" s="49"/>
      <c r="N7" s="49"/>
      <c r="O7" s="49"/>
      <c r="P7" s="49"/>
      <c r="Q7" s="44"/>
      <c r="R7" s="44"/>
    </row>
    <row r="8" spans="1:18" x14ac:dyDescent="0.25">
      <c r="A8" s="52"/>
      <c r="B8" s="46"/>
      <c r="C8" s="48"/>
      <c r="D8" s="50"/>
      <c r="E8" s="49"/>
      <c r="F8" s="49"/>
      <c r="G8" s="52"/>
      <c r="H8" s="52"/>
      <c r="I8" s="52"/>
      <c r="J8" s="49"/>
      <c r="K8" s="49"/>
      <c r="L8" s="49"/>
      <c r="M8" s="49"/>
      <c r="N8" s="49"/>
      <c r="O8" s="49"/>
      <c r="P8" s="49"/>
      <c r="Q8" s="44"/>
      <c r="R8" s="44"/>
    </row>
    <row r="9" spans="1:18" x14ac:dyDescent="0.25">
      <c r="A9" s="52"/>
      <c r="B9" s="46"/>
      <c r="C9" s="59" t="s">
        <v>2</v>
      </c>
      <c r="D9" s="62" t="s">
        <v>234</v>
      </c>
      <c r="E9" s="63"/>
      <c r="F9" s="53"/>
      <c r="G9" s="53"/>
      <c r="H9" s="64"/>
      <c r="I9" s="53"/>
      <c r="J9" s="53"/>
      <c r="K9" s="53"/>
      <c r="L9" s="53"/>
      <c r="M9" s="49"/>
      <c r="N9" s="49"/>
      <c r="O9" s="49"/>
      <c r="P9" s="49"/>
      <c r="Q9" s="49"/>
      <c r="R9" s="44"/>
    </row>
    <row r="10" spans="1:18" x14ac:dyDescent="0.25">
      <c r="A10" s="52"/>
      <c r="B10" s="46"/>
      <c r="C10" s="59"/>
      <c r="D10" s="65" t="s">
        <v>235</v>
      </c>
      <c r="E10" s="65"/>
      <c r="F10" s="65"/>
      <c r="G10" s="65"/>
      <c r="H10" s="65"/>
      <c r="I10" s="65"/>
      <c r="J10" s="65"/>
      <c r="K10" s="53"/>
      <c r="L10" s="53"/>
      <c r="M10" s="53"/>
      <c r="N10" s="53"/>
      <c r="O10" s="53"/>
      <c r="P10" s="53"/>
      <c r="Q10" s="49"/>
      <c r="R10" s="44"/>
    </row>
    <row r="11" spans="1:18" x14ac:dyDescent="0.25">
      <c r="A11" s="52"/>
      <c r="B11" s="46"/>
      <c r="C11" s="48"/>
      <c r="D11" s="60"/>
      <c r="E11" s="54"/>
      <c r="F11" s="54"/>
      <c r="G11" s="55" t="s">
        <v>3</v>
      </c>
      <c r="H11" s="55"/>
      <c r="I11" s="55"/>
      <c r="J11" s="54"/>
      <c r="K11" s="57"/>
      <c r="L11" s="49"/>
      <c r="M11" s="49"/>
      <c r="N11" s="49"/>
      <c r="O11" s="49"/>
      <c r="P11" s="49"/>
      <c r="Q11" s="44"/>
      <c r="R11" s="44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214</v>
      </c>
      <c r="E13" s="4"/>
      <c r="F13" s="4"/>
      <c r="G13" s="4"/>
      <c r="H13" s="8"/>
      <c r="I13" s="8"/>
      <c r="J13" s="8"/>
      <c r="K13" s="4"/>
      <c r="L13" s="4"/>
      <c r="M13" s="4"/>
      <c r="N13" s="67" t="s">
        <v>237</v>
      </c>
      <c r="O13" s="68"/>
      <c r="P13" s="68"/>
      <c r="Q13" s="4"/>
    </row>
    <row r="14" spans="1:18" x14ac:dyDescent="0.25">
      <c r="A14" s="7"/>
      <c r="B14" s="1"/>
      <c r="C14" s="3"/>
      <c r="D14" s="8" t="s">
        <v>222</v>
      </c>
      <c r="E14" s="4"/>
      <c r="F14" s="4"/>
      <c r="G14" s="4"/>
      <c r="H14" s="8"/>
      <c r="I14" s="8"/>
      <c r="J14" s="25" t="s">
        <v>215</v>
      </c>
      <c r="K14" s="26"/>
      <c r="L14" s="6" t="s">
        <v>216</v>
      </c>
      <c r="M14" s="4"/>
      <c r="N14" s="69" t="s">
        <v>238</v>
      </c>
      <c r="O14" s="68"/>
      <c r="P14" s="70">
        <f>P15+P16+P17</f>
        <v>361.79229000000004</v>
      </c>
    </row>
    <row r="15" spans="1:18" outlineLevel="1" x14ac:dyDescent="0.25">
      <c r="A15" s="7"/>
      <c r="B15" s="1"/>
      <c r="C15" s="3"/>
      <c r="D15" s="8" t="s">
        <v>226</v>
      </c>
      <c r="E15" s="4"/>
      <c r="F15" s="4"/>
      <c r="G15" s="4"/>
      <c r="H15" s="8"/>
      <c r="I15" s="8"/>
      <c r="J15" s="25" t="s">
        <v>227</v>
      </c>
      <c r="K15" s="26"/>
      <c r="L15" s="6" t="s">
        <v>216</v>
      </c>
      <c r="M15" s="4"/>
      <c r="N15" s="69" t="s">
        <v>238</v>
      </c>
      <c r="O15" s="68"/>
      <c r="P15" s="70">
        <f>65.65*4.42</f>
        <v>290.173</v>
      </c>
    </row>
    <row r="16" spans="1:18" outlineLevel="1" x14ac:dyDescent="0.25">
      <c r="A16" s="7"/>
      <c r="B16" s="1"/>
      <c r="C16" s="3"/>
      <c r="D16" s="66" t="s">
        <v>236</v>
      </c>
      <c r="E16" s="4"/>
      <c r="F16" s="4"/>
      <c r="G16" s="4"/>
      <c r="H16" s="8"/>
      <c r="I16" s="8"/>
      <c r="J16" s="25" t="s">
        <v>225</v>
      </c>
      <c r="K16" s="26"/>
      <c r="L16" s="6" t="s">
        <v>216</v>
      </c>
      <c r="M16" s="4"/>
      <c r="N16" s="77" t="s">
        <v>239</v>
      </c>
      <c r="O16" s="68"/>
      <c r="P16" s="70">
        <f>3.104*6.05</f>
        <v>18.779199999999999</v>
      </c>
    </row>
    <row r="17" spans="1:17" outlineLevel="1" x14ac:dyDescent="0.25">
      <c r="A17" s="7"/>
      <c r="B17" s="1"/>
      <c r="C17" s="3"/>
      <c r="D17" s="8" t="s">
        <v>223</v>
      </c>
      <c r="E17" s="4"/>
      <c r="F17" s="4"/>
      <c r="G17" s="4"/>
      <c r="H17" s="8"/>
      <c r="I17" s="8"/>
      <c r="J17" s="25" t="s">
        <v>224</v>
      </c>
      <c r="K17" s="26"/>
      <c r="L17" s="6" t="s">
        <v>216</v>
      </c>
      <c r="M17" s="4"/>
      <c r="N17" s="77" t="s">
        <v>240</v>
      </c>
      <c r="O17" s="68"/>
      <c r="P17" s="70">
        <f>12.611*4.19</f>
        <v>52.840090000000011</v>
      </c>
    </row>
    <row r="18" spans="1:17" x14ac:dyDescent="0.25">
      <c r="A18" s="7"/>
      <c r="B18" s="1"/>
      <c r="C18" s="3"/>
      <c r="D18" s="8" t="s">
        <v>218</v>
      </c>
      <c r="E18" s="4"/>
      <c r="F18" s="4"/>
      <c r="G18" s="4"/>
      <c r="H18" s="8"/>
      <c r="I18" s="8"/>
      <c r="J18" s="25" t="s">
        <v>217</v>
      </c>
      <c r="K18" s="26"/>
      <c r="L18" s="6" t="s">
        <v>216</v>
      </c>
      <c r="M18" s="4"/>
      <c r="N18" s="69"/>
      <c r="O18" s="68"/>
      <c r="P18" s="70"/>
    </row>
    <row r="19" spans="1:17" outlineLevel="1" x14ac:dyDescent="0.25">
      <c r="A19" s="7"/>
      <c r="B19" s="1"/>
      <c r="C19" s="3"/>
      <c r="D19" s="8" t="s">
        <v>219</v>
      </c>
      <c r="E19" s="4"/>
      <c r="F19" s="4"/>
      <c r="G19" s="4"/>
      <c r="H19" s="8"/>
      <c r="I19" s="8"/>
      <c r="J19" s="25" t="s">
        <v>220</v>
      </c>
      <c r="K19" s="26"/>
      <c r="L19" s="6" t="s">
        <v>221</v>
      </c>
      <c r="M19" s="4"/>
      <c r="N19" s="4"/>
      <c r="O19" s="4"/>
      <c r="P19" s="4"/>
    </row>
    <row r="20" spans="1:17" x14ac:dyDescent="0.25">
      <c r="A20" s="7"/>
      <c r="B20" s="1"/>
      <c r="C20" s="3"/>
      <c r="D20" s="72" t="s">
        <v>241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34.200000000000003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3</v>
      </c>
      <c r="F27" s="37">
        <v>117.52</v>
      </c>
      <c r="G27" s="37">
        <v>102.02</v>
      </c>
      <c r="H27" s="37">
        <v>0.46</v>
      </c>
      <c r="I27" s="38"/>
      <c r="J27" s="38"/>
      <c r="K27" s="38">
        <v>353</v>
      </c>
      <c r="L27" s="38">
        <v>306</v>
      </c>
      <c r="M27" s="38">
        <v>1</v>
      </c>
      <c r="N27" s="38"/>
      <c r="O27" s="38">
        <v>7.2</v>
      </c>
      <c r="P27" s="38">
        <v>21.6</v>
      </c>
      <c r="Q27" s="38"/>
    </row>
    <row r="28" spans="1:17" ht="24" x14ac:dyDescent="0.25">
      <c r="A28" s="13">
        <v>2</v>
      </c>
      <c r="B28" s="34" t="s">
        <v>27</v>
      </c>
      <c r="C28" s="35" t="s">
        <v>28</v>
      </c>
      <c r="D28" s="15" t="s">
        <v>26</v>
      </c>
      <c r="E28" s="36">
        <v>1</v>
      </c>
      <c r="F28" s="37">
        <v>79.87</v>
      </c>
      <c r="G28" s="37">
        <v>68.02</v>
      </c>
      <c r="H28" s="37">
        <v>0.46</v>
      </c>
      <c r="I28" s="38"/>
      <c r="J28" s="38"/>
      <c r="K28" s="38">
        <v>80</v>
      </c>
      <c r="L28" s="38">
        <v>68</v>
      </c>
      <c r="M28" s="38"/>
      <c r="N28" s="38"/>
      <c r="O28" s="38">
        <v>4.8</v>
      </c>
      <c r="P28" s="38">
        <v>4.8</v>
      </c>
      <c r="Q28" s="38"/>
    </row>
    <row r="29" spans="1:17" ht="22.8" x14ac:dyDescent="0.25">
      <c r="A29" s="13">
        <v>3</v>
      </c>
      <c r="B29" s="34" t="s">
        <v>29</v>
      </c>
      <c r="C29" s="35" t="s">
        <v>30</v>
      </c>
      <c r="D29" s="15" t="s">
        <v>26</v>
      </c>
      <c r="E29" s="39">
        <v>11</v>
      </c>
      <c r="F29" s="37">
        <v>98.76</v>
      </c>
      <c r="G29" s="37">
        <v>74.88</v>
      </c>
      <c r="H29" s="38"/>
      <c r="I29" s="38"/>
      <c r="J29" s="38"/>
      <c r="K29" s="38">
        <v>1086</v>
      </c>
      <c r="L29" s="38">
        <v>824</v>
      </c>
      <c r="M29" s="38"/>
      <c r="N29" s="38"/>
      <c r="O29" s="38">
        <v>6</v>
      </c>
      <c r="P29" s="38">
        <v>66</v>
      </c>
      <c r="Q29" s="38"/>
    </row>
    <row r="30" spans="1:17" x14ac:dyDescent="0.25">
      <c r="A30" s="13">
        <v>4</v>
      </c>
      <c r="B30" s="34" t="s">
        <v>31</v>
      </c>
      <c r="C30" s="35" t="s">
        <v>32</v>
      </c>
      <c r="D30" s="15" t="s">
        <v>33</v>
      </c>
      <c r="E30" s="39">
        <v>12</v>
      </c>
      <c r="F30" s="37">
        <v>104.48</v>
      </c>
      <c r="G30" s="37">
        <v>87.8</v>
      </c>
      <c r="H30" s="37">
        <v>1</v>
      </c>
      <c r="I30" s="38"/>
      <c r="J30" s="38"/>
      <c r="K30" s="38">
        <v>1254</v>
      </c>
      <c r="L30" s="38">
        <v>1054</v>
      </c>
      <c r="M30" s="38">
        <v>12</v>
      </c>
      <c r="N30" s="38"/>
      <c r="O30" s="38">
        <v>6.48</v>
      </c>
      <c r="P30" s="38">
        <v>77.760000000000005</v>
      </c>
      <c r="Q30" s="38"/>
    </row>
    <row r="31" spans="1:17" ht="34.200000000000003" x14ac:dyDescent="0.25">
      <c r="A31" s="13">
        <v>5</v>
      </c>
      <c r="B31" s="34" t="s">
        <v>34</v>
      </c>
      <c r="C31" s="35" t="s">
        <v>35</v>
      </c>
      <c r="D31" s="15" t="s">
        <v>26</v>
      </c>
      <c r="E31" s="36">
        <v>3</v>
      </c>
      <c r="F31" s="37">
        <v>34.49</v>
      </c>
      <c r="G31" s="37">
        <v>27.97</v>
      </c>
      <c r="H31" s="37">
        <v>0.54</v>
      </c>
      <c r="I31" s="38"/>
      <c r="J31" s="38"/>
      <c r="K31" s="38">
        <v>103</v>
      </c>
      <c r="L31" s="38">
        <v>84</v>
      </c>
      <c r="M31" s="38">
        <v>2</v>
      </c>
      <c r="N31" s="38"/>
      <c r="O31" s="38">
        <v>1.68</v>
      </c>
      <c r="P31" s="38">
        <v>5.04</v>
      </c>
      <c r="Q31" s="38"/>
    </row>
    <row r="32" spans="1:17" ht="34.200000000000003" x14ac:dyDescent="0.25">
      <c r="A32" s="13">
        <v>6</v>
      </c>
      <c r="B32" s="34" t="s">
        <v>36</v>
      </c>
      <c r="C32" s="35" t="s">
        <v>37</v>
      </c>
      <c r="D32" s="15" t="s">
        <v>26</v>
      </c>
      <c r="E32" s="39">
        <v>7</v>
      </c>
      <c r="F32" s="37">
        <v>483.41</v>
      </c>
      <c r="G32" s="37">
        <v>239.39</v>
      </c>
      <c r="H32" s="37">
        <v>48.04</v>
      </c>
      <c r="I32" s="38"/>
      <c r="J32" s="38"/>
      <c r="K32" s="38">
        <v>3384</v>
      </c>
      <c r="L32" s="38">
        <v>1676</v>
      </c>
      <c r="M32" s="38">
        <v>336</v>
      </c>
      <c r="N32" s="38"/>
      <c r="O32" s="38">
        <v>18.5</v>
      </c>
      <c r="P32" s="38">
        <v>129.5</v>
      </c>
      <c r="Q32" s="38"/>
    </row>
    <row r="33" spans="1:17" x14ac:dyDescent="0.25">
      <c r="A33" s="13">
        <v>7</v>
      </c>
      <c r="B33" s="34" t="s">
        <v>38</v>
      </c>
      <c r="C33" s="35" t="s">
        <v>39</v>
      </c>
      <c r="D33" s="15" t="s">
        <v>26</v>
      </c>
      <c r="E33" s="39">
        <v>2</v>
      </c>
      <c r="F33" s="37">
        <v>121.87</v>
      </c>
      <c r="G33" s="37">
        <v>26.33</v>
      </c>
      <c r="H33" s="37">
        <v>2.39</v>
      </c>
      <c r="I33" s="38"/>
      <c r="J33" s="38"/>
      <c r="K33" s="38">
        <v>244</v>
      </c>
      <c r="L33" s="38">
        <v>53</v>
      </c>
      <c r="M33" s="38">
        <v>5</v>
      </c>
      <c r="N33" s="38"/>
      <c r="O33" s="38">
        <v>2.06</v>
      </c>
      <c r="P33" s="38">
        <v>4.12</v>
      </c>
      <c r="Q33" s="38"/>
    </row>
    <row r="34" spans="1:17" ht="22.8" x14ac:dyDescent="0.25">
      <c r="A34" s="13">
        <v>8</v>
      </c>
      <c r="B34" s="34" t="s">
        <v>40</v>
      </c>
      <c r="C34" s="35" t="s">
        <v>41</v>
      </c>
      <c r="D34" s="15" t="s">
        <v>42</v>
      </c>
      <c r="E34" s="36">
        <v>6</v>
      </c>
      <c r="F34" s="37">
        <v>85.55</v>
      </c>
      <c r="G34" s="37">
        <v>27.1</v>
      </c>
      <c r="H34" s="37">
        <v>42.92</v>
      </c>
      <c r="I34" s="37">
        <v>5.31</v>
      </c>
      <c r="J34" s="38"/>
      <c r="K34" s="38">
        <v>513</v>
      </c>
      <c r="L34" s="38">
        <v>163</v>
      </c>
      <c r="M34" s="38">
        <v>258</v>
      </c>
      <c r="N34" s="38">
        <v>32</v>
      </c>
      <c r="O34" s="38">
        <v>2</v>
      </c>
      <c r="P34" s="38">
        <v>12</v>
      </c>
      <c r="Q34" s="38"/>
    </row>
    <row r="35" spans="1:17" ht="22.8" x14ac:dyDescent="0.25">
      <c r="A35" s="13">
        <v>9</v>
      </c>
      <c r="B35" s="34" t="s">
        <v>43</v>
      </c>
      <c r="C35" s="35" t="s">
        <v>44</v>
      </c>
      <c r="D35" s="15" t="s">
        <v>26</v>
      </c>
      <c r="E35" s="36">
        <v>10</v>
      </c>
      <c r="F35" s="37">
        <v>7.32</v>
      </c>
      <c r="G35" s="37">
        <v>6.88</v>
      </c>
      <c r="H35" s="38"/>
      <c r="I35" s="38"/>
      <c r="J35" s="38"/>
      <c r="K35" s="38">
        <v>73</v>
      </c>
      <c r="L35" s="38">
        <v>69</v>
      </c>
      <c r="M35" s="38"/>
      <c r="N35" s="38"/>
      <c r="O35" s="38">
        <v>0.5</v>
      </c>
      <c r="P35" s="38">
        <v>5</v>
      </c>
      <c r="Q35" s="38"/>
    </row>
    <row r="36" spans="1:17" x14ac:dyDescent="0.25">
      <c r="A36" s="13">
        <v>10</v>
      </c>
      <c r="B36" s="34" t="s">
        <v>45</v>
      </c>
      <c r="C36" s="35" t="s">
        <v>46</v>
      </c>
      <c r="D36" s="15" t="s">
        <v>26</v>
      </c>
      <c r="E36" s="36">
        <v>4</v>
      </c>
      <c r="F36" s="37">
        <v>58.16</v>
      </c>
      <c r="G36" s="37">
        <v>48.04</v>
      </c>
      <c r="H36" s="38"/>
      <c r="I36" s="38"/>
      <c r="J36" s="38"/>
      <c r="K36" s="38">
        <v>233</v>
      </c>
      <c r="L36" s="38">
        <v>192</v>
      </c>
      <c r="M36" s="38"/>
      <c r="N36" s="38"/>
      <c r="O36" s="38">
        <v>4</v>
      </c>
      <c r="P36" s="38">
        <v>16</v>
      </c>
      <c r="Q36" s="38"/>
    </row>
    <row r="37" spans="1:17" ht="34.200000000000003" x14ac:dyDescent="0.25">
      <c r="A37" s="13">
        <v>11</v>
      </c>
      <c r="B37" s="34" t="s">
        <v>47</v>
      </c>
      <c r="C37" s="35" t="s">
        <v>48</v>
      </c>
      <c r="D37" s="15" t="s">
        <v>26</v>
      </c>
      <c r="E37" s="36">
        <v>2</v>
      </c>
      <c r="F37" s="37">
        <v>174.77</v>
      </c>
      <c r="G37" s="37">
        <v>20.9</v>
      </c>
      <c r="H37" s="37">
        <v>1.28</v>
      </c>
      <c r="I37" s="38"/>
      <c r="J37" s="38"/>
      <c r="K37" s="38">
        <v>350</v>
      </c>
      <c r="L37" s="38">
        <v>42</v>
      </c>
      <c r="M37" s="38">
        <v>3</v>
      </c>
      <c r="N37" s="38"/>
      <c r="O37" s="38">
        <v>1.56</v>
      </c>
      <c r="P37" s="38">
        <v>3.12</v>
      </c>
      <c r="Q37" s="38"/>
    </row>
    <row r="38" spans="1:17" ht="34.200000000000003" x14ac:dyDescent="0.25">
      <c r="A38" s="13">
        <v>12</v>
      </c>
      <c r="B38" s="34" t="s">
        <v>49</v>
      </c>
      <c r="C38" s="35" t="s">
        <v>50</v>
      </c>
      <c r="D38" s="15" t="s">
        <v>51</v>
      </c>
      <c r="E38" s="36">
        <v>0.02</v>
      </c>
      <c r="F38" s="37">
        <v>5754.44</v>
      </c>
      <c r="G38" s="37">
        <v>1229.3599999999999</v>
      </c>
      <c r="H38" s="37">
        <v>1526.51</v>
      </c>
      <c r="I38" s="37">
        <v>520.21</v>
      </c>
      <c r="J38" s="38"/>
      <c r="K38" s="38">
        <v>115</v>
      </c>
      <c r="L38" s="38">
        <v>25</v>
      </c>
      <c r="M38" s="38">
        <v>31</v>
      </c>
      <c r="N38" s="38">
        <v>10</v>
      </c>
      <c r="O38" s="38">
        <v>88</v>
      </c>
      <c r="P38" s="38">
        <v>1.76</v>
      </c>
      <c r="Q38" s="38"/>
    </row>
    <row r="39" spans="1:17" ht="49.8" x14ac:dyDescent="0.25">
      <c r="A39" s="13">
        <v>13</v>
      </c>
      <c r="B39" s="34" t="s">
        <v>52</v>
      </c>
      <c r="C39" s="35" t="s">
        <v>54</v>
      </c>
      <c r="D39" s="15" t="s">
        <v>53</v>
      </c>
      <c r="E39" s="39">
        <v>0.8</v>
      </c>
      <c r="F39" s="37">
        <v>311.39999999999998</v>
      </c>
      <c r="G39" s="37">
        <v>218.44</v>
      </c>
      <c r="H39" s="37">
        <v>38.75</v>
      </c>
      <c r="I39" s="37">
        <v>0.17</v>
      </c>
      <c r="J39" s="38"/>
      <c r="K39" s="38">
        <v>249</v>
      </c>
      <c r="L39" s="38">
        <v>175</v>
      </c>
      <c r="M39" s="38">
        <v>31</v>
      </c>
      <c r="N39" s="38"/>
      <c r="O39" s="38">
        <v>16.29</v>
      </c>
      <c r="P39" s="38">
        <v>13.03</v>
      </c>
      <c r="Q39" s="38"/>
    </row>
    <row r="40" spans="1:17" ht="22.8" x14ac:dyDescent="0.25">
      <c r="A40" s="13">
        <v>14</v>
      </c>
      <c r="B40" s="34" t="s">
        <v>55</v>
      </c>
      <c r="C40" s="35" t="s">
        <v>56</v>
      </c>
      <c r="D40" s="15" t="s">
        <v>53</v>
      </c>
      <c r="E40" s="36">
        <v>0.05</v>
      </c>
      <c r="F40" s="37">
        <v>1840.21</v>
      </c>
      <c r="G40" s="37">
        <v>498.2</v>
      </c>
      <c r="H40" s="37">
        <v>788.16</v>
      </c>
      <c r="I40" s="37">
        <v>202.95</v>
      </c>
      <c r="J40" s="38"/>
      <c r="K40" s="38">
        <v>92</v>
      </c>
      <c r="L40" s="38">
        <v>25</v>
      </c>
      <c r="M40" s="38">
        <v>39</v>
      </c>
      <c r="N40" s="38">
        <v>10</v>
      </c>
      <c r="O40" s="38">
        <v>37.6</v>
      </c>
      <c r="P40" s="38">
        <v>1.88</v>
      </c>
      <c r="Q40" s="38"/>
    </row>
    <row r="41" spans="1:17" x14ac:dyDescent="0.25">
      <c r="A41" s="13">
        <v>15</v>
      </c>
      <c r="B41" s="34" t="s">
        <v>57</v>
      </c>
      <c r="C41" s="35" t="s">
        <v>58</v>
      </c>
      <c r="D41" s="15" t="s">
        <v>53</v>
      </c>
      <c r="E41" s="39">
        <v>1.05</v>
      </c>
      <c r="F41" s="37">
        <v>189.23</v>
      </c>
      <c r="G41" s="37">
        <v>46.64</v>
      </c>
      <c r="H41" s="37">
        <v>56.09</v>
      </c>
      <c r="I41" s="37">
        <v>24.55</v>
      </c>
      <c r="J41" s="38"/>
      <c r="K41" s="38">
        <v>199</v>
      </c>
      <c r="L41" s="38">
        <v>49</v>
      </c>
      <c r="M41" s="38">
        <v>59</v>
      </c>
      <c r="N41" s="38">
        <v>26</v>
      </c>
      <c r="O41" s="38">
        <v>3.52</v>
      </c>
      <c r="P41" s="38">
        <v>3.7</v>
      </c>
      <c r="Q41" s="38"/>
    </row>
    <row r="42" spans="1:17" ht="45.6" x14ac:dyDescent="0.25">
      <c r="A42" s="13">
        <v>16</v>
      </c>
      <c r="B42" s="34" t="s">
        <v>59</v>
      </c>
      <c r="C42" s="35" t="s">
        <v>60</v>
      </c>
      <c r="D42" s="15" t="s">
        <v>53</v>
      </c>
      <c r="E42" s="36">
        <v>1.3</v>
      </c>
      <c r="F42" s="37">
        <v>676.59</v>
      </c>
      <c r="G42" s="37">
        <v>89.31</v>
      </c>
      <c r="H42" s="37">
        <v>5.85</v>
      </c>
      <c r="I42" s="37">
        <v>0.36</v>
      </c>
      <c r="J42" s="38"/>
      <c r="K42" s="38">
        <v>880</v>
      </c>
      <c r="L42" s="38">
        <v>116</v>
      </c>
      <c r="M42" s="38">
        <v>8</v>
      </c>
      <c r="N42" s="38"/>
      <c r="O42" s="38">
        <v>6.74</v>
      </c>
      <c r="P42" s="38">
        <v>8.76</v>
      </c>
      <c r="Q42" s="38"/>
    </row>
    <row r="43" spans="1:17" ht="57" x14ac:dyDescent="0.25">
      <c r="A43" s="13">
        <v>17</v>
      </c>
      <c r="B43" s="34" t="s">
        <v>61</v>
      </c>
      <c r="C43" s="35" t="s">
        <v>62</v>
      </c>
      <c r="D43" s="15" t="s">
        <v>53</v>
      </c>
      <c r="E43" s="36">
        <v>7.65</v>
      </c>
      <c r="F43" s="37">
        <v>248.1</v>
      </c>
      <c r="G43" s="37">
        <v>30.34</v>
      </c>
      <c r="H43" s="37">
        <v>2.92</v>
      </c>
      <c r="I43" s="37">
        <v>0.18</v>
      </c>
      <c r="J43" s="38"/>
      <c r="K43" s="38">
        <v>1898</v>
      </c>
      <c r="L43" s="38">
        <v>232</v>
      </c>
      <c r="M43" s="38">
        <v>22</v>
      </c>
      <c r="N43" s="38">
        <v>1</v>
      </c>
      <c r="O43" s="38">
        <v>2.29</v>
      </c>
      <c r="P43" s="38">
        <v>17.52</v>
      </c>
      <c r="Q43" s="38"/>
    </row>
    <row r="44" spans="1:17" ht="22.8" x14ac:dyDescent="0.25">
      <c r="A44" s="13">
        <v>18</v>
      </c>
      <c r="B44" s="34" t="s">
        <v>63</v>
      </c>
      <c r="C44" s="35" t="s">
        <v>64</v>
      </c>
      <c r="D44" s="15" t="s">
        <v>53</v>
      </c>
      <c r="E44" s="36">
        <v>0.3</v>
      </c>
      <c r="F44" s="37">
        <v>3947.41</v>
      </c>
      <c r="G44" s="37">
        <v>459.78</v>
      </c>
      <c r="H44" s="37">
        <v>240.22</v>
      </c>
      <c r="I44" s="37">
        <v>4</v>
      </c>
      <c r="J44" s="38"/>
      <c r="K44" s="38">
        <v>1184</v>
      </c>
      <c r="L44" s="38">
        <v>138</v>
      </c>
      <c r="M44" s="38">
        <v>72</v>
      </c>
      <c r="N44" s="38">
        <v>1</v>
      </c>
      <c r="O44" s="38">
        <v>34.700000000000003</v>
      </c>
      <c r="P44" s="38">
        <v>10.41</v>
      </c>
      <c r="Q44" s="38"/>
    </row>
    <row r="45" spans="1:17" ht="34.200000000000003" x14ac:dyDescent="0.25">
      <c r="A45" s="13">
        <v>19</v>
      </c>
      <c r="B45" s="34" t="s">
        <v>65</v>
      </c>
      <c r="C45" s="35" t="s">
        <v>66</v>
      </c>
      <c r="D45" s="15" t="s">
        <v>53</v>
      </c>
      <c r="E45" s="36">
        <v>1</v>
      </c>
      <c r="F45" s="37">
        <v>2919.81</v>
      </c>
      <c r="G45" s="37">
        <v>455.8</v>
      </c>
      <c r="H45" s="37">
        <v>945.62</v>
      </c>
      <c r="I45" s="37">
        <v>373.18</v>
      </c>
      <c r="J45" s="38"/>
      <c r="K45" s="38">
        <v>2920</v>
      </c>
      <c r="L45" s="38">
        <v>456</v>
      </c>
      <c r="M45" s="38">
        <v>946</v>
      </c>
      <c r="N45" s="38">
        <v>373</v>
      </c>
      <c r="O45" s="38">
        <v>34.4</v>
      </c>
      <c r="P45" s="38">
        <v>34.4</v>
      </c>
      <c r="Q45" s="38"/>
    </row>
    <row r="46" spans="1:17" ht="34.200000000000003" x14ac:dyDescent="0.25">
      <c r="A46" s="13">
        <v>20</v>
      </c>
      <c r="B46" s="34" t="s">
        <v>67</v>
      </c>
      <c r="C46" s="35" t="s">
        <v>68</v>
      </c>
      <c r="D46" s="15" t="s">
        <v>69</v>
      </c>
      <c r="E46" s="39">
        <v>2.1</v>
      </c>
      <c r="F46" s="37">
        <v>74.95</v>
      </c>
      <c r="G46" s="37">
        <v>69.11</v>
      </c>
      <c r="H46" s="38"/>
      <c r="I46" s="38"/>
      <c r="J46" s="38"/>
      <c r="K46" s="38">
        <v>157</v>
      </c>
      <c r="L46" s="38">
        <v>145</v>
      </c>
      <c r="M46" s="38"/>
      <c r="N46" s="38"/>
      <c r="O46" s="38">
        <v>5.0999999999999996</v>
      </c>
      <c r="P46" s="38">
        <v>10.71</v>
      </c>
      <c r="Q46" s="38"/>
    </row>
    <row r="47" spans="1:17" ht="34.200000000000003" x14ac:dyDescent="0.25">
      <c r="A47" s="13">
        <v>21</v>
      </c>
      <c r="B47" s="34" t="s">
        <v>70</v>
      </c>
      <c r="C47" s="35" t="s">
        <v>71</v>
      </c>
      <c r="D47" s="15" t="s">
        <v>53</v>
      </c>
      <c r="E47" s="39">
        <v>0.11</v>
      </c>
      <c r="F47" s="37">
        <v>2527.1999999999998</v>
      </c>
      <c r="G47" s="37">
        <v>408.1</v>
      </c>
      <c r="H47" s="37">
        <v>897.93</v>
      </c>
      <c r="I47" s="37">
        <v>320.97000000000003</v>
      </c>
      <c r="J47" s="38"/>
      <c r="K47" s="38">
        <v>278</v>
      </c>
      <c r="L47" s="38">
        <v>45</v>
      </c>
      <c r="M47" s="38">
        <v>99</v>
      </c>
      <c r="N47" s="38">
        <v>35</v>
      </c>
      <c r="O47" s="38">
        <v>30.8</v>
      </c>
      <c r="P47" s="38">
        <v>3.39</v>
      </c>
      <c r="Q47" s="38"/>
    </row>
    <row r="48" spans="1:17" ht="34.200000000000003" x14ac:dyDescent="0.25">
      <c r="A48" s="13">
        <v>22</v>
      </c>
      <c r="B48" s="34" t="s">
        <v>72</v>
      </c>
      <c r="C48" s="35" t="s">
        <v>73</v>
      </c>
      <c r="D48" s="15" t="s">
        <v>74</v>
      </c>
      <c r="E48" s="36">
        <v>1.0999999999999999E-2</v>
      </c>
      <c r="F48" s="37">
        <v>27059.25</v>
      </c>
      <c r="G48" s="37">
        <v>3829.25</v>
      </c>
      <c r="H48" s="37">
        <v>2219.27</v>
      </c>
      <c r="I48" s="37">
        <v>30.39</v>
      </c>
      <c r="J48" s="38"/>
      <c r="K48" s="38">
        <v>298</v>
      </c>
      <c r="L48" s="38">
        <v>42</v>
      </c>
      <c r="M48" s="38">
        <v>24</v>
      </c>
      <c r="N48" s="38"/>
      <c r="O48" s="38">
        <v>289</v>
      </c>
      <c r="P48" s="38">
        <v>3.18</v>
      </c>
      <c r="Q48" s="38"/>
    </row>
    <row r="49" spans="1:17" ht="22.8" x14ac:dyDescent="0.25">
      <c r="A49" s="13">
        <v>23</v>
      </c>
      <c r="B49" s="34" t="s">
        <v>75</v>
      </c>
      <c r="C49" s="35" t="s">
        <v>76</v>
      </c>
      <c r="D49" s="15" t="s">
        <v>51</v>
      </c>
      <c r="E49" s="36">
        <v>0.01</v>
      </c>
      <c r="F49" s="37">
        <v>812.27</v>
      </c>
      <c r="G49" s="37">
        <v>605.69000000000005</v>
      </c>
      <c r="H49" s="37">
        <v>8.6</v>
      </c>
      <c r="I49" s="37">
        <v>0.55000000000000004</v>
      </c>
      <c r="J49" s="38"/>
      <c r="K49" s="38">
        <v>8</v>
      </c>
      <c r="L49" s="38">
        <v>6</v>
      </c>
      <c r="M49" s="38"/>
      <c r="N49" s="38"/>
      <c r="O49" s="38">
        <v>44.7</v>
      </c>
      <c r="P49" s="38">
        <v>0.45</v>
      </c>
      <c r="Q49" s="38"/>
    </row>
    <row r="50" spans="1:17" ht="24" x14ac:dyDescent="0.25">
      <c r="A50" s="13">
        <v>24</v>
      </c>
      <c r="B50" s="34" t="s">
        <v>77</v>
      </c>
      <c r="C50" s="35" t="s">
        <v>78</v>
      </c>
      <c r="D50" s="15" t="s">
        <v>26</v>
      </c>
      <c r="E50" s="36">
        <v>1</v>
      </c>
      <c r="F50" s="37">
        <v>118.78</v>
      </c>
      <c r="G50" s="37">
        <v>108.98</v>
      </c>
      <c r="H50" s="37">
        <v>0.37</v>
      </c>
      <c r="I50" s="38"/>
      <c r="J50" s="38"/>
      <c r="K50" s="38">
        <v>119</v>
      </c>
      <c r="L50" s="38">
        <v>109</v>
      </c>
      <c r="M50" s="38"/>
      <c r="N50" s="38"/>
      <c r="O50" s="38">
        <v>7.92</v>
      </c>
      <c r="P50" s="38">
        <v>7.92</v>
      </c>
      <c r="Q50" s="38"/>
    </row>
    <row r="51" spans="1:17" ht="22.8" x14ac:dyDescent="0.25">
      <c r="A51" s="13">
        <v>25</v>
      </c>
      <c r="B51" s="34" t="s">
        <v>79</v>
      </c>
      <c r="C51" s="35" t="s">
        <v>80</v>
      </c>
      <c r="D51" s="15" t="s">
        <v>51</v>
      </c>
      <c r="E51" s="36">
        <v>0.01</v>
      </c>
      <c r="F51" s="37">
        <v>813.8</v>
      </c>
      <c r="G51" s="37">
        <v>603.5</v>
      </c>
      <c r="H51" s="37">
        <v>29.99</v>
      </c>
      <c r="I51" s="37">
        <v>0.73</v>
      </c>
      <c r="J51" s="38"/>
      <c r="K51" s="38">
        <v>8</v>
      </c>
      <c r="L51" s="38">
        <v>6</v>
      </c>
      <c r="M51" s="38"/>
      <c r="N51" s="38"/>
      <c r="O51" s="38">
        <v>43.2</v>
      </c>
      <c r="P51" s="38">
        <v>0.43</v>
      </c>
      <c r="Q51" s="38"/>
    </row>
    <row r="52" spans="1:17" ht="22.8" x14ac:dyDescent="0.25">
      <c r="A52" s="13">
        <v>26</v>
      </c>
      <c r="B52" s="34" t="s">
        <v>81</v>
      </c>
      <c r="C52" s="35" t="s">
        <v>82</v>
      </c>
      <c r="D52" s="15" t="s">
        <v>26</v>
      </c>
      <c r="E52" s="36">
        <v>1</v>
      </c>
      <c r="F52" s="37">
        <v>8.84</v>
      </c>
      <c r="G52" s="37">
        <v>4.74</v>
      </c>
      <c r="H52" s="37">
        <v>1.08</v>
      </c>
      <c r="I52" s="38"/>
      <c r="J52" s="38"/>
      <c r="K52" s="38">
        <v>9</v>
      </c>
      <c r="L52" s="38">
        <v>5</v>
      </c>
      <c r="M52" s="38">
        <v>1</v>
      </c>
      <c r="N52" s="38"/>
      <c r="O52" s="38">
        <v>0.35</v>
      </c>
      <c r="P52" s="38">
        <v>0.35</v>
      </c>
      <c r="Q52" s="38"/>
    </row>
    <row r="53" spans="1:17" ht="34.200000000000003" x14ac:dyDescent="0.25">
      <c r="A53" s="13">
        <v>27</v>
      </c>
      <c r="B53" s="34" t="s">
        <v>83</v>
      </c>
      <c r="C53" s="35" t="s">
        <v>84</v>
      </c>
      <c r="D53" s="15" t="s">
        <v>85</v>
      </c>
      <c r="E53" s="36">
        <v>1</v>
      </c>
      <c r="F53" s="37">
        <v>13.4</v>
      </c>
      <c r="G53" s="37">
        <v>13.4</v>
      </c>
      <c r="H53" s="38"/>
      <c r="I53" s="38"/>
      <c r="J53" s="38"/>
      <c r="K53" s="38">
        <v>13</v>
      </c>
      <c r="L53" s="38">
        <v>13</v>
      </c>
      <c r="M53" s="38"/>
      <c r="N53" s="38"/>
      <c r="O53" s="38"/>
      <c r="P53" s="38"/>
      <c r="Q53" s="38"/>
    </row>
    <row r="54" spans="1:17" x14ac:dyDescent="0.25">
      <c r="A54" s="84" t="s">
        <v>86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</row>
    <row r="55" spans="1:17" ht="34.200000000000003" x14ac:dyDescent="0.25">
      <c r="A55" s="13">
        <v>28</v>
      </c>
      <c r="B55" s="34" t="s">
        <v>87</v>
      </c>
      <c r="C55" s="35" t="s">
        <v>88</v>
      </c>
      <c r="D55" s="15" t="s">
        <v>53</v>
      </c>
      <c r="E55" s="36">
        <v>0.1</v>
      </c>
      <c r="F55" s="37">
        <v>1351.39</v>
      </c>
      <c r="G55" s="37">
        <v>251.75</v>
      </c>
      <c r="H55" s="37">
        <v>85.67</v>
      </c>
      <c r="I55" s="37">
        <v>3.46</v>
      </c>
      <c r="J55" s="38"/>
      <c r="K55" s="38">
        <v>135</v>
      </c>
      <c r="L55" s="38">
        <v>25</v>
      </c>
      <c r="M55" s="38">
        <v>9</v>
      </c>
      <c r="N55" s="38"/>
      <c r="O55" s="38">
        <v>19</v>
      </c>
      <c r="P55" s="38">
        <v>1.9</v>
      </c>
      <c r="Q55" s="38"/>
    </row>
    <row r="56" spans="1:17" ht="34.200000000000003" x14ac:dyDescent="0.25">
      <c r="A56" s="13">
        <v>29</v>
      </c>
      <c r="B56" s="34" t="s">
        <v>89</v>
      </c>
      <c r="C56" s="35" t="s">
        <v>90</v>
      </c>
      <c r="D56" s="15" t="s">
        <v>53</v>
      </c>
      <c r="E56" s="36">
        <v>0.7</v>
      </c>
      <c r="F56" s="37">
        <v>4732.43</v>
      </c>
      <c r="G56" s="37">
        <v>617.45000000000005</v>
      </c>
      <c r="H56" s="37">
        <v>45.38</v>
      </c>
      <c r="I56" s="37">
        <v>0.55000000000000004</v>
      </c>
      <c r="J56" s="38"/>
      <c r="K56" s="38">
        <v>3313</v>
      </c>
      <c r="L56" s="38">
        <v>432</v>
      </c>
      <c r="M56" s="38">
        <v>32</v>
      </c>
      <c r="N56" s="38"/>
      <c r="O56" s="38">
        <v>46.6</v>
      </c>
      <c r="P56" s="38">
        <v>32.619999999999997</v>
      </c>
      <c r="Q56" s="38"/>
    </row>
    <row r="57" spans="1:17" x14ac:dyDescent="0.25">
      <c r="A57" s="32" t="s">
        <v>91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45.6" x14ac:dyDescent="0.25">
      <c r="A58" s="13">
        <v>30</v>
      </c>
      <c r="B58" s="34" t="s">
        <v>94</v>
      </c>
      <c r="C58" s="35" t="s">
        <v>92</v>
      </c>
      <c r="D58" s="15" t="s">
        <v>93</v>
      </c>
      <c r="E58" s="39">
        <v>4</v>
      </c>
      <c r="F58" s="38"/>
      <c r="G58" s="38"/>
      <c r="H58" s="38"/>
      <c r="I58" s="38"/>
      <c r="J58" s="38">
        <v>3861</v>
      </c>
      <c r="K58" s="38">
        <v>3861</v>
      </c>
      <c r="L58" s="38"/>
      <c r="M58" s="38"/>
      <c r="N58" s="38"/>
      <c r="O58" s="38"/>
      <c r="P58" s="38"/>
      <c r="Q58" s="38"/>
    </row>
    <row r="59" spans="1:17" ht="22.8" x14ac:dyDescent="0.25">
      <c r="A59" s="13">
        <v>31</v>
      </c>
      <c r="B59" s="34" t="s">
        <v>94</v>
      </c>
      <c r="C59" s="35" t="s">
        <v>95</v>
      </c>
      <c r="D59" s="15" t="s">
        <v>93</v>
      </c>
      <c r="E59" s="39">
        <v>8</v>
      </c>
      <c r="F59" s="37">
        <v>63.81</v>
      </c>
      <c r="G59" s="38"/>
      <c r="H59" s="38"/>
      <c r="I59" s="38"/>
      <c r="J59" s="38"/>
      <c r="K59" s="38">
        <v>510</v>
      </c>
      <c r="L59" s="38"/>
      <c r="M59" s="38"/>
      <c r="N59" s="38"/>
      <c r="O59" s="38"/>
      <c r="P59" s="38"/>
      <c r="Q59" s="38"/>
    </row>
    <row r="60" spans="1:17" ht="22.8" x14ac:dyDescent="0.25">
      <c r="A60" s="13">
        <v>32</v>
      </c>
      <c r="B60" s="34" t="s">
        <v>94</v>
      </c>
      <c r="C60" s="35" t="s">
        <v>96</v>
      </c>
      <c r="D60" s="15" t="s">
        <v>93</v>
      </c>
      <c r="E60" s="36">
        <v>1</v>
      </c>
      <c r="F60" s="38"/>
      <c r="G60" s="38"/>
      <c r="H60" s="38"/>
      <c r="I60" s="38"/>
      <c r="J60" s="38">
        <v>278</v>
      </c>
      <c r="K60" s="38">
        <v>278</v>
      </c>
      <c r="L60" s="38"/>
      <c r="M60" s="38"/>
      <c r="N60" s="38"/>
      <c r="O60" s="38"/>
      <c r="P60" s="38"/>
      <c r="Q60" s="38"/>
    </row>
    <row r="61" spans="1:17" ht="34.200000000000003" x14ac:dyDescent="0.25">
      <c r="A61" s="13">
        <v>33</v>
      </c>
      <c r="B61" s="34" t="s">
        <v>94</v>
      </c>
      <c r="C61" s="35" t="s">
        <v>97</v>
      </c>
      <c r="D61" s="15" t="s">
        <v>93</v>
      </c>
      <c r="E61" s="36">
        <v>3</v>
      </c>
      <c r="F61" s="37">
        <v>79.010000000000005</v>
      </c>
      <c r="G61" s="38"/>
      <c r="H61" s="38"/>
      <c r="I61" s="38"/>
      <c r="J61" s="38"/>
      <c r="K61" s="38">
        <v>237</v>
      </c>
      <c r="L61" s="38"/>
      <c r="M61" s="38"/>
      <c r="N61" s="38"/>
      <c r="O61" s="38"/>
      <c r="P61" s="38"/>
      <c r="Q61" s="38"/>
    </row>
    <row r="62" spans="1:17" ht="34.200000000000003" x14ac:dyDescent="0.25">
      <c r="A62" s="13">
        <v>34</v>
      </c>
      <c r="B62" s="34" t="s">
        <v>94</v>
      </c>
      <c r="C62" s="35" t="s">
        <v>98</v>
      </c>
      <c r="D62" s="15" t="s">
        <v>93</v>
      </c>
      <c r="E62" s="36">
        <v>2</v>
      </c>
      <c r="F62" s="37">
        <v>28.12</v>
      </c>
      <c r="G62" s="38"/>
      <c r="H62" s="38"/>
      <c r="I62" s="38"/>
      <c r="J62" s="38"/>
      <c r="K62" s="38">
        <v>56</v>
      </c>
      <c r="L62" s="38"/>
      <c r="M62" s="38"/>
      <c r="N62" s="38"/>
      <c r="O62" s="38"/>
      <c r="P62" s="38"/>
      <c r="Q62" s="38"/>
    </row>
    <row r="63" spans="1:17" ht="34.200000000000003" x14ac:dyDescent="0.25">
      <c r="A63" s="13">
        <v>35</v>
      </c>
      <c r="B63" s="34" t="s">
        <v>94</v>
      </c>
      <c r="C63" s="35" t="s">
        <v>99</v>
      </c>
      <c r="D63" s="15" t="s">
        <v>93</v>
      </c>
      <c r="E63" s="36">
        <v>4</v>
      </c>
      <c r="F63" s="37">
        <v>79.010000000000005</v>
      </c>
      <c r="G63" s="38"/>
      <c r="H63" s="38"/>
      <c r="I63" s="38"/>
      <c r="J63" s="38"/>
      <c r="K63" s="38">
        <v>316</v>
      </c>
      <c r="L63" s="38"/>
      <c r="M63" s="38"/>
      <c r="N63" s="38"/>
      <c r="O63" s="38"/>
      <c r="P63" s="38"/>
      <c r="Q63" s="38"/>
    </row>
    <row r="64" spans="1:17" ht="22.8" x14ac:dyDescent="0.25">
      <c r="A64" s="13">
        <v>36</v>
      </c>
      <c r="B64" s="34" t="s">
        <v>94</v>
      </c>
      <c r="C64" s="35" t="s">
        <v>100</v>
      </c>
      <c r="D64" s="15" t="s">
        <v>93</v>
      </c>
      <c r="E64" s="36">
        <v>2</v>
      </c>
      <c r="F64" s="37">
        <v>28.12</v>
      </c>
      <c r="G64" s="38"/>
      <c r="H64" s="38"/>
      <c r="I64" s="38"/>
      <c r="J64" s="38"/>
      <c r="K64" s="38">
        <v>56</v>
      </c>
      <c r="L64" s="38"/>
      <c r="M64" s="38"/>
      <c r="N64" s="38"/>
      <c r="O64" s="38"/>
      <c r="P64" s="38"/>
      <c r="Q64" s="38"/>
    </row>
    <row r="65" spans="1:17" ht="22.8" x14ac:dyDescent="0.25">
      <c r="A65" s="13">
        <v>37</v>
      </c>
      <c r="B65" s="76" t="s">
        <v>94</v>
      </c>
      <c r="C65" s="35" t="s">
        <v>101</v>
      </c>
      <c r="D65" s="15" t="s">
        <v>93</v>
      </c>
      <c r="E65" s="39">
        <v>9</v>
      </c>
      <c r="F65" s="38"/>
      <c r="G65" s="38"/>
      <c r="H65" s="38"/>
      <c r="I65" s="38"/>
      <c r="J65" s="38">
        <v>5279</v>
      </c>
      <c r="K65" s="38">
        <v>5279</v>
      </c>
      <c r="L65" s="38"/>
      <c r="M65" s="38"/>
      <c r="N65" s="38"/>
      <c r="O65" s="38"/>
      <c r="P65" s="38"/>
      <c r="Q65" s="38"/>
    </row>
    <row r="66" spans="1:17" ht="45.6" x14ac:dyDescent="0.25">
      <c r="A66" s="13">
        <v>38</v>
      </c>
      <c r="B66" s="76" t="s">
        <v>94</v>
      </c>
      <c r="C66" s="35" t="s">
        <v>102</v>
      </c>
      <c r="D66" s="15" t="s">
        <v>93</v>
      </c>
      <c r="E66" s="36">
        <v>5</v>
      </c>
      <c r="F66" s="38"/>
      <c r="G66" s="38"/>
      <c r="H66" s="38"/>
      <c r="I66" s="38"/>
      <c r="J66" s="38">
        <v>2680</v>
      </c>
      <c r="K66" s="38">
        <v>2680</v>
      </c>
      <c r="L66" s="38"/>
      <c r="M66" s="38"/>
      <c r="N66" s="38"/>
      <c r="O66" s="38"/>
      <c r="P66" s="38"/>
      <c r="Q66" s="38"/>
    </row>
    <row r="67" spans="1:17" ht="34.200000000000003" x14ac:dyDescent="0.25">
      <c r="A67" s="13">
        <v>39</v>
      </c>
      <c r="B67" s="76" t="s">
        <v>94</v>
      </c>
      <c r="C67" s="35" t="s">
        <v>103</v>
      </c>
      <c r="D67" s="15" t="s">
        <v>104</v>
      </c>
      <c r="E67" s="36">
        <v>1.5</v>
      </c>
      <c r="F67" s="37">
        <v>117.14</v>
      </c>
      <c r="G67" s="38"/>
      <c r="H67" s="38"/>
      <c r="I67" s="38"/>
      <c r="J67" s="38"/>
      <c r="K67" s="38">
        <v>176</v>
      </c>
      <c r="L67" s="38"/>
      <c r="M67" s="38"/>
      <c r="N67" s="38"/>
      <c r="O67" s="38"/>
      <c r="P67" s="38"/>
      <c r="Q67" s="38"/>
    </row>
    <row r="68" spans="1:17" ht="45.6" x14ac:dyDescent="0.25">
      <c r="A68" s="13">
        <v>40</v>
      </c>
      <c r="B68" s="76" t="s">
        <v>94</v>
      </c>
      <c r="C68" s="35" t="s">
        <v>105</v>
      </c>
      <c r="D68" s="15" t="s">
        <v>93</v>
      </c>
      <c r="E68" s="39">
        <v>4</v>
      </c>
      <c r="F68" s="37">
        <v>614.08000000000004</v>
      </c>
      <c r="G68" s="38"/>
      <c r="H68" s="38"/>
      <c r="I68" s="38"/>
      <c r="J68" s="38"/>
      <c r="K68" s="38">
        <v>2456</v>
      </c>
      <c r="L68" s="38"/>
      <c r="M68" s="38"/>
      <c r="N68" s="38"/>
      <c r="O68" s="38"/>
      <c r="P68" s="38"/>
      <c r="Q68" s="38"/>
    </row>
    <row r="69" spans="1:17" ht="45.6" x14ac:dyDescent="0.25">
      <c r="A69" s="13">
        <v>41</v>
      </c>
      <c r="B69" s="76" t="s">
        <v>94</v>
      </c>
      <c r="C69" s="35" t="s">
        <v>106</v>
      </c>
      <c r="D69" s="15" t="s">
        <v>107</v>
      </c>
      <c r="E69" s="39">
        <v>7</v>
      </c>
      <c r="F69" s="37">
        <v>514.34</v>
      </c>
      <c r="G69" s="38"/>
      <c r="H69" s="38"/>
      <c r="I69" s="38"/>
      <c r="J69" s="38"/>
      <c r="K69" s="38">
        <v>3600</v>
      </c>
      <c r="L69" s="38"/>
      <c r="M69" s="38"/>
      <c r="N69" s="38"/>
      <c r="O69" s="38"/>
      <c r="P69" s="38"/>
      <c r="Q69" s="38"/>
    </row>
    <row r="70" spans="1:17" ht="34.200000000000003" x14ac:dyDescent="0.25">
      <c r="A70" s="13">
        <v>42</v>
      </c>
      <c r="B70" s="76" t="s">
        <v>94</v>
      </c>
      <c r="C70" s="35" t="s">
        <v>108</v>
      </c>
      <c r="D70" s="15" t="s">
        <v>93</v>
      </c>
      <c r="E70" s="36">
        <v>1</v>
      </c>
      <c r="F70" s="37">
        <v>5671.45</v>
      </c>
      <c r="G70" s="38"/>
      <c r="H70" s="38"/>
      <c r="I70" s="38"/>
      <c r="J70" s="38"/>
      <c r="K70" s="38">
        <v>5671</v>
      </c>
      <c r="L70" s="38"/>
      <c r="M70" s="38"/>
      <c r="N70" s="38"/>
      <c r="O70" s="38"/>
      <c r="P70" s="38"/>
      <c r="Q70" s="38"/>
    </row>
    <row r="71" spans="1:17" ht="34.200000000000003" x14ac:dyDescent="0.25">
      <c r="A71" s="13">
        <v>43</v>
      </c>
      <c r="B71" s="76" t="s">
        <v>94</v>
      </c>
      <c r="C71" s="35" t="s">
        <v>109</v>
      </c>
      <c r="D71" s="15" t="s">
        <v>93</v>
      </c>
      <c r="E71" s="36">
        <v>1</v>
      </c>
      <c r="F71" s="37">
        <v>1811.53</v>
      </c>
      <c r="G71" s="38"/>
      <c r="H71" s="38"/>
      <c r="I71" s="38"/>
      <c r="J71" s="38"/>
      <c r="K71" s="38">
        <v>1812</v>
      </c>
      <c r="L71" s="38"/>
      <c r="M71" s="38"/>
      <c r="N71" s="38"/>
      <c r="O71" s="38"/>
      <c r="P71" s="38"/>
      <c r="Q71" s="38"/>
    </row>
    <row r="72" spans="1:17" ht="34.200000000000003" x14ac:dyDescent="0.25">
      <c r="A72" s="13">
        <v>44</v>
      </c>
      <c r="B72" s="76" t="s">
        <v>94</v>
      </c>
      <c r="C72" s="35" t="s">
        <v>110</v>
      </c>
      <c r="D72" s="15" t="s">
        <v>93</v>
      </c>
      <c r="E72" s="36">
        <v>1</v>
      </c>
      <c r="F72" s="37">
        <v>1286.6400000000001</v>
      </c>
      <c r="G72" s="38"/>
      <c r="H72" s="38"/>
      <c r="I72" s="38"/>
      <c r="J72" s="38"/>
      <c r="K72" s="38">
        <v>1287</v>
      </c>
      <c r="L72" s="38"/>
      <c r="M72" s="38"/>
      <c r="N72" s="38"/>
      <c r="O72" s="38"/>
      <c r="P72" s="38"/>
      <c r="Q72" s="38"/>
    </row>
    <row r="73" spans="1:17" ht="24" x14ac:dyDescent="0.25">
      <c r="A73" s="13">
        <v>45</v>
      </c>
      <c r="B73" s="34" t="s">
        <v>111</v>
      </c>
      <c r="C73" s="35" t="s">
        <v>112</v>
      </c>
      <c r="D73" s="15" t="s">
        <v>107</v>
      </c>
      <c r="E73" s="36">
        <v>6</v>
      </c>
      <c r="F73" s="37">
        <v>55.3</v>
      </c>
      <c r="G73" s="38"/>
      <c r="H73" s="38"/>
      <c r="I73" s="38"/>
      <c r="J73" s="38"/>
      <c r="K73" s="38">
        <v>332</v>
      </c>
      <c r="L73" s="38"/>
      <c r="M73" s="38"/>
      <c r="N73" s="38"/>
      <c r="O73" s="38"/>
      <c r="P73" s="38"/>
      <c r="Q73" s="38"/>
    </row>
    <row r="74" spans="1:17" ht="22.8" x14ac:dyDescent="0.25">
      <c r="A74" s="13">
        <v>46</v>
      </c>
      <c r="B74" s="34" t="s">
        <v>94</v>
      </c>
      <c r="C74" s="35" t="s">
        <v>113</v>
      </c>
      <c r="D74" s="15" t="s">
        <v>93</v>
      </c>
      <c r="E74" s="36">
        <v>10</v>
      </c>
      <c r="F74" s="37">
        <v>6.65</v>
      </c>
      <c r="G74" s="38"/>
      <c r="H74" s="38"/>
      <c r="I74" s="38"/>
      <c r="J74" s="38"/>
      <c r="K74" s="38">
        <v>67</v>
      </c>
      <c r="L74" s="38"/>
      <c r="M74" s="38"/>
      <c r="N74" s="38"/>
      <c r="O74" s="38"/>
      <c r="P74" s="38"/>
      <c r="Q74" s="38"/>
    </row>
    <row r="75" spans="1:17" ht="22.8" x14ac:dyDescent="0.25">
      <c r="A75" s="13">
        <v>47</v>
      </c>
      <c r="B75" s="34" t="s">
        <v>94</v>
      </c>
      <c r="C75" s="35" t="s">
        <v>114</v>
      </c>
      <c r="D75" s="15" t="s">
        <v>107</v>
      </c>
      <c r="E75" s="36">
        <v>10</v>
      </c>
      <c r="F75" s="37">
        <v>17.600000000000001</v>
      </c>
      <c r="G75" s="38"/>
      <c r="H75" s="38"/>
      <c r="I75" s="38"/>
      <c r="J75" s="38"/>
      <c r="K75" s="38">
        <v>176</v>
      </c>
      <c r="L75" s="38"/>
      <c r="M75" s="38"/>
      <c r="N75" s="38"/>
      <c r="O75" s="38"/>
      <c r="P75" s="38"/>
      <c r="Q75" s="38"/>
    </row>
    <row r="76" spans="1:17" ht="22.8" x14ac:dyDescent="0.25">
      <c r="A76" s="13">
        <v>48</v>
      </c>
      <c r="B76" s="34" t="s">
        <v>94</v>
      </c>
      <c r="C76" s="35" t="s">
        <v>115</v>
      </c>
      <c r="D76" s="15" t="s">
        <v>93</v>
      </c>
      <c r="E76" s="36">
        <v>4</v>
      </c>
      <c r="F76" s="37">
        <v>90.94</v>
      </c>
      <c r="G76" s="38"/>
      <c r="H76" s="38"/>
      <c r="I76" s="38"/>
      <c r="J76" s="38"/>
      <c r="K76" s="38">
        <v>364</v>
      </c>
      <c r="L76" s="38"/>
      <c r="M76" s="38"/>
      <c r="N76" s="38"/>
      <c r="O76" s="38"/>
      <c r="P76" s="38"/>
      <c r="Q76" s="38"/>
    </row>
    <row r="77" spans="1:17" ht="24" x14ac:dyDescent="0.25">
      <c r="A77" s="13">
        <v>49</v>
      </c>
      <c r="B77" s="34" t="s">
        <v>116</v>
      </c>
      <c r="C77" s="35" t="s">
        <v>117</v>
      </c>
      <c r="D77" s="15" t="s">
        <v>107</v>
      </c>
      <c r="E77" s="36">
        <v>2</v>
      </c>
      <c r="F77" s="37">
        <v>33.29</v>
      </c>
      <c r="G77" s="38"/>
      <c r="H77" s="38"/>
      <c r="I77" s="38"/>
      <c r="J77" s="38"/>
      <c r="K77" s="38">
        <v>67</v>
      </c>
      <c r="L77" s="38"/>
      <c r="M77" s="38"/>
      <c r="N77" s="38"/>
      <c r="O77" s="38"/>
      <c r="P77" s="38"/>
      <c r="Q77" s="38"/>
    </row>
    <row r="78" spans="1:17" ht="57" x14ac:dyDescent="0.25">
      <c r="A78" s="13">
        <v>50</v>
      </c>
      <c r="B78" s="34" t="s">
        <v>118</v>
      </c>
      <c r="C78" s="35" t="s">
        <v>119</v>
      </c>
      <c r="D78" s="15" t="s">
        <v>107</v>
      </c>
      <c r="E78" s="36">
        <v>2</v>
      </c>
      <c r="F78" s="37">
        <v>424.84</v>
      </c>
      <c r="G78" s="38"/>
      <c r="H78" s="38"/>
      <c r="I78" s="38"/>
      <c r="J78" s="38"/>
      <c r="K78" s="38">
        <v>850</v>
      </c>
      <c r="L78" s="38"/>
      <c r="M78" s="38"/>
      <c r="N78" s="38"/>
      <c r="O78" s="38"/>
      <c r="P78" s="38"/>
      <c r="Q78" s="38"/>
    </row>
    <row r="79" spans="1:17" ht="22.8" x14ac:dyDescent="0.25">
      <c r="A79" s="13">
        <v>51</v>
      </c>
      <c r="B79" s="34" t="s">
        <v>94</v>
      </c>
      <c r="C79" s="35" t="s">
        <v>120</v>
      </c>
      <c r="D79" s="15" t="s">
        <v>121</v>
      </c>
      <c r="E79" s="36">
        <v>0.7</v>
      </c>
      <c r="F79" s="37">
        <v>4069.75</v>
      </c>
      <c r="G79" s="38"/>
      <c r="H79" s="38"/>
      <c r="I79" s="38"/>
      <c r="J79" s="38"/>
      <c r="K79" s="38">
        <v>2849</v>
      </c>
      <c r="L79" s="38"/>
      <c r="M79" s="38"/>
      <c r="N79" s="38"/>
      <c r="O79" s="38"/>
      <c r="P79" s="38"/>
      <c r="Q79" s="38"/>
    </row>
    <row r="80" spans="1:17" ht="22.8" x14ac:dyDescent="0.25">
      <c r="A80" s="13">
        <v>52</v>
      </c>
      <c r="B80" s="34" t="s">
        <v>94</v>
      </c>
      <c r="C80" s="35" t="s">
        <v>122</v>
      </c>
      <c r="D80" s="15" t="s">
        <v>121</v>
      </c>
      <c r="E80" s="36">
        <v>0.2</v>
      </c>
      <c r="F80" s="37">
        <v>9048.89</v>
      </c>
      <c r="G80" s="38"/>
      <c r="H80" s="38"/>
      <c r="I80" s="38"/>
      <c r="J80" s="38"/>
      <c r="K80" s="38">
        <v>1810</v>
      </c>
      <c r="L80" s="38"/>
      <c r="M80" s="38"/>
      <c r="N80" s="38"/>
      <c r="O80" s="38"/>
      <c r="P80" s="38"/>
      <c r="Q80" s="38"/>
    </row>
    <row r="81" spans="1:17" ht="57" x14ac:dyDescent="0.25">
      <c r="A81" s="13">
        <v>53</v>
      </c>
      <c r="B81" s="34" t="s">
        <v>123</v>
      </c>
      <c r="C81" s="35" t="s">
        <v>124</v>
      </c>
      <c r="D81" s="15" t="s">
        <v>121</v>
      </c>
      <c r="E81" s="36">
        <v>0.04</v>
      </c>
      <c r="F81" s="37">
        <v>6962.8</v>
      </c>
      <c r="G81" s="38"/>
      <c r="H81" s="38"/>
      <c r="I81" s="38"/>
      <c r="J81" s="38"/>
      <c r="K81" s="38">
        <v>279</v>
      </c>
      <c r="L81" s="38"/>
      <c r="M81" s="38"/>
      <c r="N81" s="38"/>
      <c r="O81" s="38"/>
      <c r="P81" s="38"/>
      <c r="Q81" s="38"/>
    </row>
    <row r="82" spans="1:17" ht="22.8" x14ac:dyDescent="0.25">
      <c r="A82" s="13">
        <v>54</v>
      </c>
      <c r="B82" s="34" t="s">
        <v>94</v>
      </c>
      <c r="C82" s="35" t="s">
        <v>125</v>
      </c>
      <c r="D82" s="15" t="s">
        <v>121</v>
      </c>
      <c r="E82" s="36">
        <v>0.06</v>
      </c>
      <c r="F82" s="37">
        <v>2063.23</v>
      </c>
      <c r="G82" s="38"/>
      <c r="H82" s="38"/>
      <c r="I82" s="38"/>
      <c r="J82" s="38"/>
      <c r="K82" s="38">
        <v>124</v>
      </c>
      <c r="L82" s="38"/>
      <c r="M82" s="38"/>
      <c r="N82" s="38"/>
      <c r="O82" s="38"/>
      <c r="P82" s="38"/>
      <c r="Q82" s="38"/>
    </row>
    <row r="83" spans="1:17" ht="45.6" x14ac:dyDescent="0.25">
      <c r="A83" s="13">
        <v>55</v>
      </c>
      <c r="B83" s="34" t="s">
        <v>126</v>
      </c>
      <c r="C83" s="35" t="s">
        <v>127</v>
      </c>
      <c r="D83" s="15" t="s">
        <v>121</v>
      </c>
      <c r="E83" s="36">
        <v>0.08</v>
      </c>
      <c r="F83" s="37">
        <v>2350</v>
      </c>
      <c r="G83" s="38"/>
      <c r="H83" s="38"/>
      <c r="I83" s="38"/>
      <c r="J83" s="38"/>
      <c r="K83" s="38">
        <v>188</v>
      </c>
      <c r="L83" s="38"/>
      <c r="M83" s="38"/>
      <c r="N83" s="38"/>
      <c r="O83" s="38"/>
      <c r="P83" s="38"/>
      <c r="Q83" s="38"/>
    </row>
    <row r="84" spans="1:17" ht="34.200000000000003" x14ac:dyDescent="0.25">
      <c r="A84" s="13">
        <v>56</v>
      </c>
      <c r="B84" s="34" t="s">
        <v>128</v>
      </c>
      <c r="C84" s="35" t="s">
        <v>129</v>
      </c>
      <c r="D84" s="15" t="s">
        <v>130</v>
      </c>
      <c r="E84" s="39">
        <v>6.0000000000000001E-3</v>
      </c>
      <c r="F84" s="37">
        <v>14589.4</v>
      </c>
      <c r="G84" s="38"/>
      <c r="H84" s="38"/>
      <c r="I84" s="38"/>
      <c r="J84" s="38"/>
      <c r="K84" s="38">
        <v>88</v>
      </c>
      <c r="L84" s="38"/>
      <c r="M84" s="38"/>
      <c r="N84" s="38"/>
      <c r="O84" s="38"/>
      <c r="P84" s="38"/>
      <c r="Q84" s="38"/>
    </row>
    <row r="85" spans="1:17" ht="34.200000000000003" x14ac:dyDescent="0.25">
      <c r="A85" s="13">
        <v>57</v>
      </c>
      <c r="B85" s="34" t="s">
        <v>94</v>
      </c>
      <c r="C85" s="35" t="s">
        <v>131</v>
      </c>
      <c r="D85" s="15" t="s">
        <v>104</v>
      </c>
      <c r="E85" s="36">
        <v>40</v>
      </c>
      <c r="F85" s="37">
        <v>8.49</v>
      </c>
      <c r="G85" s="38"/>
      <c r="H85" s="38"/>
      <c r="I85" s="38"/>
      <c r="J85" s="38"/>
      <c r="K85" s="38">
        <v>340</v>
      </c>
      <c r="L85" s="38"/>
      <c r="M85" s="38"/>
      <c r="N85" s="38"/>
      <c r="O85" s="38"/>
      <c r="P85" s="38"/>
      <c r="Q85" s="38"/>
    </row>
    <row r="86" spans="1:17" ht="22.8" x14ac:dyDescent="0.25">
      <c r="A86" s="13">
        <v>58</v>
      </c>
      <c r="B86" s="34" t="s">
        <v>94</v>
      </c>
      <c r="C86" s="35" t="s">
        <v>132</v>
      </c>
      <c r="D86" s="15" t="s">
        <v>104</v>
      </c>
      <c r="E86" s="36">
        <v>40</v>
      </c>
      <c r="F86" s="37">
        <v>4.87</v>
      </c>
      <c r="G86" s="38"/>
      <c r="H86" s="38"/>
      <c r="I86" s="38"/>
      <c r="J86" s="38"/>
      <c r="K86" s="38">
        <v>195</v>
      </c>
      <c r="L86" s="38"/>
      <c r="M86" s="38"/>
      <c r="N86" s="38"/>
      <c r="O86" s="38"/>
      <c r="P86" s="38"/>
      <c r="Q86" s="38"/>
    </row>
    <row r="87" spans="1:17" ht="34.200000000000003" x14ac:dyDescent="0.25">
      <c r="A87" s="13">
        <v>59</v>
      </c>
      <c r="B87" s="34" t="s">
        <v>94</v>
      </c>
      <c r="C87" s="35" t="s">
        <v>133</v>
      </c>
      <c r="D87" s="15" t="s">
        <v>104</v>
      </c>
      <c r="E87" s="36">
        <v>5</v>
      </c>
      <c r="F87" s="37">
        <v>33.909999999999997</v>
      </c>
      <c r="G87" s="38"/>
      <c r="H87" s="38"/>
      <c r="I87" s="38"/>
      <c r="J87" s="38"/>
      <c r="K87" s="38">
        <v>170</v>
      </c>
      <c r="L87" s="38"/>
      <c r="M87" s="38"/>
      <c r="N87" s="38"/>
      <c r="O87" s="38"/>
      <c r="P87" s="38"/>
      <c r="Q87" s="38"/>
    </row>
    <row r="88" spans="1:17" ht="22.8" x14ac:dyDescent="0.25">
      <c r="A88" s="13">
        <v>60</v>
      </c>
      <c r="B88" s="34" t="s">
        <v>94</v>
      </c>
      <c r="C88" s="35" t="s">
        <v>134</v>
      </c>
      <c r="D88" s="15" t="s">
        <v>104</v>
      </c>
      <c r="E88" s="36">
        <v>100</v>
      </c>
      <c r="F88" s="37">
        <v>4.1100000000000003</v>
      </c>
      <c r="G88" s="38"/>
      <c r="H88" s="38"/>
      <c r="I88" s="38"/>
      <c r="J88" s="38"/>
      <c r="K88" s="38">
        <v>411</v>
      </c>
      <c r="L88" s="38"/>
      <c r="M88" s="38"/>
      <c r="N88" s="38"/>
      <c r="O88" s="38"/>
      <c r="P88" s="38"/>
      <c r="Q88" s="38"/>
    </row>
    <row r="89" spans="1:17" ht="22.8" x14ac:dyDescent="0.25">
      <c r="A89" s="13">
        <v>61</v>
      </c>
      <c r="B89" s="34" t="s">
        <v>135</v>
      </c>
      <c r="C89" s="35" t="s">
        <v>136</v>
      </c>
      <c r="D89" s="15" t="s">
        <v>104</v>
      </c>
      <c r="E89" s="36">
        <v>30</v>
      </c>
      <c r="F89" s="37">
        <v>16.41</v>
      </c>
      <c r="G89" s="38"/>
      <c r="H89" s="38"/>
      <c r="I89" s="38"/>
      <c r="J89" s="38"/>
      <c r="K89" s="38">
        <v>492</v>
      </c>
      <c r="L89" s="38"/>
      <c r="M89" s="38"/>
      <c r="N89" s="38"/>
      <c r="O89" s="38"/>
      <c r="P89" s="38"/>
      <c r="Q89" s="38"/>
    </row>
    <row r="90" spans="1:17" ht="22.8" x14ac:dyDescent="0.25">
      <c r="A90" s="13">
        <v>62</v>
      </c>
      <c r="B90" s="34" t="s">
        <v>94</v>
      </c>
      <c r="C90" s="35" t="s">
        <v>137</v>
      </c>
      <c r="D90" s="15" t="s">
        <v>104</v>
      </c>
      <c r="E90" s="36">
        <v>5</v>
      </c>
      <c r="F90" s="37">
        <v>42.79</v>
      </c>
      <c r="G90" s="38"/>
      <c r="H90" s="38"/>
      <c r="I90" s="38"/>
      <c r="J90" s="38"/>
      <c r="K90" s="38">
        <v>214</v>
      </c>
      <c r="L90" s="38"/>
      <c r="M90" s="38"/>
      <c r="N90" s="38"/>
      <c r="O90" s="38"/>
      <c r="P90" s="38"/>
      <c r="Q90" s="38"/>
    </row>
    <row r="91" spans="1:17" ht="57" x14ac:dyDescent="0.25">
      <c r="A91" s="13">
        <v>63</v>
      </c>
      <c r="B91" s="34" t="s">
        <v>138</v>
      </c>
      <c r="C91" s="35" t="s">
        <v>139</v>
      </c>
      <c r="D91" s="15" t="s">
        <v>104</v>
      </c>
      <c r="E91" s="36">
        <v>6</v>
      </c>
      <c r="F91" s="37">
        <v>20.68</v>
      </c>
      <c r="G91" s="38"/>
      <c r="H91" s="38"/>
      <c r="I91" s="38"/>
      <c r="J91" s="38"/>
      <c r="K91" s="38">
        <v>124</v>
      </c>
      <c r="L91" s="38"/>
      <c r="M91" s="38"/>
      <c r="N91" s="38"/>
      <c r="O91" s="38"/>
      <c r="P91" s="38"/>
      <c r="Q91" s="38"/>
    </row>
    <row r="92" spans="1:17" ht="22.8" x14ac:dyDescent="0.25">
      <c r="A92" s="13">
        <v>64</v>
      </c>
      <c r="B92" s="34" t="s">
        <v>94</v>
      </c>
      <c r="C92" s="35" t="s">
        <v>140</v>
      </c>
      <c r="D92" s="15" t="s">
        <v>93</v>
      </c>
      <c r="E92" s="39">
        <v>2</v>
      </c>
      <c r="F92" s="37">
        <v>277.70999999999998</v>
      </c>
      <c r="G92" s="38"/>
      <c r="H92" s="38"/>
      <c r="I92" s="38"/>
      <c r="J92" s="38"/>
      <c r="K92" s="38">
        <v>555</v>
      </c>
      <c r="L92" s="38"/>
      <c r="M92" s="38"/>
      <c r="N92" s="38"/>
      <c r="O92" s="38"/>
      <c r="P92" s="38"/>
      <c r="Q92" s="38"/>
    </row>
    <row r="93" spans="1:17" ht="22.8" x14ac:dyDescent="0.25">
      <c r="A93" s="13">
        <v>65</v>
      </c>
      <c r="B93" s="34" t="s">
        <v>94</v>
      </c>
      <c r="C93" s="35" t="s">
        <v>141</v>
      </c>
      <c r="D93" s="15"/>
      <c r="E93" s="36">
        <v>1</v>
      </c>
      <c r="F93" s="37">
        <v>154.11000000000001</v>
      </c>
      <c r="G93" s="38"/>
      <c r="H93" s="38"/>
      <c r="I93" s="38"/>
      <c r="J93" s="38"/>
      <c r="K93" s="38">
        <v>154</v>
      </c>
      <c r="L93" s="38"/>
      <c r="M93" s="38"/>
      <c r="N93" s="38"/>
      <c r="O93" s="38"/>
      <c r="P93" s="38"/>
      <c r="Q93" s="38"/>
    </row>
    <row r="94" spans="1:17" ht="22.8" x14ac:dyDescent="0.25">
      <c r="A94" s="13">
        <v>66</v>
      </c>
      <c r="B94" s="34" t="s">
        <v>94</v>
      </c>
      <c r="C94" s="35" t="s">
        <v>142</v>
      </c>
      <c r="D94" s="15"/>
      <c r="E94" s="39">
        <v>2</v>
      </c>
      <c r="F94" s="37">
        <v>524.12</v>
      </c>
      <c r="G94" s="38"/>
      <c r="H94" s="38"/>
      <c r="I94" s="38"/>
      <c r="J94" s="38"/>
      <c r="K94" s="38">
        <v>1048</v>
      </c>
      <c r="L94" s="38"/>
      <c r="M94" s="38"/>
      <c r="N94" s="38"/>
      <c r="O94" s="38"/>
      <c r="P94" s="38"/>
      <c r="Q94" s="38"/>
    </row>
    <row r="95" spans="1:17" ht="34.200000000000003" x14ac:dyDescent="0.25">
      <c r="A95" s="13">
        <v>67</v>
      </c>
      <c r="B95" s="34" t="s">
        <v>94</v>
      </c>
      <c r="C95" s="35" t="s">
        <v>143</v>
      </c>
      <c r="D95" s="15" t="s">
        <v>107</v>
      </c>
      <c r="E95" s="36">
        <v>1</v>
      </c>
      <c r="F95" s="37">
        <v>103.77</v>
      </c>
      <c r="G95" s="38"/>
      <c r="H95" s="38"/>
      <c r="I95" s="38"/>
      <c r="J95" s="38"/>
      <c r="K95" s="38">
        <v>104</v>
      </c>
      <c r="L95" s="38"/>
      <c r="M95" s="38"/>
      <c r="N95" s="38"/>
      <c r="O95" s="38"/>
      <c r="P95" s="38"/>
      <c r="Q95" s="38"/>
    </row>
    <row r="96" spans="1:17" ht="34.200000000000003" x14ac:dyDescent="0.25">
      <c r="A96" s="13">
        <v>68</v>
      </c>
      <c r="B96" s="34" t="s">
        <v>94</v>
      </c>
      <c r="C96" s="35" t="s">
        <v>144</v>
      </c>
      <c r="D96" s="15" t="s">
        <v>93</v>
      </c>
      <c r="E96" s="36">
        <v>1</v>
      </c>
      <c r="F96" s="37">
        <v>23.47</v>
      </c>
      <c r="G96" s="38"/>
      <c r="H96" s="38"/>
      <c r="I96" s="38"/>
      <c r="J96" s="38"/>
      <c r="K96" s="38">
        <v>23</v>
      </c>
      <c r="L96" s="38"/>
      <c r="M96" s="38"/>
      <c r="N96" s="38"/>
      <c r="O96" s="38"/>
      <c r="P96" s="38"/>
      <c r="Q96" s="38"/>
    </row>
    <row r="97" spans="1:17" x14ac:dyDescent="0.25">
      <c r="A97" s="13">
        <v>69</v>
      </c>
      <c r="B97" s="34" t="s">
        <v>145</v>
      </c>
      <c r="C97" s="35" t="s">
        <v>146</v>
      </c>
      <c r="D97" s="15" t="s">
        <v>147</v>
      </c>
      <c r="E97" s="36">
        <v>0.2</v>
      </c>
      <c r="F97" s="37">
        <v>26.66</v>
      </c>
      <c r="G97" s="38"/>
      <c r="H97" s="38"/>
      <c r="I97" s="38"/>
      <c r="J97" s="38"/>
      <c r="K97" s="38">
        <v>5</v>
      </c>
      <c r="L97" s="38"/>
      <c r="M97" s="38"/>
      <c r="N97" s="38"/>
      <c r="O97" s="38"/>
      <c r="P97" s="38"/>
      <c r="Q97" s="38"/>
    </row>
    <row r="98" spans="1:17" ht="22.8" x14ac:dyDescent="0.25">
      <c r="A98" s="13">
        <v>70</v>
      </c>
      <c r="B98" s="34" t="s">
        <v>148</v>
      </c>
      <c r="C98" s="35" t="s">
        <v>149</v>
      </c>
      <c r="D98" s="15" t="s">
        <v>107</v>
      </c>
      <c r="E98" s="36">
        <v>2</v>
      </c>
      <c r="F98" s="37">
        <v>10.4</v>
      </c>
      <c r="G98" s="38"/>
      <c r="H98" s="38"/>
      <c r="I98" s="38"/>
      <c r="J98" s="38"/>
      <c r="K98" s="38">
        <v>21</v>
      </c>
      <c r="L98" s="38"/>
      <c r="M98" s="38"/>
      <c r="N98" s="38"/>
      <c r="O98" s="38"/>
      <c r="P98" s="38"/>
      <c r="Q98" s="38"/>
    </row>
    <row r="99" spans="1:17" ht="34.200000000000003" x14ac:dyDescent="0.25">
      <c r="A99" s="13">
        <v>71</v>
      </c>
      <c r="B99" s="34" t="s">
        <v>150</v>
      </c>
      <c r="C99" s="35" t="s">
        <v>151</v>
      </c>
      <c r="D99" s="15" t="s">
        <v>147</v>
      </c>
      <c r="E99" s="36">
        <v>0.4</v>
      </c>
      <c r="F99" s="37">
        <v>19.04</v>
      </c>
      <c r="G99" s="38"/>
      <c r="H99" s="38"/>
      <c r="I99" s="38"/>
      <c r="J99" s="38"/>
      <c r="K99" s="38">
        <v>8</v>
      </c>
      <c r="L99" s="38"/>
      <c r="M99" s="38"/>
      <c r="N99" s="38"/>
      <c r="O99" s="38"/>
      <c r="P99" s="38"/>
      <c r="Q99" s="38"/>
    </row>
    <row r="100" spans="1:17" ht="34.200000000000003" x14ac:dyDescent="0.25">
      <c r="A100" s="13">
        <v>72</v>
      </c>
      <c r="B100" s="34" t="s">
        <v>94</v>
      </c>
      <c r="C100" s="35" t="s">
        <v>152</v>
      </c>
      <c r="D100" s="15" t="s">
        <v>93</v>
      </c>
      <c r="E100" s="39">
        <v>3</v>
      </c>
      <c r="F100" s="37">
        <v>34.22</v>
      </c>
      <c r="G100" s="38"/>
      <c r="H100" s="38"/>
      <c r="I100" s="38"/>
      <c r="J100" s="38"/>
      <c r="K100" s="38">
        <v>103</v>
      </c>
      <c r="L100" s="38"/>
      <c r="M100" s="38"/>
      <c r="N100" s="38"/>
      <c r="O100" s="38"/>
      <c r="P100" s="38"/>
      <c r="Q100" s="38"/>
    </row>
    <row r="101" spans="1:17" ht="34.200000000000003" x14ac:dyDescent="0.25">
      <c r="A101" s="13">
        <v>73</v>
      </c>
      <c r="B101" s="34" t="s">
        <v>94</v>
      </c>
      <c r="C101" s="35" t="s">
        <v>153</v>
      </c>
      <c r="D101" s="15" t="s">
        <v>93</v>
      </c>
      <c r="E101" s="36">
        <v>2</v>
      </c>
      <c r="F101" s="37">
        <v>53.38</v>
      </c>
      <c r="G101" s="38"/>
      <c r="H101" s="38"/>
      <c r="I101" s="38"/>
      <c r="J101" s="38"/>
      <c r="K101" s="38">
        <v>107</v>
      </c>
      <c r="L101" s="38"/>
      <c r="M101" s="38"/>
      <c r="N101" s="38"/>
      <c r="O101" s="38"/>
      <c r="P101" s="38"/>
      <c r="Q101" s="38"/>
    </row>
    <row r="102" spans="1:17" x14ac:dyDescent="0.25">
      <c r="A102" s="13">
        <v>74</v>
      </c>
      <c r="B102" s="34" t="s">
        <v>94</v>
      </c>
      <c r="C102" s="35" t="s">
        <v>154</v>
      </c>
      <c r="D102" s="15" t="s">
        <v>93</v>
      </c>
      <c r="E102" s="36">
        <v>1</v>
      </c>
      <c r="F102" s="37">
        <v>97.78</v>
      </c>
      <c r="G102" s="38"/>
      <c r="H102" s="38"/>
      <c r="I102" s="38"/>
      <c r="J102" s="38"/>
      <c r="K102" s="38">
        <v>98</v>
      </c>
      <c r="L102" s="38"/>
      <c r="M102" s="38"/>
      <c r="N102" s="38"/>
      <c r="O102" s="38"/>
      <c r="P102" s="38"/>
      <c r="Q102" s="38"/>
    </row>
    <row r="103" spans="1:17" ht="22.8" x14ac:dyDescent="0.25">
      <c r="A103" s="13">
        <v>75</v>
      </c>
      <c r="B103" s="34" t="s">
        <v>155</v>
      </c>
      <c r="C103" s="35" t="s">
        <v>156</v>
      </c>
      <c r="D103" s="15" t="s">
        <v>157</v>
      </c>
      <c r="E103" s="36">
        <v>3</v>
      </c>
      <c r="F103" s="37">
        <v>25.49</v>
      </c>
      <c r="G103" s="38"/>
      <c r="H103" s="38"/>
      <c r="I103" s="38"/>
      <c r="J103" s="38"/>
      <c r="K103" s="38">
        <v>76</v>
      </c>
      <c r="L103" s="38"/>
      <c r="M103" s="38"/>
      <c r="N103" s="38"/>
      <c r="O103" s="38"/>
      <c r="P103" s="38"/>
      <c r="Q103" s="38"/>
    </row>
    <row r="104" spans="1:17" ht="22.8" x14ac:dyDescent="0.25">
      <c r="A104" s="13">
        <v>76</v>
      </c>
      <c r="B104" s="34" t="s">
        <v>94</v>
      </c>
      <c r="C104" s="35" t="s">
        <v>158</v>
      </c>
      <c r="D104" s="15" t="s">
        <v>93</v>
      </c>
      <c r="E104" s="36">
        <v>16</v>
      </c>
      <c r="F104" s="37">
        <v>0.39</v>
      </c>
      <c r="G104" s="38"/>
      <c r="H104" s="38"/>
      <c r="I104" s="38"/>
      <c r="J104" s="38"/>
      <c r="K104" s="38">
        <v>6</v>
      </c>
      <c r="L104" s="38"/>
      <c r="M104" s="38"/>
      <c r="N104" s="38"/>
      <c r="O104" s="38"/>
      <c r="P104" s="38"/>
      <c r="Q104" s="38"/>
    </row>
    <row r="105" spans="1:17" x14ac:dyDescent="0.25">
      <c r="A105" s="13">
        <v>77</v>
      </c>
      <c r="B105" s="34" t="s">
        <v>159</v>
      </c>
      <c r="C105" s="35" t="s">
        <v>160</v>
      </c>
      <c r="D105" s="15" t="s">
        <v>93</v>
      </c>
      <c r="E105" s="36">
        <v>6</v>
      </c>
      <c r="F105" s="37">
        <v>8.09</v>
      </c>
      <c r="G105" s="38"/>
      <c r="H105" s="38"/>
      <c r="I105" s="38"/>
      <c r="J105" s="38"/>
      <c r="K105" s="38">
        <v>49</v>
      </c>
      <c r="L105" s="38"/>
      <c r="M105" s="38"/>
      <c r="N105" s="38"/>
      <c r="O105" s="38"/>
      <c r="P105" s="38"/>
      <c r="Q105" s="38"/>
    </row>
    <row r="106" spans="1:17" x14ac:dyDescent="0.25">
      <c r="A106" s="13">
        <v>78</v>
      </c>
      <c r="B106" s="34" t="s">
        <v>161</v>
      </c>
      <c r="C106" s="35" t="s">
        <v>162</v>
      </c>
      <c r="D106" s="15" t="s">
        <v>107</v>
      </c>
      <c r="E106" s="36">
        <v>6</v>
      </c>
      <c r="F106" s="37">
        <v>9.2799999999999994</v>
      </c>
      <c r="G106" s="38"/>
      <c r="H106" s="38"/>
      <c r="I106" s="38"/>
      <c r="J106" s="38"/>
      <c r="K106" s="38">
        <v>56</v>
      </c>
      <c r="L106" s="38"/>
      <c r="M106" s="38"/>
      <c r="N106" s="38"/>
      <c r="O106" s="38"/>
      <c r="P106" s="38"/>
      <c r="Q106" s="38"/>
    </row>
    <row r="107" spans="1:17" ht="22.8" x14ac:dyDescent="0.25">
      <c r="A107" s="13">
        <v>79</v>
      </c>
      <c r="B107" s="34" t="s">
        <v>94</v>
      </c>
      <c r="C107" s="35" t="s">
        <v>163</v>
      </c>
      <c r="D107" s="15" t="s">
        <v>93</v>
      </c>
      <c r="E107" s="36">
        <v>4</v>
      </c>
      <c r="F107" s="37">
        <v>6.84</v>
      </c>
      <c r="G107" s="38"/>
      <c r="H107" s="38"/>
      <c r="I107" s="38"/>
      <c r="J107" s="38"/>
      <c r="K107" s="38">
        <v>27</v>
      </c>
      <c r="L107" s="38"/>
      <c r="M107" s="38"/>
      <c r="N107" s="38"/>
      <c r="O107" s="38"/>
      <c r="P107" s="38"/>
      <c r="Q107" s="38"/>
    </row>
    <row r="108" spans="1:17" ht="22.8" x14ac:dyDescent="0.25">
      <c r="A108" s="13">
        <v>80</v>
      </c>
      <c r="B108" s="34" t="s">
        <v>164</v>
      </c>
      <c r="C108" s="35" t="s">
        <v>165</v>
      </c>
      <c r="D108" s="15" t="s">
        <v>157</v>
      </c>
      <c r="E108" s="36">
        <v>0.05</v>
      </c>
      <c r="F108" s="37">
        <v>33.31</v>
      </c>
      <c r="G108" s="38"/>
      <c r="H108" s="38"/>
      <c r="I108" s="38"/>
      <c r="J108" s="38"/>
      <c r="K108" s="38">
        <v>2</v>
      </c>
      <c r="L108" s="38"/>
      <c r="M108" s="38"/>
      <c r="N108" s="38"/>
      <c r="O108" s="38"/>
      <c r="P108" s="38"/>
      <c r="Q108" s="38"/>
    </row>
    <row r="109" spans="1:17" x14ac:dyDescent="0.25">
      <c r="A109" s="13">
        <v>81</v>
      </c>
      <c r="B109" s="34" t="s">
        <v>166</v>
      </c>
      <c r="C109" s="35" t="s">
        <v>167</v>
      </c>
      <c r="D109" s="15" t="s">
        <v>168</v>
      </c>
      <c r="E109" s="36">
        <v>0.5</v>
      </c>
      <c r="F109" s="37">
        <v>78.58</v>
      </c>
      <c r="G109" s="38"/>
      <c r="H109" s="38"/>
      <c r="I109" s="38"/>
      <c r="J109" s="38"/>
      <c r="K109" s="38">
        <v>39</v>
      </c>
      <c r="L109" s="38"/>
      <c r="M109" s="38"/>
      <c r="N109" s="38"/>
      <c r="O109" s="38"/>
      <c r="P109" s="38"/>
      <c r="Q109" s="38"/>
    </row>
    <row r="110" spans="1:17" x14ac:dyDescent="0.25">
      <c r="A110" s="32" t="s">
        <v>169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</row>
    <row r="111" spans="1:17" ht="63" x14ac:dyDescent="0.25">
      <c r="A111" s="13">
        <v>82</v>
      </c>
      <c r="B111" s="34" t="s">
        <v>170</v>
      </c>
      <c r="C111" s="35" t="s">
        <v>172</v>
      </c>
      <c r="D111" s="15" t="s">
        <v>171</v>
      </c>
      <c r="E111" s="36">
        <v>24</v>
      </c>
      <c r="F111" s="37">
        <v>27.19</v>
      </c>
      <c r="G111" s="37">
        <v>27.19</v>
      </c>
      <c r="H111" s="38"/>
      <c r="I111" s="38"/>
      <c r="J111" s="38"/>
      <c r="K111" s="38">
        <v>653</v>
      </c>
      <c r="L111" s="38">
        <v>653</v>
      </c>
      <c r="M111" s="38"/>
      <c r="N111" s="38"/>
      <c r="O111" s="38">
        <v>1.65</v>
      </c>
      <c r="P111" s="38">
        <v>39.6</v>
      </c>
      <c r="Q111" s="38"/>
    </row>
    <row r="112" spans="1:17" ht="34.200000000000003" x14ac:dyDescent="0.25">
      <c r="A112" s="13">
        <v>83</v>
      </c>
      <c r="B112" s="34" t="s">
        <v>173</v>
      </c>
      <c r="C112" s="35" t="s">
        <v>174</v>
      </c>
      <c r="D112" s="15" t="s">
        <v>175</v>
      </c>
      <c r="E112" s="36">
        <v>2</v>
      </c>
      <c r="F112" s="37">
        <v>95.38</v>
      </c>
      <c r="G112" s="37">
        <v>95.38</v>
      </c>
      <c r="H112" s="38"/>
      <c r="I112" s="38"/>
      <c r="J112" s="38"/>
      <c r="K112" s="38">
        <v>191</v>
      </c>
      <c r="L112" s="38">
        <v>191</v>
      </c>
      <c r="M112" s="38"/>
      <c r="N112" s="38"/>
      <c r="O112" s="38">
        <v>6</v>
      </c>
      <c r="P112" s="38">
        <v>12</v>
      </c>
      <c r="Q112" s="38"/>
    </row>
    <row r="113" spans="1:17" ht="34.200000000000003" x14ac:dyDescent="0.25">
      <c r="A113" s="13">
        <v>84</v>
      </c>
      <c r="B113" s="34" t="s">
        <v>176</v>
      </c>
      <c r="C113" s="35" t="s">
        <v>177</v>
      </c>
      <c r="D113" s="15" t="s">
        <v>178</v>
      </c>
      <c r="E113" s="36">
        <v>1</v>
      </c>
      <c r="F113" s="37">
        <v>366.98</v>
      </c>
      <c r="G113" s="37">
        <v>366.98</v>
      </c>
      <c r="H113" s="38"/>
      <c r="I113" s="38"/>
      <c r="J113" s="38"/>
      <c r="K113" s="38">
        <v>367</v>
      </c>
      <c r="L113" s="38">
        <v>367</v>
      </c>
      <c r="M113" s="38"/>
      <c r="N113" s="38"/>
      <c r="O113" s="38">
        <v>17.600000000000001</v>
      </c>
      <c r="P113" s="38">
        <v>17.600000000000001</v>
      </c>
      <c r="Q113" s="38"/>
    </row>
    <row r="114" spans="1:17" x14ac:dyDescent="0.25">
      <c r="A114" s="84" t="s">
        <v>179</v>
      </c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</row>
    <row r="115" spans="1:17" ht="34.200000000000003" x14ac:dyDescent="0.25">
      <c r="A115" s="13">
        <v>85</v>
      </c>
      <c r="B115" s="34" t="s">
        <v>180</v>
      </c>
      <c r="C115" s="35" t="s">
        <v>181</v>
      </c>
      <c r="D115" s="15" t="s">
        <v>26</v>
      </c>
      <c r="E115" s="36">
        <v>1</v>
      </c>
      <c r="F115" s="37">
        <v>367.07</v>
      </c>
      <c r="G115" s="37">
        <v>367.07</v>
      </c>
      <c r="H115" s="38"/>
      <c r="I115" s="38"/>
      <c r="J115" s="38"/>
      <c r="K115" s="38">
        <v>367</v>
      </c>
      <c r="L115" s="38">
        <v>367</v>
      </c>
      <c r="M115" s="38"/>
      <c r="N115" s="38"/>
      <c r="O115" s="38">
        <v>22</v>
      </c>
      <c r="P115" s="38">
        <v>22</v>
      </c>
      <c r="Q115" s="38"/>
    </row>
    <row r="116" spans="1:17" x14ac:dyDescent="0.25">
      <c r="A116" s="40" t="s">
        <v>182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7">
        <v>61022</v>
      </c>
      <c r="L116" s="37">
        <v>8153</v>
      </c>
      <c r="M116" s="37">
        <v>1990</v>
      </c>
      <c r="N116" s="37">
        <v>488</v>
      </c>
      <c r="O116" s="38"/>
      <c r="P116" s="37">
        <v>588.54999999999995</v>
      </c>
      <c r="Q116" s="38"/>
    </row>
    <row r="117" spans="1:17" x14ac:dyDescent="0.25">
      <c r="A117" s="40" t="s">
        <v>183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7">
        <v>64878</v>
      </c>
      <c r="L117" s="37">
        <v>10772</v>
      </c>
      <c r="M117" s="37">
        <v>2714</v>
      </c>
      <c r="N117" s="37">
        <v>688</v>
      </c>
      <c r="O117" s="38"/>
      <c r="P117" s="37">
        <v>755.33</v>
      </c>
      <c r="Q117" s="38"/>
    </row>
    <row r="118" spans="1:17" x14ac:dyDescent="0.25">
      <c r="A118" s="40" t="s">
        <v>184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8"/>
      <c r="L118" s="38"/>
      <c r="M118" s="38"/>
      <c r="N118" s="38"/>
      <c r="O118" s="38"/>
      <c r="P118" s="38"/>
      <c r="Q118" s="38"/>
    </row>
    <row r="119" spans="1:17" ht="15" customHeight="1" x14ac:dyDescent="0.25">
      <c r="A119" s="40" t="s">
        <v>185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7">
        <v>371</v>
      </c>
      <c r="L119" s="37">
        <v>351</v>
      </c>
      <c r="M119" s="37">
        <v>21</v>
      </c>
      <c r="N119" s="37">
        <v>21</v>
      </c>
      <c r="O119" s="38"/>
      <c r="P119" s="38"/>
      <c r="Q119" s="38"/>
    </row>
    <row r="120" spans="1:17" ht="15" customHeight="1" x14ac:dyDescent="0.25">
      <c r="A120" s="40" t="s">
        <v>186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7">
        <v>363</v>
      </c>
      <c r="L120" s="38"/>
      <c r="M120" s="38"/>
      <c r="N120" s="38"/>
      <c r="O120" s="38"/>
      <c r="P120" s="38"/>
      <c r="Q120" s="38"/>
    </row>
    <row r="121" spans="1:17" ht="15" customHeight="1" x14ac:dyDescent="0.25">
      <c r="A121" s="40" t="s">
        <v>187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7">
        <v>150</v>
      </c>
      <c r="L121" s="38"/>
      <c r="M121" s="38"/>
      <c r="N121" s="38"/>
      <c r="O121" s="38"/>
      <c r="P121" s="38"/>
      <c r="Q121" s="38"/>
    </row>
    <row r="122" spans="1:17" ht="30" customHeight="1" x14ac:dyDescent="0.25">
      <c r="A122" s="40" t="s">
        <v>188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7">
        <v>3104</v>
      </c>
      <c r="L122" s="37">
        <v>2400</v>
      </c>
      <c r="M122" s="37">
        <v>704</v>
      </c>
      <c r="N122" s="37">
        <v>178</v>
      </c>
      <c r="O122" s="38"/>
      <c r="P122" s="37">
        <v>174.07249999999999</v>
      </c>
      <c r="Q122" s="38"/>
    </row>
    <row r="123" spans="1:17" ht="30" customHeight="1" x14ac:dyDescent="0.25">
      <c r="A123" s="40" t="s">
        <v>189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7">
        <v>247</v>
      </c>
      <c r="L123" s="37">
        <v>247</v>
      </c>
      <c r="M123" s="38"/>
      <c r="N123" s="38"/>
      <c r="O123" s="38"/>
      <c r="P123" s="37">
        <v>13.68</v>
      </c>
      <c r="Q123" s="38"/>
    </row>
    <row r="124" spans="1:17" ht="15" customHeight="1" x14ac:dyDescent="0.25">
      <c r="A124" s="40" t="s">
        <v>190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7">
        <v>-379</v>
      </c>
      <c r="L124" s="37">
        <v>-379</v>
      </c>
      <c r="M124" s="38"/>
      <c r="N124" s="38"/>
      <c r="O124" s="38"/>
      <c r="P124" s="37">
        <v>-20.975999999999999</v>
      </c>
      <c r="Q124" s="38"/>
    </row>
    <row r="125" spans="1:17" x14ac:dyDescent="0.25">
      <c r="A125" s="40" t="s">
        <v>191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7">
        <v>9664</v>
      </c>
      <c r="L125" s="38"/>
      <c r="M125" s="38"/>
      <c r="N125" s="38"/>
      <c r="O125" s="38"/>
      <c r="P125" s="38"/>
      <c r="Q125" s="38"/>
    </row>
    <row r="126" spans="1:17" x14ac:dyDescent="0.25">
      <c r="A126" s="40" t="s">
        <v>184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8"/>
      <c r="L126" s="38"/>
      <c r="M126" s="38"/>
      <c r="N126" s="38"/>
      <c r="O126" s="38"/>
      <c r="P126" s="38"/>
      <c r="Q126" s="38"/>
    </row>
    <row r="127" spans="1:17" x14ac:dyDescent="0.25">
      <c r="A127" s="40" t="s">
        <v>192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7">
        <v>984</v>
      </c>
      <c r="L127" s="38"/>
      <c r="M127" s="38"/>
      <c r="N127" s="38"/>
      <c r="O127" s="38"/>
      <c r="P127" s="38"/>
      <c r="Q127" s="38"/>
    </row>
    <row r="128" spans="1:17" x14ac:dyDescent="0.25">
      <c r="A128" s="40" t="s">
        <v>193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7">
        <v>3967</v>
      </c>
      <c r="L128" s="38"/>
      <c r="M128" s="38"/>
      <c r="N128" s="38"/>
      <c r="O128" s="38"/>
      <c r="P128" s="38"/>
      <c r="Q128" s="38"/>
    </row>
    <row r="129" spans="1:17" x14ac:dyDescent="0.25">
      <c r="A129" s="40" t="s">
        <v>194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7">
        <v>1317</v>
      </c>
      <c r="L129" s="38"/>
      <c r="M129" s="38"/>
      <c r="N129" s="38"/>
      <c r="O129" s="38"/>
      <c r="P129" s="38"/>
      <c r="Q129" s="38"/>
    </row>
    <row r="130" spans="1:17" x14ac:dyDescent="0.25">
      <c r="A130" s="40" t="s">
        <v>195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7">
        <v>3047</v>
      </c>
      <c r="L130" s="38"/>
      <c r="M130" s="38"/>
      <c r="N130" s="38"/>
      <c r="O130" s="38"/>
      <c r="P130" s="38"/>
      <c r="Q130" s="38"/>
    </row>
    <row r="131" spans="1:17" x14ac:dyDescent="0.25">
      <c r="A131" s="40" t="s">
        <v>196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7">
        <v>349</v>
      </c>
      <c r="L131" s="38"/>
      <c r="M131" s="38"/>
      <c r="N131" s="38"/>
      <c r="O131" s="38"/>
      <c r="P131" s="38"/>
      <c r="Q131" s="38"/>
    </row>
    <row r="132" spans="1:17" x14ac:dyDescent="0.25">
      <c r="A132" s="40" t="s">
        <v>197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7">
        <v>6823</v>
      </c>
      <c r="L132" s="38"/>
      <c r="M132" s="38"/>
      <c r="N132" s="38"/>
      <c r="O132" s="38"/>
      <c r="P132" s="38"/>
      <c r="Q132" s="38"/>
    </row>
    <row r="133" spans="1:17" x14ac:dyDescent="0.25">
      <c r="A133" s="40" t="s">
        <v>184</v>
      </c>
      <c r="B133" s="33"/>
      <c r="C133" s="33"/>
      <c r="D133" s="33"/>
      <c r="E133" s="33"/>
      <c r="F133" s="33"/>
      <c r="G133" s="33"/>
      <c r="H133" s="33"/>
      <c r="I133" s="33"/>
      <c r="J133" s="33"/>
      <c r="K133" s="38"/>
      <c r="L133" s="38"/>
      <c r="M133" s="38"/>
      <c r="N133" s="38"/>
      <c r="O133" s="38"/>
      <c r="P133" s="38"/>
      <c r="Q133" s="38"/>
    </row>
    <row r="134" spans="1:17" x14ac:dyDescent="0.25">
      <c r="A134" s="40" t="s">
        <v>198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7">
        <v>606</v>
      </c>
      <c r="L134" s="38"/>
      <c r="M134" s="38"/>
      <c r="N134" s="38"/>
      <c r="O134" s="38"/>
      <c r="P134" s="38"/>
      <c r="Q134" s="38"/>
    </row>
    <row r="135" spans="1:17" x14ac:dyDescent="0.25">
      <c r="A135" s="40" t="s">
        <v>199</v>
      </c>
      <c r="B135" s="33"/>
      <c r="C135" s="33"/>
      <c r="D135" s="33"/>
      <c r="E135" s="33"/>
      <c r="F135" s="33"/>
      <c r="G135" s="33"/>
      <c r="H135" s="33"/>
      <c r="I135" s="33"/>
      <c r="J135" s="33"/>
      <c r="K135" s="37">
        <v>2975</v>
      </c>
      <c r="L135" s="38"/>
      <c r="M135" s="38"/>
      <c r="N135" s="38"/>
      <c r="O135" s="38"/>
      <c r="P135" s="38"/>
      <c r="Q135" s="38"/>
    </row>
    <row r="136" spans="1:17" x14ac:dyDescent="0.25">
      <c r="A136" s="40" t="s">
        <v>200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7">
        <v>3242</v>
      </c>
      <c r="L136" s="38"/>
      <c r="M136" s="38"/>
      <c r="N136" s="38"/>
      <c r="O136" s="38"/>
      <c r="P136" s="38"/>
      <c r="Q136" s="38"/>
    </row>
    <row r="137" spans="1:17" x14ac:dyDescent="0.25">
      <c r="A137" s="41" t="s">
        <v>201</v>
      </c>
      <c r="B137" s="33"/>
      <c r="C137" s="33"/>
      <c r="D137" s="33"/>
      <c r="E137" s="33"/>
      <c r="F137" s="33"/>
      <c r="G137" s="33"/>
      <c r="H137" s="33"/>
      <c r="I137" s="33"/>
      <c r="J137" s="33"/>
      <c r="K137" s="38"/>
      <c r="L137" s="38"/>
      <c r="M137" s="38"/>
      <c r="N137" s="38"/>
      <c r="O137" s="38"/>
      <c r="P137" s="38"/>
      <c r="Q137" s="38"/>
    </row>
    <row r="138" spans="1:17" x14ac:dyDescent="0.25">
      <c r="A138" s="40" t="s">
        <v>202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7">
        <v>65650</v>
      </c>
      <c r="L138" s="38"/>
      <c r="M138" s="38"/>
      <c r="N138" s="38"/>
      <c r="O138" s="38"/>
      <c r="P138" s="37">
        <v>671.43</v>
      </c>
      <c r="Q138" s="38"/>
    </row>
    <row r="139" spans="1:17" x14ac:dyDescent="0.25">
      <c r="A139" s="40" t="s">
        <v>203</v>
      </c>
      <c r="B139" s="33"/>
      <c r="C139" s="33"/>
      <c r="D139" s="33"/>
      <c r="E139" s="33"/>
      <c r="F139" s="33"/>
      <c r="G139" s="33"/>
      <c r="H139" s="33"/>
      <c r="I139" s="33"/>
      <c r="J139" s="33"/>
      <c r="K139" s="37">
        <v>12611</v>
      </c>
      <c r="L139" s="38"/>
      <c r="M139" s="38"/>
      <c r="N139" s="38"/>
      <c r="O139" s="38"/>
      <c r="P139" s="38"/>
      <c r="Q139" s="38"/>
    </row>
    <row r="140" spans="1:17" x14ac:dyDescent="0.25">
      <c r="A140" s="40" t="s">
        <v>204</v>
      </c>
      <c r="B140" s="33"/>
      <c r="C140" s="33"/>
      <c r="D140" s="33"/>
      <c r="E140" s="33"/>
      <c r="F140" s="33"/>
      <c r="G140" s="33"/>
      <c r="H140" s="33"/>
      <c r="I140" s="33"/>
      <c r="J140" s="33"/>
      <c r="K140" s="37">
        <v>3104</v>
      </c>
      <c r="L140" s="38"/>
      <c r="M140" s="38"/>
      <c r="N140" s="38"/>
      <c r="O140" s="38"/>
      <c r="P140" s="37">
        <v>83.9</v>
      </c>
      <c r="Q140" s="38"/>
    </row>
    <row r="141" spans="1:17" x14ac:dyDescent="0.25">
      <c r="A141" s="40" t="s">
        <v>205</v>
      </c>
      <c r="B141" s="33"/>
      <c r="C141" s="33"/>
      <c r="D141" s="33"/>
      <c r="E141" s="33"/>
      <c r="F141" s="33"/>
      <c r="G141" s="33"/>
      <c r="H141" s="33"/>
      <c r="I141" s="33"/>
      <c r="J141" s="33"/>
      <c r="K141" s="37">
        <v>81365</v>
      </c>
      <c r="L141" s="38"/>
      <c r="M141" s="38"/>
      <c r="N141" s="38"/>
      <c r="O141" s="38"/>
      <c r="P141" s="37">
        <v>755.33</v>
      </c>
      <c r="Q141" s="38"/>
    </row>
    <row r="142" spans="1:17" x14ac:dyDescent="0.25">
      <c r="A142" s="40" t="s">
        <v>206</v>
      </c>
      <c r="B142" s="33"/>
      <c r="C142" s="33"/>
      <c r="D142" s="33"/>
      <c r="E142" s="33"/>
      <c r="F142" s="33"/>
      <c r="G142" s="33"/>
      <c r="H142" s="33"/>
      <c r="I142" s="33"/>
      <c r="J142" s="33"/>
      <c r="K142" s="38"/>
      <c r="L142" s="38"/>
      <c r="M142" s="38"/>
      <c r="N142" s="38"/>
      <c r="O142" s="38"/>
      <c r="P142" s="38"/>
      <c r="Q142" s="38"/>
    </row>
    <row r="143" spans="1:17" x14ac:dyDescent="0.25">
      <c r="A143" s="40" t="s">
        <v>207</v>
      </c>
      <c r="B143" s="33"/>
      <c r="C143" s="33"/>
      <c r="D143" s="33"/>
      <c r="E143" s="33"/>
      <c r="F143" s="33"/>
      <c r="G143" s="33"/>
      <c r="H143" s="33"/>
      <c r="I143" s="33"/>
      <c r="J143" s="33"/>
      <c r="K143" s="37">
        <v>38781</v>
      </c>
      <c r="L143" s="38"/>
      <c r="M143" s="38"/>
      <c r="N143" s="38"/>
      <c r="O143" s="38"/>
      <c r="P143" s="38"/>
      <c r="Q143" s="38"/>
    </row>
    <row r="144" spans="1:17" x14ac:dyDescent="0.25">
      <c r="A144" s="40" t="s">
        <v>208</v>
      </c>
      <c r="B144" s="33"/>
      <c r="C144" s="33"/>
      <c r="D144" s="33"/>
      <c r="E144" s="33"/>
      <c r="F144" s="33"/>
      <c r="G144" s="33"/>
      <c r="H144" s="33"/>
      <c r="I144" s="33"/>
      <c r="J144" s="33"/>
      <c r="K144" s="37">
        <f>2714-N117</f>
        <v>2026</v>
      </c>
      <c r="L144" s="38"/>
      <c r="M144" s="38"/>
      <c r="N144" s="38"/>
      <c r="O144" s="38"/>
      <c r="P144" s="38"/>
      <c r="Q144" s="38"/>
    </row>
    <row r="145" spans="1:18" x14ac:dyDescent="0.25">
      <c r="A145" s="40" t="s">
        <v>209</v>
      </c>
      <c r="B145" s="33"/>
      <c r="C145" s="33"/>
      <c r="D145" s="33"/>
      <c r="E145" s="33"/>
      <c r="F145" s="33"/>
      <c r="G145" s="33"/>
      <c r="H145" s="33"/>
      <c r="I145" s="33"/>
      <c r="J145" s="33"/>
      <c r="K145" s="37">
        <v>11460</v>
      </c>
      <c r="L145" s="38"/>
      <c r="M145" s="38"/>
      <c r="N145" s="38"/>
      <c r="O145" s="38"/>
      <c r="P145" s="38"/>
      <c r="Q145" s="38"/>
    </row>
    <row r="146" spans="1:18" x14ac:dyDescent="0.25">
      <c r="A146" s="40" t="s">
        <v>210</v>
      </c>
      <c r="B146" s="33"/>
      <c r="C146" s="33"/>
      <c r="D146" s="33"/>
      <c r="E146" s="33"/>
      <c r="F146" s="33"/>
      <c r="G146" s="33"/>
      <c r="H146" s="33"/>
      <c r="I146" s="33"/>
      <c r="J146" s="33"/>
      <c r="K146" s="37">
        <v>12611</v>
      </c>
      <c r="L146" s="38"/>
      <c r="M146" s="38"/>
      <c r="N146" s="38"/>
      <c r="O146" s="38"/>
      <c r="P146" s="38"/>
      <c r="Q146" s="38"/>
    </row>
    <row r="147" spans="1:18" x14ac:dyDescent="0.25">
      <c r="A147" s="40" t="s">
        <v>211</v>
      </c>
      <c r="B147" s="33"/>
      <c r="C147" s="33"/>
      <c r="D147" s="33"/>
      <c r="E147" s="33"/>
      <c r="F147" s="33"/>
      <c r="G147" s="33"/>
      <c r="H147" s="33"/>
      <c r="I147" s="33"/>
      <c r="J147" s="33"/>
      <c r="K147" s="37">
        <v>9664</v>
      </c>
      <c r="L147" s="38"/>
      <c r="M147" s="38"/>
      <c r="N147" s="38"/>
      <c r="O147" s="38"/>
      <c r="P147" s="38"/>
      <c r="Q147" s="38"/>
    </row>
    <row r="148" spans="1:18" x14ac:dyDescent="0.25">
      <c r="A148" s="40" t="s">
        <v>212</v>
      </c>
      <c r="B148" s="33"/>
      <c r="C148" s="33"/>
      <c r="D148" s="33"/>
      <c r="E148" s="33"/>
      <c r="F148" s="33"/>
      <c r="G148" s="33"/>
      <c r="H148" s="33"/>
      <c r="I148" s="33"/>
      <c r="J148" s="33"/>
      <c r="K148" s="37">
        <v>6823</v>
      </c>
      <c r="L148" s="38"/>
      <c r="M148" s="38"/>
      <c r="N148" s="38"/>
      <c r="O148" s="38"/>
      <c r="P148" s="38"/>
      <c r="Q148" s="38"/>
    </row>
    <row r="149" spans="1:18" x14ac:dyDescent="0.25">
      <c r="A149" s="41" t="s">
        <v>213</v>
      </c>
      <c r="B149" s="33"/>
      <c r="C149" s="33"/>
      <c r="D149" s="33"/>
      <c r="E149" s="33"/>
      <c r="F149" s="33"/>
      <c r="G149" s="33"/>
      <c r="H149" s="33"/>
      <c r="I149" s="33"/>
      <c r="J149" s="33"/>
      <c r="K149" s="42">
        <f>SUM(K143:K148)</f>
        <v>81365</v>
      </c>
      <c r="L149" s="38"/>
      <c r="M149" s="38"/>
      <c r="N149" s="38"/>
      <c r="O149" s="38"/>
      <c r="P149" s="42">
        <v>755.33</v>
      </c>
      <c r="Q149" s="38"/>
    </row>
    <row r="150" spans="1:18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1:18" x14ac:dyDescent="0.25">
      <c r="A151" s="78"/>
      <c r="B151" s="74" t="s">
        <v>242</v>
      </c>
      <c r="C151" s="74"/>
      <c r="D151" s="74"/>
      <c r="E151" s="74"/>
      <c r="F151" s="74"/>
      <c r="G151" s="74"/>
      <c r="H151" s="74"/>
      <c r="I151" s="74" t="s">
        <v>243</v>
      </c>
      <c r="J151" s="74"/>
      <c r="K151" s="74"/>
      <c r="L151" s="74"/>
      <c r="M151" s="74"/>
      <c r="N151" s="79"/>
      <c r="O151" s="79"/>
      <c r="P151" s="79"/>
      <c r="Q151" s="73"/>
      <c r="R151" s="71"/>
    </row>
    <row r="152" spans="1:18" x14ac:dyDescent="0.25">
      <c r="A152" s="78"/>
      <c r="B152" s="80"/>
      <c r="C152" s="81"/>
      <c r="D152" s="82"/>
      <c r="E152" s="80"/>
      <c r="F152" s="80"/>
      <c r="G152" s="81"/>
      <c r="H152" s="83"/>
      <c r="I152" s="74" t="s">
        <v>244</v>
      </c>
      <c r="J152" s="74"/>
      <c r="K152" s="74"/>
      <c r="L152" s="74"/>
      <c r="M152" s="74"/>
      <c r="N152" s="79"/>
      <c r="O152" s="79"/>
      <c r="P152" s="79"/>
      <c r="Q152" s="73"/>
      <c r="R152" s="71"/>
    </row>
    <row r="153" spans="1:18" x14ac:dyDescent="0.25">
      <c r="A153" s="73"/>
      <c r="B153" s="73"/>
      <c r="C153" s="73"/>
      <c r="D153" s="73"/>
      <c r="E153" s="73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1"/>
    </row>
    <row r="154" spans="1:18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1:18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1:18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1:18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1:18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1:18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1:18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61">
    <mergeCell ref="E1:I1"/>
    <mergeCell ref="A147:J147"/>
    <mergeCell ref="A148:J148"/>
    <mergeCell ref="A149:J149"/>
    <mergeCell ref="J14:K14"/>
    <mergeCell ref="J18:K18"/>
    <mergeCell ref="J19:K19"/>
    <mergeCell ref="J17:K17"/>
    <mergeCell ref="J16:K16"/>
    <mergeCell ref="J15:K15"/>
    <mergeCell ref="A141:J141"/>
    <mergeCell ref="A142:J142"/>
    <mergeCell ref="A143:J143"/>
    <mergeCell ref="A144:J144"/>
    <mergeCell ref="A145:J145"/>
    <mergeCell ref="A146:J146"/>
    <mergeCell ref="A135:J135"/>
    <mergeCell ref="A136:J136"/>
    <mergeCell ref="A137:J137"/>
    <mergeCell ref="A138:J138"/>
    <mergeCell ref="A139:J139"/>
    <mergeCell ref="A140:J140"/>
    <mergeCell ref="A129:J129"/>
    <mergeCell ref="A130:J130"/>
    <mergeCell ref="A131:J131"/>
    <mergeCell ref="A132:J132"/>
    <mergeCell ref="A133:J133"/>
    <mergeCell ref="A134:J134"/>
    <mergeCell ref="A123:J123"/>
    <mergeCell ref="A124:J124"/>
    <mergeCell ref="A125:J125"/>
    <mergeCell ref="A126:J126"/>
    <mergeCell ref="A127:J127"/>
    <mergeCell ref="A128:J128"/>
    <mergeCell ref="A117:J117"/>
    <mergeCell ref="A118:J118"/>
    <mergeCell ref="A119:J119"/>
    <mergeCell ref="A120:J120"/>
    <mergeCell ref="A121:J121"/>
    <mergeCell ref="A122:J122"/>
    <mergeCell ref="A26:Q26"/>
    <mergeCell ref="A54:Q54"/>
    <mergeCell ref="A57:Q57"/>
    <mergeCell ref="A110:Q110"/>
    <mergeCell ref="A114:Q114"/>
    <mergeCell ref="A116:J116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2012-06-28T08:33:33Z</cp:lastPrinted>
  <dcterms:created xsi:type="dcterms:W3CDTF">2002-02-11T05:58:42Z</dcterms:created>
  <dcterms:modified xsi:type="dcterms:W3CDTF">2012-06-28T08:34:19Z</dcterms:modified>
</cp:coreProperties>
</file>