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F8" i="1" l="1"/>
  <c r="F9" i="1" s="1"/>
  <c r="F10" i="1" l="1"/>
  <c r="F11" i="1" s="1"/>
  <c r="D6" i="1"/>
  <c r="F6" i="1" l="1"/>
  <c r="F7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<sst xmlns="http://schemas.openxmlformats.org/spreadsheetml/2006/main" count="15" uniqueCount="15">
  <si>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</si>
  <si>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</si>
  <si>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</si>
  <si>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</si>
  <si>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</si>
  <si>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</si>
  <si>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</si>
  <si>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</si>
  <si>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</si>
  <si>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Сметная стоимость строительства в текущем уровне цен на 2015г., руб.</t>
  </si>
  <si>
    <t>Итого с договорным коэффициентом к=0,999</t>
  </si>
  <si>
    <t>Цех № 60 Корпус 450  Ремонт оконных заполнений (№ ЛС-Ц60-450-740-2015-См8)</t>
  </si>
  <si>
    <t>Итого с индексом-дефлятором на период с марта 2015 года по октябрь 2015 года в размере 1,037</t>
  </si>
  <si>
    <t xml:space="preserve">Обоснование начальной (максимальной) цены договора  по объекту "Выполнение работ по ремонту оконных заполнений в корпусе 450 цеха 60"  </t>
  </si>
  <si>
    <t xml:space="preserve">Приложение к п. 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</si>
</sst>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H8" sqref="H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7" x14ac:dyDescent="0.25">
      <c r="A1" s="1"/>
      <c r="B1" s="1"/>
      <c r="C1" s="1"/>
      <c r="D1" s="25" t="s">
        <v>14</v>
      </c>
      <c r="E1" s="26"/>
      <c r="F1" s="26"/>
      <c r="G1" s="25"/>
    </row>
    <row r="2" spans="1:7" x14ac:dyDescent="0.25">
      <c r="A2" s="1"/>
      <c r="B2" s="1"/>
      <c r="C2" s="1"/>
      <c r="D2" s="1"/>
      <c r="E2" s="4"/>
      <c r="F2" s="4"/>
    </row>
    <row r="3" spans="1:7" ht="74.25" customHeight="1" x14ac:dyDescent="0.25">
      <c r="A3" s="23" t="s">
        <v>13</v>
      </c>
      <c r="B3" s="24"/>
      <c r="C3" s="24"/>
      <c r="D3" s="24"/>
      <c r="E3" s="24"/>
      <c r="F3" s="24"/>
    </row>
    <row r="4" spans="1:7" x14ac:dyDescent="0.25">
      <c r="A4" s="3"/>
      <c r="B4" s="2"/>
      <c r="C4" s="3"/>
      <c r="D4" s="3"/>
      <c r="E4" s="2"/>
      <c r="F4" s="2"/>
    </row>
    <row r="5" spans="1:7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7" ht="58.5" customHeight="1" x14ac:dyDescent="0.25">
      <c r="A6" s="14">
        <v>1</v>
      </c>
      <c r="B6" s="14" t="s">
        <v>11</v>
      </c>
      <c r="C6" s="15">
        <v>129475</v>
      </c>
      <c r="D6" s="15">
        <f>E6</f>
        <v>271202</v>
      </c>
      <c r="E6" s="15">
        <v>271202</v>
      </c>
      <c r="F6" s="15">
        <f t="shared" ref="F6" si="0">E6</f>
        <v>271202</v>
      </c>
    </row>
    <row r="7" spans="1:7" s="1" customFormat="1" ht="22.5" customHeight="1" x14ac:dyDescent="0.25">
      <c r="A7" s="14"/>
      <c r="B7" s="22" t="s">
        <v>8</v>
      </c>
      <c r="C7" s="15"/>
      <c r="D7" s="15"/>
      <c r="E7" s="15"/>
      <c r="F7" s="16">
        <f>SUM(F6:F6)</f>
        <v>271202</v>
      </c>
    </row>
    <row r="8" spans="1:7" s="1" customFormat="1" ht="49.5" customHeight="1" x14ac:dyDescent="0.25">
      <c r="A8" s="14"/>
      <c r="B8" s="22" t="s">
        <v>12</v>
      </c>
      <c r="C8" s="15"/>
      <c r="D8" s="15"/>
      <c r="E8" s="15"/>
      <c r="F8" s="16">
        <f>ROUND(F7*1.037,2)</f>
        <v>281236.46999999997</v>
      </c>
    </row>
    <row r="9" spans="1:7" s="1" customFormat="1" ht="34.5" customHeight="1" x14ac:dyDescent="0.25">
      <c r="A9" s="14"/>
      <c r="B9" s="22" t="s">
        <v>10</v>
      </c>
      <c r="C9" s="15"/>
      <c r="D9" s="15"/>
      <c r="E9" s="15"/>
      <c r="F9" s="16">
        <f>ROUND(F8*0.999,2)</f>
        <v>280955.23</v>
      </c>
    </row>
    <row r="10" spans="1:7" ht="22.5" customHeight="1" x14ac:dyDescent="0.25">
      <c r="A10" s="17"/>
      <c r="B10" s="20" t="s">
        <v>6</v>
      </c>
      <c r="C10" s="16"/>
      <c r="D10" s="16"/>
      <c r="E10" s="18"/>
      <c r="F10" s="16">
        <f>F9*0.18</f>
        <v>50571.941399999996</v>
      </c>
    </row>
    <row r="11" spans="1:7" ht="22.5" customHeight="1" x14ac:dyDescent="0.25">
      <c r="A11" s="17"/>
      <c r="B11" s="19" t="s">
        <v>7</v>
      </c>
      <c r="C11" s="16"/>
      <c r="D11" s="16"/>
      <c r="E11" s="21"/>
      <c r="F11" s="16">
        <f>F9+F10</f>
        <v>331527.17139999999</v>
      </c>
    </row>
    <row r="12" spans="1:7" x14ac:dyDescent="0.25">
      <c r="A12" s="6"/>
      <c r="B12" s="9"/>
      <c r="C12" s="10"/>
      <c r="D12" s="11"/>
      <c r="E12" s="5"/>
      <c r="F12" s="5"/>
    </row>
    <row r="13" spans="1:7" x14ac:dyDescent="0.25">
      <c r="A13" s="6"/>
      <c r="B13" s="5"/>
      <c r="C13" s="10"/>
      <c r="D13" s="6"/>
      <c r="E13" s="5" t="s">
        <v>5</v>
      </c>
      <c r="F13" s="5"/>
    </row>
    <row r="14" spans="1:7" x14ac:dyDescent="0.25">
      <c r="A14" s="6"/>
      <c r="B14" s="5"/>
      <c r="C14" s="12"/>
      <c r="D14" s="6"/>
      <c r="E14" s="5"/>
      <c r="F14" s="13"/>
    </row>
    <row r="15" spans="1:7" x14ac:dyDescent="0.25">
      <c r="A15" s="6"/>
      <c r="B15" s="5"/>
      <c r="C15" s="6"/>
      <c r="D15" s="6"/>
      <c r="E15" s="5"/>
      <c r="F15" s="13"/>
    </row>
    <row r="16" spans="1:7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13"/>
      <c r="B18" s="13"/>
      <c r="C18" s="13"/>
      <c r="D18" s="13"/>
      <c r="E18" s="13"/>
      <c r="F18" s="13"/>
    </row>
  </sheetData>
  <mergeCells count="1">
    <mergeCell ref="A3:F3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mbarnatskaya</cp:lastModifiedBy>
  <cp:lastPrinted>2015-01-12T09:33:58Z</cp:lastPrinted>
  <dcterms:created xsi:type="dcterms:W3CDTF">2014-03-18T07:35:04Z</dcterms:created>
  <dcterms:modified xsi:type="dcterms:W3CDTF">2015-06-18T11:12:11Z</dcterms:modified>
</cp:coreProperties>
</file>