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24795" windowHeight="12270"/>
  </bookViews>
  <sheets>
    <sheet name="гсм" sheetId="2" r:id="rId1"/>
  </sheets>
  <definedNames>
    <definedName name="_xlnm.Print_Area" localSheetId="0">гсм!$A$1:$U$43</definedName>
  </definedNames>
  <calcPr calcId="125725"/>
</workbook>
</file>

<file path=xl/calcChain.xml><?xml version="1.0" encoding="utf-8"?>
<calcChain xmlns="http://schemas.openxmlformats.org/spreadsheetml/2006/main">
  <c r="U14" i="2"/>
  <c r="U15"/>
  <c r="U16"/>
  <c r="U17"/>
  <c r="U18"/>
  <c r="U19"/>
  <c r="U20"/>
  <c r="U21"/>
  <c r="U22"/>
  <c r="U23"/>
  <c r="U24"/>
  <c r="U25"/>
  <c r="U26"/>
  <c r="U13"/>
  <c r="T14" l="1"/>
  <c r="T13"/>
  <c r="U27" l="1"/>
  <c r="U28" s="1"/>
  <c r="U29" l="1"/>
  <c r="A14" l="1"/>
  <c r="A15" s="1"/>
  <c r="A16" s="1"/>
  <c r="A17" s="1"/>
  <c r="A18" s="1"/>
  <c r="A19" s="1"/>
  <c r="A20" s="1"/>
  <c r="A21" s="1"/>
  <c r="A22" s="1"/>
  <c r="A23" s="1"/>
  <c r="A24" s="1"/>
  <c r="A25" s="1"/>
  <c r="A26" l="1"/>
</calcChain>
</file>

<file path=xl/sharedStrings.xml><?xml version="1.0" encoding="utf-8"?>
<sst xmlns="http://schemas.openxmlformats.org/spreadsheetml/2006/main" count="116" uniqueCount="89">
  <si>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</si>
  <si>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</si>
  <si>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</si>
  <si>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</si>
  <si>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</si>
  <si>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</si>
  <si>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</si>
  <si>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</si>
  <si>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</si>
  <si>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</si>
  <si>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</si>
  <si>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</si>
  <si>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</si>
  <si>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</si>
  <si>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</si>
  <si>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Итого:</t>
  </si>
  <si>
    <t>декабрь</t>
  </si>
  <si>
    <t>ноябрь</t>
  </si>
  <si>
    <t>октябрь</t>
  </si>
  <si>
    <t>сентябрь</t>
  </si>
  <si>
    <t>август</t>
  </si>
  <si>
    <t>июль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</si>
  <si>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</si>
  <si>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</si>
  <si>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</si>
  <si>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</si>
  <si>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</si>
  <si>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</si>
  <si>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</si>
  <si>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</si>
  <si>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</si>
  <si>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</si>
  <si>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</si>
  <si>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</si>
  <si>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</si>
  <si>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</si>
  <si>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</si>
  <si>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</si>
  <si>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</si>
  <si>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</si>
  <si>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</si>
  <si>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</si>
  <si>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</si>
  <si>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</si>
  <si>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___.___.2012</t>
  </si>
  <si>
    <t>Приложение №1</t>
  </si>
  <si>
    <t>БЕНЗИН АИ-92</t>
  </si>
  <si>
    <t>БЕНЗИН АИ-95</t>
  </si>
  <si>
    <t>ДИЗЕЛЬНОЕ ТОПЛИВО ЛЕТНЕЕ</t>
  </si>
  <si>
    <t>ДИЗЕЛЬНОЕ ТОПЛИВО ЗИМНЕЕ</t>
  </si>
  <si>
    <t>АВТОЛ</t>
  </si>
  <si>
    <t>ВМГЗ</t>
  </si>
  <si>
    <t>МАСЛО (К)</t>
  </si>
  <si>
    <t>МАСЛО (Д)</t>
  </si>
  <si>
    <t>ТОСОЛ</t>
  </si>
  <si>
    <t>ЛИТОЛ (КГ)</t>
  </si>
  <si>
    <t>ГОСТ 21150-87</t>
  </si>
  <si>
    <t>СОЛИДОЛ (КГ)</t>
  </si>
  <si>
    <t>ТОРМОЗНАЯ ЖИДКОСТЬ</t>
  </si>
  <si>
    <t>МАСЛО ТРАНСМИССИОННОЕ</t>
  </si>
  <si>
    <t>л.</t>
  </si>
  <si>
    <t>кг.</t>
  </si>
  <si>
    <t>в т.ч. НДС 18%:</t>
  </si>
  <si>
    <t>Цена за единицу с НДС, руб.</t>
  </si>
  <si>
    <t>Сумма с НДС, руб.</t>
  </si>
  <si>
    <t>Неэтилированный бензин Регуляр 92 (АИ-92-3)</t>
  </si>
  <si>
    <t>ГОСТ Р51107-97 с изм. 1-6</t>
  </si>
  <si>
    <t>Неэтилированный бензин Премиум 95 (АИ-95-3)</t>
  </si>
  <si>
    <t>ГОСТ Р 51866-2002 с изм. 1-4</t>
  </si>
  <si>
    <t xml:space="preserve">Дизельное топливо летнее  Л 0,05-62, вид II  (ДТ-2) </t>
  </si>
  <si>
    <t>ГОСТР 305-82 с изм. 1-8</t>
  </si>
  <si>
    <t>Дизельное топливо зимнее ЕВРО сорт С (ДТ-3) вид 1;ЕВРО класс 2 вид I (ДТ-3)</t>
  </si>
  <si>
    <t>ГОСТ Р 52368-2005 с изм. 1</t>
  </si>
  <si>
    <t>Масло моторное универсальноеи для автомобильных карбюраторных двигателей М 8-В</t>
  </si>
  <si>
    <t>ГОСТ 10541-78</t>
  </si>
  <si>
    <t>Масло гидравлическое ВМГЗ</t>
  </si>
  <si>
    <t>ТУ 38.101479-86 или эквивалент</t>
  </si>
  <si>
    <t>Масло М-10Г2К, М-8Г2К</t>
  </si>
  <si>
    <t>ГОСТ 8581-78 с изм. 1-11</t>
  </si>
  <si>
    <t>Масло М-10Г2, М-8Г2</t>
  </si>
  <si>
    <t>Тосол ОЖ-40</t>
  </si>
  <si>
    <t>ГОСТ 28084-89</t>
  </si>
  <si>
    <t>Смазка Литол-24 (люкс)</t>
  </si>
  <si>
    <t>Смазка Солидол-Ж</t>
  </si>
  <si>
    <t>ГОСТ 1033-79-СК2/6-2</t>
  </si>
  <si>
    <t>Тормозная жидкость ДОТ4</t>
  </si>
  <si>
    <t>ТУ2451-026-04001396-01 или эквивалент</t>
  </si>
  <si>
    <t>Масло трансмисионное ТАД-17</t>
  </si>
  <si>
    <t>4. Срок поставки: с 01 июля по 31 декабря 2012 года (в соответствии с графиком поставки и потребностью Покупателя, по заявке Покупателя).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</si>
</sst>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43" fontId="2" fillId="0" borderId="1" xfId="0" applyNumberFormat="1" applyFont="1" applyBorder="1" applyAlignment="1">
      <alignment vertical="center"/>
    </xf>
    <xf numFmtId="43" fontId="2" fillId="0" borderId="1" xfId="0" applyNumberFormat="1" applyFont="1" applyBorder="1"/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44"/>
  <sheetViews>
    <sheetView tabSelected="1" workbookViewId="0">
      <selection activeCell="D36" sqref="D36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30.5703125" customWidth="1"/>
    <col min="6" max="6" width="24.8554687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3" width="9.7109375" hidden="1" customWidth="1"/>
    <col min="14" max="19" width="9.7109375" customWidth="1"/>
    <col min="20" max="20" width="17.5703125" customWidth="1"/>
    <col min="21" max="21" width="20.140625" customWidth="1"/>
  </cols>
  <sheetData>
    <row r="1" spans="1:22">
      <c r="U1" s="25" t="s">
        <v>45</v>
      </c>
    </row>
    <row r="2" spans="1:22" s="5" customFormat="1">
      <c r="H2" s="24"/>
      <c r="I2" s="24"/>
      <c r="J2" s="5" t="s">
        <v>44</v>
      </c>
      <c r="M2" s="5" t="s">
        <v>44</v>
      </c>
      <c r="N2" s="24"/>
      <c r="O2" s="24"/>
      <c r="P2" s="24"/>
      <c r="R2" s="5" t="s">
        <v>44</v>
      </c>
    </row>
    <row r="3" spans="1:22">
      <c r="Q3" s="24"/>
      <c r="R3" s="24"/>
      <c r="S3" s="24"/>
    </row>
    <row r="4" spans="1:22">
      <c r="Q4" s="24"/>
      <c r="R4" s="24"/>
      <c r="S4" s="24"/>
    </row>
    <row r="5" spans="1:22">
      <c r="A5" s="45" t="s">
        <v>43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</row>
    <row r="6" spans="1:22">
      <c r="A6" s="46" t="s">
        <v>42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</row>
    <row r="7" spans="1:22">
      <c r="A7" s="6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6"/>
    </row>
    <row r="8" spans="1:22">
      <c r="A8" s="6"/>
      <c r="B8" s="6"/>
      <c r="C8" s="6"/>
      <c r="D8" s="22" t="s">
        <v>41</v>
      </c>
      <c r="E8" s="23"/>
      <c r="F8" s="23"/>
      <c r="G8" s="23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6"/>
      <c r="U8" s="6"/>
    </row>
    <row r="9" spans="1:22">
      <c r="A9" s="1" t="s">
        <v>40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6"/>
    </row>
    <row r="10" spans="1:22" ht="36.75" customHeight="1">
      <c r="A10" s="39" t="s">
        <v>39</v>
      </c>
      <c r="B10" s="39" t="s">
        <v>38</v>
      </c>
      <c r="C10" s="39" t="s">
        <v>37</v>
      </c>
      <c r="D10" s="39" t="s">
        <v>36</v>
      </c>
      <c r="E10" s="39" t="s">
        <v>35</v>
      </c>
      <c r="F10" s="39" t="s">
        <v>34</v>
      </c>
      <c r="G10" s="39" t="s">
        <v>33</v>
      </c>
      <c r="H10" s="33" t="s">
        <v>32</v>
      </c>
      <c r="I10" s="36" t="s">
        <v>31</v>
      </c>
      <c r="J10" s="37"/>
      <c r="K10" s="37"/>
      <c r="L10" s="37"/>
      <c r="M10" s="37"/>
      <c r="N10" s="37"/>
      <c r="O10" s="37"/>
      <c r="P10" s="37"/>
      <c r="Q10" s="37"/>
      <c r="R10" s="37"/>
      <c r="S10" s="38"/>
      <c r="T10" s="39" t="s">
        <v>63</v>
      </c>
      <c r="U10" s="39" t="s">
        <v>64</v>
      </c>
      <c r="V10" s="1"/>
    </row>
    <row r="11" spans="1:22">
      <c r="A11" s="40"/>
      <c r="B11" s="40"/>
      <c r="C11" s="40"/>
      <c r="D11" s="40"/>
      <c r="E11" s="40"/>
      <c r="F11" s="40"/>
      <c r="G11" s="40"/>
      <c r="H11" s="34"/>
      <c r="I11" s="42" t="s">
        <v>30</v>
      </c>
      <c r="J11" s="43"/>
      <c r="K11" s="44"/>
      <c r="L11" s="42" t="s">
        <v>29</v>
      </c>
      <c r="M11" s="43"/>
      <c r="N11" s="42" t="s">
        <v>28</v>
      </c>
      <c r="O11" s="43"/>
      <c r="P11" s="44"/>
      <c r="Q11" s="42" t="s">
        <v>27</v>
      </c>
      <c r="R11" s="43"/>
      <c r="S11" s="44"/>
      <c r="T11" s="40"/>
      <c r="U11" s="40"/>
      <c r="V11" s="1"/>
    </row>
    <row r="12" spans="1:22" ht="45" customHeight="1">
      <c r="A12" s="41"/>
      <c r="B12" s="41"/>
      <c r="C12" s="41"/>
      <c r="D12" s="41"/>
      <c r="E12" s="41"/>
      <c r="F12" s="41"/>
      <c r="G12" s="41"/>
      <c r="H12" s="35"/>
      <c r="I12" s="26" t="s">
        <v>26</v>
      </c>
      <c r="J12" s="26" t="s">
        <v>25</v>
      </c>
      <c r="K12" s="26" t="s">
        <v>24</v>
      </c>
      <c r="L12" s="26" t="s">
        <v>23</v>
      </c>
      <c r="M12" s="26" t="s">
        <v>22</v>
      </c>
      <c r="N12" s="26" t="s">
        <v>21</v>
      </c>
      <c r="O12" s="26" t="s">
        <v>20</v>
      </c>
      <c r="P12" s="26" t="s">
        <v>19</v>
      </c>
      <c r="Q12" s="26" t="s">
        <v>18</v>
      </c>
      <c r="R12" s="26" t="s">
        <v>17</v>
      </c>
      <c r="S12" s="26" t="s">
        <v>16</v>
      </c>
      <c r="T12" s="41"/>
      <c r="U12" s="41"/>
      <c r="V12" s="1"/>
    </row>
    <row r="13" spans="1:22">
      <c r="A13" s="21">
        <v>1</v>
      </c>
      <c r="B13" s="15"/>
      <c r="C13" s="15"/>
      <c r="D13" s="20" t="s">
        <v>46</v>
      </c>
      <c r="E13" s="19" t="s">
        <v>65</v>
      </c>
      <c r="F13" s="18" t="s">
        <v>66</v>
      </c>
      <c r="G13" s="15"/>
      <c r="H13" s="15" t="s">
        <v>60</v>
      </c>
      <c r="I13" s="16">
        <v>16000</v>
      </c>
      <c r="J13" s="16">
        <v>16000</v>
      </c>
      <c r="K13" s="16">
        <v>16000</v>
      </c>
      <c r="L13" s="17">
        <v>15000</v>
      </c>
      <c r="M13" s="16">
        <v>15000</v>
      </c>
      <c r="N13" s="16">
        <v>30000</v>
      </c>
      <c r="O13" s="16">
        <v>15000</v>
      </c>
      <c r="P13" s="16">
        <v>15000</v>
      </c>
      <c r="Q13" s="16">
        <v>16000</v>
      </c>
      <c r="R13" s="16">
        <v>16000</v>
      </c>
      <c r="S13" s="16">
        <v>16000</v>
      </c>
      <c r="T13" s="15">
        <f>26.930904+0.256+0.0000105263157</f>
        <v>27.186914526315704</v>
      </c>
      <c r="U13" s="27">
        <f>T13*(N13+O13+P13+Q13+R13+S13)</f>
        <v>2936186.768842096</v>
      </c>
      <c r="V13" s="1"/>
    </row>
    <row r="14" spans="1:22">
      <c r="A14" s="21">
        <f>A13+1</f>
        <v>2</v>
      </c>
      <c r="B14" s="15"/>
      <c r="C14" s="15"/>
      <c r="D14" s="20" t="s">
        <v>46</v>
      </c>
      <c r="E14" s="19" t="s">
        <v>65</v>
      </c>
      <c r="F14" s="18" t="s">
        <v>66</v>
      </c>
      <c r="G14" s="15"/>
      <c r="H14" s="15" t="s">
        <v>60</v>
      </c>
      <c r="I14" s="16">
        <v>7000</v>
      </c>
      <c r="J14" s="16">
        <v>7000</v>
      </c>
      <c r="K14" s="16">
        <v>7000</v>
      </c>
      <c r="L14" s="17">
        <v>6700</v>
      </c>
      <c r="M14" s="16">
        <v>6700</v>
      </c>
      <c r="N14" s="16">
        <v>13400</v>
      </c>
      <c r="O14" s="16">
        <v>6700</v>
      </c>
      <c r="P14" s="16">
        <v>6700</v>
      </c>
      <c r="Q14" s="16">
        <v>7000</v>
      </c>
      <c r="R14" s="16">
        <v>7000</v>
      </c>
      <c r="S14" s="16">
        <v>7000</v>
      </c>
      <c r="T14" s="15">
        <f>26.930904+0.256+0.0000105263157</f>
        <v>27.186914526315704</v>
      </c>
      <c r="U14" s="27">
        <f t="shared" ref="U14:U26" si="0">T14*(N14+O14+P14+Q14+R14+S14)</f>
        <v>1299534.5143578907</v>
      </c>
      <c r="V14" s="1"/>
    </row>
    <row r="15" spans="1:22">
      <c r="A15" s="21">
        <f t="shared" ref="A15:A25" si="1">A14+1</f>
        <v>3</v>
      </c>
      <c r="B15" s="15"/>
      <c r="C15" s="15"/>
      <c r="D15" s="20" t="s">
        <v>47</v>
      </c>
      <c r="E15" s="19" t="s">
        <v>67</v>
      </c>
      <c r="F15" s="18" t="s">
        <v>68</v>
      </c>
      <c r="G15" s="15"/>
      <c r="H15" s="15" t="s">
        <v>60</v>
      </c>
      <c r="I15" s="16">
        <v>3500</v>
      </c>
      <c r="J15" s="16">
        <v>3500</v>
      </c>
      <c r="K15" s="16">
        <v>3500</v>
      </c>
      <c r="L15" s="17">
        <v>3300</v>
      </c>
      <c r="M15" s="16">
        <v>3300</v>
      </c>
      <c r="N15" s="16">
        <v>6600</v>
      </c>
      <c r="O15" s="16">
        <v>3300</v>
      </c>
      <c r="P15" s="16">
        <v>3300</v>
      </c>
      <c r="Q15" s="16">
        <v>3500</v>
      </c>
      <c r="R15" s="16">
        <v>3500</v>
      </c>
      <c r="S15" s="16">
        <v>3500</v>
      </c>
      <c r="T15" s="15">
        <v>28.618917599999996</v>
      </c>
      <c r="U15" s="27">
        <f t="shared" si="0"/>
        <v>678268.34711999993</v>
      </c>
      <c r="V15" s="1"/>
    </row>
    <row r="16" spans="1:22">
      <c r="A16" s="21">
        <f t="shared" si="1"/>
        <v>4</v>
      </c>
      <c r="B16" s="15"/>
      <c r="C16" s="15"/>
      <c r="D16" s="20" t="s">
        <v>48</v>
      </c>
      <c r="E16" s="19" t="s">
        <v>69</v>
      </c>
      <c r="F16" s="18" t="s">
        <v>70</v>
      </c>
      <c r="G16" s="15"/>
      <c r="H16" s="15" t="s">
        <v>60</v>
      </c>
      <c r="I16" s="16"/>
      <c r="J16" s="16"/>
      <c r="K16" s="16"/>
      <c r="L16" s="17">
        <v>42000</v>
      </c>
      <c r="M16" s="16">
        <v>42000</v>
      </c>
      <c r="N16" s="16">
        <v>84000</v>
      </c>
      <c r="O16" s="16">
        <v>42000</v>
      </c>
      <c r="P16" s="16">
        <v>42000</v>
      </c>
      <c r="Q16" s="16"/>
      <c r="R16" s="16"/>
      <c r="S16" s="16"/>
      <c r="T16" s="15">
        <v>26.351051999999999</v>
      </c>
      <c r="U16" s="27">
        <f t="shared" si="0"/>
        <v>4426976.7359999996</v>
      </c>
      <c r="V16" s="1"/>
    </row>
    <row r="17" spans="1:22" ht="21">
      <c r="A17" s="21">
        <f t="shared" si="1"/>
        <v>5</v>
      </c>
      <c r="B17" s="15"/>
      <c r="C17" s="15"/>
      <c r="D17" s="20" t="s">
        <v>49</v>
      </c>
      <c r="E17" s="19" t="s">
        <v>71</v>
      </c>
      <c r="F17" s="18" t="s">
        <v>72</v>
      </c>
      <c r="G17" s="15"/>
      <c r="H17" s="15" t="s">
        <v>60</v>
      </c>
      <c r="I17" s="16">
        <v>42000</v>
      </c>
      <c r="J17" s="16">
        <v>42000</v>
      </c>
      <c r="K17" s="16">
        <v>42000</v>
      </c>
      <c r="L17" s="17"/>
      <c r="M17" s="16"/>
      <c r="N17" s="16"/>
      <c r="O17" s="16"/>
      <c r="P17" s="16"/>
      <c r="Q17" s="16">
        <v>42000</v>
      </c>
      <c r="R17" s="16">
        <v>42000</v>
      </c>
      <c r="S17" s="16">
        <v>42000</v>
      </c>
      <c r="T17" s="15">
        <v>26.351051999999999</v>
      </c>
      <c r="U17" s="27">
        <f t="shared" si="0"/>
        <v>3320232.5519999997</v>
      </c>
      <c r="V17" s="1"/>
    </row>
    <row r="18" spans="1:22" ht="21">
      <c r="A18" s="21">
        <f t="shared" si="1"/>
        <v>6</v>
      </c>
      <c r="B18" s="15"/>
      <c r="C18" s="15"/>
      <c r="D18" s="20" t="s">
        <v>50</v>
      </c>
      <c r="E18" s="19" t="s">
        <v>73</v>
      </c>
      <c r="F18" s="18" t="s">
        <v>74</v>
      </c>
      <c r="G18" s="15"/>
      <c r="H18" s="15" t="s">
        <v>60</v>
      </c>
      <c r="I18" s="16">
        <v>120</v>
      </c>
      <c r="J18" s="16">
        <v>120</v>
      </c>
      <c r="K18" s="16">
        <v>120</v>
      </c>
      <c r="L18" s="17">
        <v>120</v>
      </c>
      <c r="M18" s="16">
        <v>120</v>
      </c>
      <c r="N18" s="16">
        <v>240</v>
      </c>
      <c r="O18" s="16">
        <v>120</v>
      </c>
      <c r="P18" s="16">
        <v>120</v>
      </c>
      <c r="Q18" s="16">
        <v>120</v>
      </c>
      <c r="R18" s="16">
        <v>120</v>
      </c>
      <c r="S18" s="16">
        <v>120</v>
      </c>
      <c r="T18" s="15">
        <v>104.66972879999997</v>
      </c>
      <c r="U18" s="27">
        <f t="shared" si="0"/>
        <v>87922.572191999978</v>
      </c>
      <c r="V18" s="1"/>
    </row>
    <row r="19" spans="1:22">
      <c r="A19" s="21">
        <f t="shared" si="1"/>
        <v>7</v>
      </c>
      <c r="B19" s="15"/>
      <c r="C19" s="15"/>
      <c r="D19" s="20" t="s">
        <v>51</v>
      </c>
      <c r="E19" s="19" t="s">
        <v>75</v>
      </c>
      <c r="F19" s="18" t="s">
        <v>76</v>
      </c>
      <c r="G19" s="15"/>
      <c r="H19" s="15" t="s">
        <v>60</v>
      </c>
      <c r="I19" s="16">
        <v>70</v>
      </c>
      <c r="J19" s="16">
        <v>70</v>
      </c>
      <c r="K19" s="16">
        <v>60</v>
      </c>
      <c r="L19" s="17">
        <v>70</v>
      </c>
      <c r="M19" s="16">
        <v>70</v>
      </c>
      <c r="N19" s="16">
        <v>130</v>
      </c>
      <c r="O19" s="16">
        <v>70</v>
      </c>
      <c r="P19" s="16">
        <v>60</v>
      </c>
      <c r="Q19" s="16">
        <v>70</v>
      </c>
      <c r="R19" s="16">
        <v>70</v>
      </c>
      <c r="S19" s="16">
        <v>60</v>
      </c>
      <c r="T19" s="15">
        <v>161.03134320000007</v>
      </c>
      <c r="U19" s="27">
        <f t="shared" si="0"/>
        <v>74074.417872000035</v>
      </c>
      <c r="V19" s="1"/>
    </row>
    <row r="20" spans="1:22">
      <c r="A20" s="21">
        <f t="shared" si="1"/>
        <v>8</v>
      </c>
      <c r="B20" s="15"/>
      <c r="C20" s="15"/>
      <c r="D20" s="20" t="s">
        <v>52</v>
      </c>
      <c r="E20" s="19" t="s">
        <v>77</v>
      </c>
      <c r="F20" s="18" t="s">
        <v>78</v>
      </c>
      <c r="G20" s="15"/>
      <c r="H20" s="15" t="s">
        <v>60</v>
      </c>
      <c r="I20" s="16">
        <v>250</v>
      </c>
      <c r="J20" s="16">
        <v>250</v>
      </c>
      <c r="K20" s="16">
        <v>250</v>
      </c>
      <c r="L20" s="17">
        <v>250</v>
      </c>
      <c r="M20" s="16">
        <v>250</v>
      </c>
      <c r="N20" s="16">
        <v>500</v>
      </c>
      <c r="O20" s="16">
        <v>250</v>
      </c>
      <c r="P20" s="16">
        <v>250</v>
      </c>
      <c r="Q20" s="16">
        <v>250</v>
      </c>
      <c r="R20" s="16">
        <v>250</v>
      </c>
      <c r="S20" s="16">
        <v>250</v>
      </c>
      <c r="T20" s="15">
        <v>104.6697288</v>
      </c>
      <c r="U20" s="27">
        <f t="shared" si="0"/>
        <v>183172.02540000001</v>
      </c>
      <c r="V20" s="1"/>
    </row>
    <row r="21" spans="1:22">
      <c r="A21" s="21">
        <f t="shared" si="1"/>
        <v>9</v>
      </c>
      <c r="B21" s="15"/>
      <c r="C21" s="15"/>
      <c r="D21" s="20" t="s">
        <v>53</v>
      </c>
      <c r="E21" s="19" t="s">
        <v>79</v>
      </c>
      <c r="F21" s="18" t="s">
        <v>78</v>
      </c>
      <c r="G21" s="15"/>
      <c r="H21" s="15" t="s">
        <v>60</v>
      </c>
      <c r="I21" s="16">
        <v>240</v>
      </c>
      <c r="J21" s="16">
        <v>230</v>
      </c>
      <c r="K21" s="16">
        <v>230</v>
      </c>
      <c r="L21" s="17">
        <v>240</v>
      </c>
      <c r="M21" s="16">
        <v>230</v>
      </c>
      <c r="N21" s="16">
        <v>470</v>
      </c>
      <c r="O21" s="16">
        <v>230</v>
      </c>
      <c r="P21" s="16">
        <v>230</v>
      </c>
      <c r="Q21" s="16">
        <v>240</v>
      </c>
      <c r="R21" s="16">
        <v>230</v>
      </c>
      <c r="S21" s="16">
        <v>230</v>
      </c>
      <c r="T21" s="15">
        <v>104.6697288</v>
      </c>
      <c r="U21" s="27">
        <f t="shared" si="0"/>
        <v>170611.65794400001</v>
      </c>
      <c r="V21" s="1"/>
    </row>
    <row r="22" spans="1:22">
      <c r="A22" s="21">
        <f t="shared" si="1"/>
        <v>10</v>
      </c>
      <c r="B22" s="15"/>
      <c r="C22" s="15"/>
      <c r="D22" s="20" t="s">
        <v>54</v>
      </c>
      <c r="E22" s="19" t="s">
        <v>80</v>
      </c>
      <c r="F22" s="18" t="s">
        <v>81</v>
      </c>
      <c r="G22" s="15"/>
      <c r="H22" s="15" t="s">
        <v>60</v>
      </c>
      <c r="I22" s="16">
        <v>300</v>
      </c>
      <c r="J22" s="16">
        <v>290</v>
      </c>
      <c r="K22" s="16">
        <v>290</v>
      </c>
      <c r="L22" s="17">
        <v>290</v>
      </c>
      <c r="M22" s="16">
        <v>290</v>
      </c>
      <c r="N22" s="16">
        <v>590</v>
      </c>
      <c r="O22" s="16">
        <v>290</v>
      </c>
      <c r="P22" s="16">
        <v>290</v>
      </c>
      <c r="Q22" s="16">
        <v>290</v>
      </c>
      <c r="R22" s="16">
        <v>290</v>
      </c>
      <c r="S22" s="16">
        <v>290</v>
      </c>
      <c r="T22" s="15">
        <v>88.562728800000002</v>
      </c>
      <c r="U22" s="27">
        <f t="shared" si="0"/>
        <v>180667.96675200001</v>
      </c>
      <c r="V22" s="1"/>
    </row>
    <row r="23" spans="1:22">
      <c r="A23" s="21">
        <f t="shared" si="1"/>
        <v>11</v>
      </c>
      <c r="B23" s="15"/>
      <c r="C23" s="15"/>
      <c r="D23" s="20" t="s">
        <v>55</v>
      </c>
      <c r="E23" s="19" t="s">
        <v>82</v>
      </c>
      <c r="F23" s="18" t="s">
        <v>56</v>
      </c>
      <c r="G23" s="15"/>
      <c r="H23" s="15" t="s">
        <v>61</v>
      </c>
      <c r="I23" s="16">
        <v>30</v>
      </c>
      <c r="J23" s="16">
        <v>30</v>
      </c>
      <c r="K23" s="16">
        <v>25</v>
      </c>
      <c r="L23" s="17">
        <v>30</v>
      </c>
      <c r="M23" s="16">
        <v>25</v>
      </c>
      <c r="N23" s="16">
        <v>55</v>
      </c>
      <c r="O23" s="16">
        <v>30</v>
      </c>
      <c r="P23" s="16">
        <v>25</v>
      </c>
      <c r="Q23" s="16">
        <v>30</v>
      </c>
      <c r="R23" s="16">
        <v>25</v>
      </c>
      <c r="S23" s="16">
        <v>25</v>
      </c>
      <c r="T23" s="15">
        <v>273.74168640000005</v>
      </c>
      <c r="U23" s="27">
        <f t="shared" si="0"/>
        <v>52010.920416000008</v>
      </c>
      <c r="V23" s="1"/>
    </row>
    <row r="24" spans="1:22">
      <c r="A24" s="21">
        <f t="shared" si="1"/>
        <v>12</v>
      </c>
      <c r="B24" s="15"/>
      <c r="C24" s="15"/>
      <c r="D24" s="20" t="s">
        <v>57</v>
      </c>
      <c r="E24" s="19" t="s">
        <v>83</v>
      </c>
      <c r="F24" s="18" t="s">
        <v>84</v>
      </c>
      <c r="G24" s="15"/>
      <c r="H24" s="15" t="s">
        <v>61</v>
      </c>
      <c r="I24" s="16">
        <v>8</v>
      </c>
      <c r="J24" s="16">
        <v>8</v>
      </c>
      <c r="K24" s="16">
        <v>8</v>
      </c>
      <c r="L24" s="17">
        <v>10</v>
      </c>
      <c r="M24" s="16">
        <v>8</v>
      </c>
      <c r="N24" s="16">
        <v>16</v>
      </c>
      <c r="O24" s="16">
        <v>8</v>
      </c>
      <c r="P24" s="16">
        <v>8</v>
      </c>
      <c r="Q24" s="16">
        <v>8</v>
      </c>
      <c r="R24" s="16">
        <v>8</v>
      </c>
      <c r="S24" s="16">
        <v>10</v>
      </c>
      <c r="T24" s="15">
        <v>152.95207200000002</v>
      </c>
      <c r="U24" s="27">
        <f t="shared" si="0"/>
        <v>8871.2201760000007</v>
      </c>
      <c r="V24" s="1"/>
    </row>
    <row r="25" spans="1:22" ht="22.5">
      <c r="A25" s="21">
        <f t="shared" si="1"/>
        <v>13</v>
      </c>
      <c r="B25" s="15"/>
      <c r="C25" s="15"/>
      <c r="D25" s="20" t="s">
        <v>58</v>
      </c>
      <c r="E25" s="19" t="s">
        <v>85</v>
      </c>
      <c r="F25" s="18" t="s">
        <v>86</v>
      </c>
      <c r="G25" s="15"/>
      <c r="H25" s="15" t="s">
        <v>60</v>
      </c>
      <c r="I25" s="16">
        <v>20</v>
      </c>
      <c r="J25" s="16">
        <v>15</v>
      </c>
      <c r="K25" s="16">
        <v>15</v>
      </c>
      <c r="L25" s="17">
        <v>20</v>
      </c>
      <c r="M25" s="16">
        <v>15</v>
      </c>
      <c r="N25" s="16">
        <v>35</v>
      </c>
      <c r="O25" s="16">
        <v>15</v>
      </c>
      <c r="P25" s="16">
        <v>15</v>
      </c>
      <c r="Q25" s="16">
        <v>20</v>
      </c>
      <c r="R25" s="16">
        <v>15</v>
      </c>
      <c r="S25" s="16">
        <v>15</v>
      </c>
      <c r="T25" s="15">
        <v>193.21957200000006</v>
      </c>
      <c r="U25" s="27">
        <f t="shared" si="0"/>
        <v>22220.250780000006</v>
      </c>
      <c r="V25" s="1"/>
    </row>
    <row r="26" spans="1:22">
      <c r="A26" s="21">
        <f>A25+1</f>
        <v>14</v>
      </c>
      <c r="B26" s="15"/>
      <c r="C26" s="15"/>
      <c r="D26" s="20" t="s">
        <v>59</v>
      </c>
      <c r="E26" s="19" t="s">
        <v>87</v>
      </c>
      <c r="F26" s="18" t="s">
        <v>74</v>
      </c>
      <c r="G26" s="15"/>
      <c r="H26" s="15" t="s">
        <v>60</v>
      </c>
      <c r="I26" s="16">
        <v>70</v>
      </c>
      <c r="J26" s="16">
        <v>70</v>
      </c>
      <c r="K26" s="16">
        <v>60</v>
      </c>
      <c r="L26" s="17">
        <v>70</v>
      </c>
      <c r="M26" s="16">
        <v>70</v>
      </c>
      <c r="N26" s="16">
        <v>130</v>
      </c>
      <c r="O26" s="16">
        <v>70</v>
      </c>
      <c r="P26" s="16">
        <v>60</v>
      </c>
      <c r="Q26" s="16">
        <v>70</v>
      </c>
      <c r="R26" s="16">
        <v>70</v>
      </c>
      <c r="S26" s="16">
        <v>60</v>
      </c>
      <c r="T26" s="15">
        <v>128.80445760000001</v>
      </c>
      <c r="U26" s="27">
        <f t="shared" si="0"/>
        <v>59250.050496000003</v>
      </c>
      <c r="V26" s="1"/>
    </row>
    <row r="27" spans="1:22">
      <c r="A27" s="29" t="s">
        <v>15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1"/>
      <c r="U27" s="28">
        <f>SUM(U13:U26)</f>
        <v>13500000.000347985</v>
      </c>
      <c r="V27" s="1"/>
    </row>
    <row r="28" spans="1:22">
      <c r="A28" s="29" t="s">
        <v>62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1"/>
      <c r="U28" s="28">
        <f>U27*18/118</f>
        <v>2059322.0339513875</v>
      </c>
      <c r="V28" s="1"/>
    </row>
    <row r="29" spans="1:22">
      <c r="A29" s="29" t="s">
        <v>14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1"/>
      <c r="U29" s="28">
        <f>U27</f>
        <v>13500000.000347985</v>
      </c>
      <c r="V29" s="1"/>
    </row>
    <row r="30" spans="1:22">
      <c r="A30" s="14" t="s">
        <v>13</v>
      </c>
      <c r="B30" s="14"/>
      <c r="C30" s="14"/>
      <c r="D30" s="1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1"/>
      <c r="V30" s="1"/>
    </row>
    <row r="31" spans="1:22">
      <c r="A31" s="6" t="s">
        <v>12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</row>
    <row r="32" spans="1:22" ht="41.25" customHeight="1">
      <c r="A32" s="32" t="s">
        <v>11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1"/>
    </row>
    <row r="33" spans="1:22">
      <c r="A33" s="10" t="s">
        <v>88</v>
      </c>
      <c r="B33" s="13"/>
      <c r="C33" s="13"/>
      <c r="D33" s="1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>
      <c r="A34" s="10" t="s">
        <v>10</v>
      </c>
      <c r="B34" s="13"/>
      <c r="C34" s="13"/>
      <c r="D34" s="13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>
      <c r="A35" s="10" t="s">
        <v>9</v>
      </c>
      <c r="B35" s="13"/>
      <c r="C35" s="13"/>
      <c r="D35" s="13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>
      <c r="A36" s="12"/>
      <c r="B36" s="11"/>
      <c r="C36" s="11"/>
      <c r="D36" s="11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1"/>
      <c r="V36" s="1"/>
    </row>
    <row r="37" spans="1:22" ht="18.75">
      <c r="A37" s="8" t="s">
        <v>8</v>
      </c>
      <c r="B37" s="1"/>
      <c r="C37" s="1"/>
      <c r="D37" s="7"/>
      <c r="E37" s="7"/>
      <c r="F37" s="7"/>
      <c r="G37" s="7"/>
      <c r="H37" s="7"/>
      <c r="I37" s="10" t="s">
        <v>7</v>
      </c>
      <c r="J37" s="7"/>
      <c r="K37" s="7"/>
      <c r="L37" s="10" t="s">
        <v>7</v>
      </c>
      <c r="M37" s="10"/>
      <c r="N37" s="7"/>
      <c r="O37" s="7"/>
      <c r="P37" s="7"/>
      <c r="Q37" s="10" t="s">
        <v>7</v>
      </c>
      <c r="R37" s="10"/>
      <c r="S37" s="10"/>
      <c r="T37" s="1"/>
      <c r="U37" s="1"/>
    </row>
    <row r="38" spans="1:22" ht="18.75">
      <c r="A38" s="10" t="s">
        <v>6</v>
      </c>
      <c r="B38" s="10"/>
      <c r="C38" s="10"/>
      <c r="D38" s="7"/>
      <c r="E38" s="7"/>
      <c r="F38" s="7"/>
      <c r="G38" s="7"/>
      <c r="H38" s="7"/>
      <c r="I38" s="10" t="s">
        <v>5</v>
      </c>
      <c r="J38" s="7"/>
      <c r="K38" s="7"/>
      <c r="L38" s="10" t="s">
        <v>5</v>
      </c>
      <c r="M38" s="10"/>
      <c r="N38" s="7"/>
      <c r="O38" s="7"/>
      <c r="P38" s="7"/>
      <c r="Q38" s="10" t="s">
        <v>5</v>
      </c>
      <c r="R38" s="10"/>
      <c r="S38" s="10"/>
      <c r="T38" s="9"/>
      <c r="U38" s="1"/>
    </row>
    <row r="39" spans="1:22" ht="18.75">
      <c r="A39" s="3"/>
      <c r="B39" s="8"/>
      <c r="C39" s="8"/>
      <c r="D39" s="7"/>
      <c r="E39" s="7"/>
      <c r="F39" s="7"/>
      <c r="G39" s="7"/>
      <c r="H39" s="7"/>
      <c r="I39" s="8"/>
      <c r="J39" s="7"/>
      <c r="K39" s="7"/>
      <c r="L39" s="8"/>
      <c r="M39" s="8"/>
      <c r="N39" s="7"/>
      <c r="O39" s="7"/>
      <c r="P39" s="7"/>
      <c r="Q39" s="8"/>
      <c r="R39" s="8"/>
      <c r="S39" s="8"/>
      <c r="T39" s="3"/>
      <c r="U39" s="1"/>
    </row>
    <row r="40" spans="1:22" ht="18.75">
      <c r="A40" s="1"/>
      <c r="B40" s="1"/>
      <c r="C40" s="1"/>
      <c r="D40" s="7"/>
      <c r="E40" s="7"/>
      <c r="F40" s="7"/>
      <c r="G40" s="7"/>
      <c r="H40" s="7"/>
      <c r="I40" s="1"/>
      <c r="J40" s="7"/>
      <c r="K40" s="7"/>
      <c r="L40" s="1"/>
      <c r="M40" s="1"/>
      <c r="N40" s="7"/>
      <c r="O40" s="7"/>
      <c r="P40" s="7"/>
      <c r="Q40" s="1"/>
      <c r="R40" s="1"/>
      <c r="S40" s="1"/>
      <c r="T40" s="1"/>
      <c r="U40" s="1"/>
    </row>
    <row r="41" spans="1:22" ht="18.75">
      <c r="A41" s="1" t="s">
        <v>4</v>
      </c>
      <c r="B41" s="1"/>
      <c r="C41" s="1"/>
      <c r="D41" s="7"/>
      <c r="E41" s="7"/>
      <c r="F41" s="7"/>
      <c r="G41" s="7"/>
      <c r="H41" s="7"/>
      <c r="I41" s="3" t="s">
        <v>3</v>
      </c>
      <c r="J41" s="7"/>
      <c r="K41" s="7"/>
      <c r="L41" s="3" t="s">
        <v>3</v>
      </c>
      <c r="M41" s="3"/>
      <c r="N41" s="7"/>
      <c r="O41" s="7"/>
      <c r="P41" s="7"/>
      <c r="Q41" s="3" t="s">
        <v>3</v>
      </c>
      <c r="R41" s="3"/>
      <c r="S41" s="3"/>
      <c r="T41" s="3"/>
      <c r="U41" s="1"/>
    </row>
    <row r="42" spans="1:22">
      <c r="A42" s="6" t="s">
        <v>2</v>
      </c>
      <c r="B42" s="6" t="s">
        <v>1</v>
      </c>
      <c r="C42" s="6"/>
      <c r="D42" s="5"/>
      <c r="E42" s="5"/>
      <c r="F42" s="5"/>
      <c r="G42" s="5"/>
      <c r="H42" s="5"/>
      <c r="I42" s="4" t="s">
        <v>0</v>
      </c>
      <c r="J42" s="5"/>
      <c r="K42" s="5"/>
      <c r="L42" s="4" t="s">
        <v>0</v>
      </c>
      <c r="M42" s="4"/>
      <c r="N42" s="5"/>
      <c r="O42" s="5"/>
      <c r="P42" s="5"/>
      <c r="Q42" s="4" t="s">
        <v>0</v>
      </c>
      <c r="R42" s="4"/>
      <c r="S42" s="4"/>
      <c r="T42" s="1"/>
      <c r="U42" s="1"/>
    </row>
    <row r="43" spans="1:22">
      <c r="U43" s="3"/>
      <c r="V43" s="3"/>
    </row>
    <row r="44" spans="1:22" ht="15.75">
      <c r="U44" s="2"/>
      <c r="V44" s="1"/>
    </row>
  </sheetData>
  <mergeCells count="22">
    <mergeCell ref="A5:U5"/>
    <mergeCell ref="A6:U6"/>
    <mergeCell ref="B7:T7"/>
    <mergeCell ref="A10:A12"/>
    <mergeCell ref="B10:B12"/>
    <mergeCell ref="C10:C12"/>
    <mergeCell ref="D10:D12"/>
    <mergeCell ref="E10:E12"/>
    <mergeCell ref="F10:F12"/>
    <mergeCell ref="G10:G12"/>
    <mergeCell ref="A27:T27"/>
    <mergeCell ref="A28:T28"/>
    <mergeCell ref="A29:T29"/>
    <mergeCell ref="A32:U32"/>
    <mergeCell ref="H10:H12"/>
    <mergeCell ref="I10:S10"/>
    <mergeCell ref="T10:T12"/>
    <mergeCell ref="U10:U12"/>
    <mergeCell ref="I11:K11"/>
    <mergeCell ref="L11:M11"/>
    <mergeCell ref="N11:P11"/>
    <mergeCell ref="Q11:S11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гсм</vt:lpstr>
      <vt:lpstr>гсм!Область_печати</vt:lpstr>
    </vt:vector>
  </TitlesOfParts>
  <Company>Далур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kopilov.a.v</cp:lastModifiedBy>
  <cp:lastPrinted>2012-05-05T09:55:09Z</cp:lastPrinted>
  <dcterms:created xsi:type="dcterms:W3CDTF">2012-04-05T09:07:32Z</dcterms:created>
  <dcterms:modified xsi:type="dcterms:W3CDTF">2012-05-28T09:24:24Z</dcterms:modified>
</cp:coreProperties>
</file>