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/>
  </bookViews>
  <sheets>
    <sheet name="НМЦ" sheetId="2" r:id="rId1"/>
    <sheet name="смета" sheetId="3" r:id="rId2"/>
  </sheets>
  <calcPr calcId="145621"/>
</workbook>
</file>

<file path=xl/calcChain.xml><?xml version="1.0" encoding="utf-8"?>
<calcChain xmlns="http://schemas.openxmlformats.org/spreadsheetml/2006/main">
  <c r="F11" i="2" l="1"/>
  <c r="F12" i="2" s="1"/>
  <c r="F13" i="2" l="1"/>
</calcChain>
</file>

<file path=xl/sharedStrings.xml><?xml version="1.0" encoding="utf-8"?>
<sst xmlns="http://schemas.openxmlformats.org/spreadsheetml/2006/main" count="103" uniqueCount="92">
  <si>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</si>
  <si>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</si>
  <si>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</si>
  <si>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</si>
  <si>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</si>
  <si>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</si>
  <si>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Л.В. Грибанова</t>
  </si>
  <si>
    <t>Инженер по проектно-сметной работе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</si>
  <si>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</si>
  <si>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</si>
  <si>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</si>
  <si>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</si>
  <si>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</si>
  <si>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</si>
  <si>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</si>
  <si>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№ здания</t>
  </si>
  <si>
    <t>пр-во, цех, отд.</t>
  </si>
  <si>
    <t>Составлена в ценах по состоянию на 01.01.2000 г. с переводом в текущие цены (редакция 2009года)                                                                         руб.</t>
  </si>
  <si>
    <t>Выполнение работ по замене дверных блоков в здании КПП-1 ФГУП  «Комбинат «Электрохимприбор»</t>
  </si>
  <si>
    <t>РСМУ 097</t>
  </si>
  <si>
    <t>КПП-1</t>
  </si>
  <si>
    <t>7112633</t>
  </si>
  <si>
    <t>121гн-13</t>
  </si>
  <si>
    <t>Замена дверных блоков</t>
  </si>
  <si>
    <t>СОГЛАСОВАНО:</t>
  </si>
  <si>
    <t>УТВЕРЖДАЮ:</t>
  </si>
  <si>
    <t>________________</t>
  </si>
  <si>
    <t>_______________ Е.В.Гордеев</t>
  </si>
  <si>
    <t>" _____ " ________________ 2013 г.</t>
  </si>
  <si>
    <t>"______ " _______________2013 г.</t>
  </si>
  <si>
    <t>ФГУП"Комбинат"Электрохимприбор", РСМУ 097</t>
  </si>
  <si>
    <t>(наименование стройки)</t>
  </si>
  <si>
    <t xml:space="preserve">ЛОКАЛЬНЫЙ СМЕТНЫЙ РАСЧЕТ № 121гн-13 </t>
  </si>
  <si>
    <t>(локальная смета)</t>
  </si>
  <si>
    <t xml:space="preserve">на </t>
  </si>
  <si>
    <t>замену дверных блоков в здании КПП-1 инв.№7112633</t>
  </si>
  <si>
    <t>(наименование работ и затрат, наименование объекта)</t>
  </si>
  <si>
    <t xml:space="preserve">Основание: Дефектная ведомость </t>
  </si>
  <si>
    <t>Сметная стоимость строительных работ _______________________________________________________________________________________________</t>
  </si>
  <si>
    <t>___________________________911,375</t>
  </si>
  <si>
    <t>тыс. руб.</t>
  </si>
  <si>
    <t>Средства  на оплату труда _______________________________________________________________________________________________</t>
  </si>
  <si>
    <t>___________________________4,100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</si>
  <si>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</si>
  <si>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_______________________________________________________________________________________________312,49</t>
  </si>
  <si>
    <t>чел.час</t>
  </si>
  <si>
    <t>Составлен(а) в текущих (прогнозных) ценах по состоянию на 11.02.2013</t>
  </si>
  <si>
    <t>№ пп</t>
  </si>
  <si>
    <t>Обоснование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</si>
  <si>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</si>
  <si>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</si>
  <si>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</si>
  <si>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</si>
  <si>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</si>
  <si>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Всего</t>
  </si>
  <si>
    <t>В том числе</t>
  </si>
  <si>
    <t>Осн.З/п</t>
  </si>
  <si>
    <t>Эк.Маш.</t>
  </si>
  <si>
    <t>З/пМех</t>
  </si>
  <si>
    <r>
      <t>ТЕР10-01-047-03прим.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</si>
  <si>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 алюминиевых дверных блоков</t>
    </r>
    <r>
      <rPr>
        <i/>
        <sz val="7"/>
        <rFont val="Arial"/>
        <family val="2"/>
        <charset val="204"/>
      </rPr>
      <t xml:space="preserve">
КОЭФ. К ПОЗИЦИИ:
Демонтаж (разборка) сборных деревянных конструкций ОЗП=0,8; ЭМ=0,8 к расх.; ЗПМ=0,8; МАТ=0 к расх.; ТЗ=0,8; ТЗМ=0,8
НР (1514,07 руб.): 118% от ФОТ (1283,11 руб.)
СП (687,11 руб.): 63%*0.85 от ФОТ (1283,11 руб.)</t>
    </r>
  </si>
  <si>
    <t>100 м2 проемов</t>
  </si>
  <si>
    <r>
      <t>0,488592</t>
    </r>
    <r>
      <rPr>
        <i/>
        <sz val="6"/>
        <rFont val="Arial"/>
        <family val="2"/>
        <charset val="204"/>
      </rPr>
      <t xml:space="preserve">
2,32*1,62*13/100</t>
    </r>
  </si>
  <si>
    <r>
      <t>Установка алюминиевых дверных блоков маятниковых с напольным доводчиком (фурнитура, петля верхняя для маятниковой двери, доводчик напольный с фиксацией, ручка дверная, скоба - 300 (36-56 мм), профиль порога накладного, замок с роликовой защелкой, накладной шпингалет 2шт на 1 дверь)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
НР (2178,29 руб.): 118% от ФОТ (1846,01 руб.)
СП (988,54 руб.): 63%*0.85 от ФОТ (1846,01 руб.)</t>
    </r>
  </si>
  <si>
    <r>
      <t>ТЕРр61-20-1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</si>
  <si>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Ремонт штукатурки наружных прямолинейных откосов по камню и бетону цементно-известковым раствором с земли и лесов</t>
    </r>
    <r>
      <rPr>
        <i/>
        <sz val="7"/>
        <rFont val="Arial"/>
        <family val="2"/>
        <charset val="204"/>
      </rPr>
      <t xml:space="preserve">
НР (651,84 руб.): 79% от ФОТ (825,11 руб.)
СП (412,56 руб.): 50% от ФОТ (825,11 руб.)</t>
    </r>
  </si>
  <si>
    <t>100 м2 отремонтированной поверхности</t>
  </si>
  <si>
    <r>
      <t>ТЕР15-04-025-08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</si>
  <si>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Улучшенная окраска масляными составами по штукатурке стен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
НР (153,47 руб.): 105% от ФОТ (146,16 руб.)
СП (68,33 руб.): 55%*0.85 от ФОТ (146,16 руб.)</t>
    </r>
  </si>
  <si>
    <t>100 м2 окрашиваемой поверхности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</si>
  <si>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</si>
  <si>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</si>
  <si>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</si>
  <si>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1-4)</t>
  </si>
  <si>
    <t xml:space="preserve">   3. Производство ремонтных и других работ на открытых и полуоткрытых производственных площадках в стесненных условиях: ОЗП=1,15; ЭМ=1,15; ЗПМ=1,15; ТЗ=1,15; ТЗМ=1,15  (Поз. 1-4)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</si>
  <si>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</si>
  <si>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</si>
  <si>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</si>
  <si>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</si>
  <si>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перевод стоимости 163 916,30 * 5,56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</si>
  <si>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</si>
  <si>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</si>
  <si>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</si>
  <si>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</si>
  <si>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</si>
  <si>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</si>
  <si>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</si>
  <si>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Материал полученный от разборки и пригодный к дальнейшему использованию передаётся балансодержателю по акту</t>
  </si>
  <si>
    <t>(должность, подпись, расшифровка)</t>
  </si>
  <si>
    <t>Составил: __________________________</t>
  </si>
  <si>
    <t>Проверил: ___________________________</t>
  </si>
  <si>
    <t>Отдел 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</si>
</sst>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32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</cellStyleXfs>
  <cellXfs count="112">
    <xf numFmtId="0" fontId="0" fillId="0" borderId="0" xfId="0"/>
    <xf numFmtId="49" fontId="4" fillId="0" borderId="0" xfId="6" applyNumberFormat="1" applyFont="1" applyFill="1" applyAlignment="1">
      <alignment horizontal="center" vertical="center"/>
    </xf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0" fontId="10" fillId="2" borderId="1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164" fontId="11" fillId="2" borderId="0" xfId="7" applyNumberFormat="1" applyFont="1" applyFill="1" applyBorder="1" applyAlignment="1">
      <alignment horizontal="center" vertical="center" wrapText="1"/>
    </xf>
    <xf numFmtId="43" fontId="11" fillId="2" borderId="0" xfId="7" quotePrefix="1" applyFont="1" applyFill="1" applyBorder="1" applyAlignment="1">
      <alignment horizontal="center" vertical="center" wrapText="1"/>
    </xf>
    <xf numFmtId="0" fontId="0" fillId="0" borderId="0" xfId="0"/>
    <xf numFmtId="0" fontId="12" fillId="0" borderId="0" xfId="5" applyFont="1" applyBorder="1" applyAlignment="1">
      <alignment horizontal="center" vertical="center"/>
    </xf>
    <xf numFmtId="0" fontId="16" fillId="2" borderId="0" xfId="5" applyFont="1" applyFill="1" applyBorder="1" applyAlignment="1">
      <alignment horizontal="right" vertical="center" wrapText="1"/>
    </xf>
    <xf numFmtId="0" fontId="12" fillId="0" borderId="0" xfId="5" applyFont="1" applyBorder="1" applyAlignment="1">
      <alignment horizontal="center" vertical="top" wrapText="1"/>
    </xf>
    <xf numFmtId="43" fontId="13" fillId="2" borderId="0" xfId="7" quotePrefix="1" applyFont="1" applyFill="1" applyBorder="1" applyAlignment="1">
      <alignment horizontal="left" vertical="top" wrapText="1"/>
    </xf>
    <xf numFmtId="0" fontId="2" fillId="0" borderId="0" xfId="5" applyBorder="1" applyAlignment="1">
      <alignment vertical="center"/>
    </xf>
    <xf numFmtId="0" fontId="14" fillId="2" borderId="0" xfId="1" applyFont="1" applyFill="1" applyBorder="1" applyAlignment="1">
      <alignment horizontal="center" vertical="top" wrapText="1"/>
    </xf>
    <xf numFmtId="43" fontId="15" fillId="2" borderId="0" xfId="7" applyFont="1" applyFill="1" applyBorder="1" applyAlignment="1">
      <alignment horizontal="left" vertical="top" wrapText="1"/>
    </xf>
    <xf numFmtId="0" fontId="14" fillId="2" borderId="7" xfId="1" applyFont="1" applyFill="1" applyBorder="1" applyAlignment="1">
      <alignment horizontal="right" vertical="center" wrapText="1"/>
    </xf>
    <xf numFmtId="43" fontId="7" fillId="2" borderId="0" xfId="7" applyFont="1" applyFill="1" applyBorder="1" applyAlignment="1">
      <alignment horizontal="center" vertical="center" wrapText="1"/>
    </xf>
    <xf numFmtId="0" fontId="4" fillId="3" borderId="2" xfId="5" applyFont="1" applyFill="1" applyBorder="1" applyAlignment="1">
      <alignment horizontal="center" vertical="center"/>
    </xf>
    <xf numFmtId="49" fontId="4" fillId="2" borderId="2" xfId="5" applyNumberFormat="1" applyFont="1" applyFill="1" applyBorder="1" applyAlignment="1">
      <alignment horizontal="center" vertical="center" wrapText="1"/>
    </xf>
    <xf numFmtId="49" fontId="17" fillId="2" borderId="2" xfId="3" applyNumberFormat="1" applyFont="1" applyFill="1" applyBorder="1" applyAlignment="1">
      <alignment horizontal="center" vertical="top" wrapText="1"/>
    </xf>
    <xf numFmtId="49" fontId="17" fillId="2" borderId="2" xfId="3" applyNumberFormat="1" applyFont="1" applyFill="1" applyBorder="1" applyAlignment="1">
      <alignment horizontal="center" vertical="center" wrapText="1"/>
    </xf>
    <xf numFmtId="164" fontId="17" fillId="2" borderId="2" xfId="7" quotePrefix="1" applyNumberFormat="1" applyFont="1" applyFill="1" applyBorder="1" applyAlignment="1">
      <alignment horizontal="center" vertical="center" wrapText="1"/>
    </xf>
    <xf numFmtId="43" fontId="17" fillId="0" borderId="2" xfId="7" quotePrefix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left" vertical="top" wrapText="1"/>
    </xf>
    <xf numFmtId="0" fontId="7" fillId="0" borderId="4" xfId="5" applyFont="1" applyBorder="1" applyAlignment="1">
      <alignment horizontal="center" vertical="center" wrapText="1"/>
    </xf>
    <xf numFmtId="0" fontId="7" fillId="0" borderId="3" xfId="5" applyFont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6" xfId="6" applyFont="1" applyFill="1" applyBorder="1" applyAlignment="1"/>
    <xf numFmtId="0" fontId="0" fillId="0" borderId="6" xfId="0" applyBorder="1" applyAlignment="1"/>
    <xf numFmtId="0" fontId="7" fillId="0" borderId="5" xfId="6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49" fontId="7" fillId="0" borderId="4" xfId="6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/>
    </xf>
    <xf numFmtId="49" fontId="19" fillId="0" borderId="0" xfId="0" applyNumberFormat="1" applyFont="1" applyAlignment="1">
      <alignment horizontal="left" vertical="top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0" fillId="0" borderId="0" xfId="0" applyFont="1" applyAlignment="1">
      <alignment horizontal="right" vertical="top"/>
    </xf>
    <xf numFmtId="0" fontId="21" fillId="0" borderId="0" xfId="0" applyFont="1"/>
    <xf numFmtId="0" fontId="21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/>
    </xf>
    <xf numFmtId="0" fontId="19" fillId="0" borderId="6" xfId="0" applyFont="1" applyBorder="1" applyAlignment="1">
      <alignment horizontal="left" vertical="top"/>
    </xf>
    <xf numFmtId="0" fontId="22" fillId="0" borderId="6" xfId="0" applyFont="1" applyBorder="1" applyAlignment="1">
      <alignment horizontal="center" vertical="top"/>
    </xf>
    <xf numFmtId="0" fontId="20" fillId="0" borderId="6" xfId="0" applyFont="1" applyBorder="1" applyAlignment="1">
      <alignment horizontal="right" vertical="top"/>
    </xf>
    <xf numFmtId="0" fontId="23" fillId="0" borderId="0" xfId="0" applyFont="1" applyBorder="1" applyAlignment="1">
      <alignment horizontal="center" vertical="top"/>
    </xf>
    <xf numFmtId="0" fontId="20" fillId="0" borderId="0" xfId="0" applyFont="1" applyBorder="1" applyAlignment="1">
      <alignment horizontal="right" vertical="top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26" fillId="0" borderId="0" xfId="0" applyFont="1" applyAlignment="1">
      <alignment horizontal="center" vertical="top"/>
    </xf>
    <xf numFmtId="0" fontId="19" fillId="0" borderId="0" xfId="0" applyFont="1" applyFill="1" applyBorder="1" applyAlignment="1">
      <alignment horizontal="left" vertical="top"/>
    </xf>
    <xf numFmtId="0" fontId="19" fillId="0" borderId="0" xfId="0" applyFont="1" applyFill="1" applyBorder="1" applyAlignment="1">
      <alignment horizontal="center" vertical="top"/>
    </xf>
    <xf numFmtId="0" fontId="20" fillId="0" borderId="0" xfId="0" applyFont="1" applyFill="1" applyBorder="1" applyAlignment="1">
      <alignment horizontal="right" vertical="top"/>
    </xf>
    <xf numFmtId="0" fontId="20" fillId="0" borderId="0" xfId="0" applyFont="1" applyAlignment="1">
      <alignment horizontal="center" vertical="top"/>
    </xf>
    <xf numFmtId="0" fontId="22" fillId="0" borderId="0" xfId="0" applyFont="1" applyFill="1" applyBorder="1" applyAlignment="1">
      <alignment horizontal="right" vertical="top"/>
    </xf>
    <xf numFmtId="0" fontId="22" fillId="0" borderId="6" xfId="0" applyFont="1" applyBorder="1" applyAlignment="1">
      <alignment horizontal="left" vertical="top"/>
    </xf>
    <xf numFmtId="0" fontId="22" fillId="0" borderId="6" xfId="0" applyFont="1" applyFill="1" applyBorder="1" applyAlignment="1">
      <alignment horizontal="center" vertical="top"/>
    </xf>
    <xf numFmtId="0" fontId="22" fillId="0" borderId="6" xfId="0" applyFont="1" applyFill="1" applyBorder="1" applyAlignment="1">
      <alignment horizontal="right" vertical="top"/>
    </xf>
    <xf numFmtId="0" fontId="22" fillId="0" borderId="6" xfId="0" applyFont="1" applyBorder="1" applyAlignment="1">
      <alignment horizontal="right" vertical="top"/>
    </xf>
    <xf numFmtId="0" fontId="19" fillId="0" borderId="0" xfId="0" applyFont="1" applyBorder="1" applyAlignment="1">
      <alignment horizontal="left" vertical="top"/>
    </xf>
    <xf numFmtId="0" fontId="27" fillId="0" borderId="0" xfId="0" applyFont="1" applyBorder="1" applyAlignment="1">
      <alignment horizontal="center" vertical="top"/>
    </xf>
    <xf numFmtId="0" fontId="28" fillId="0" borderId="0" xfId="0" applyFont="1" applyAlignment="1">
      <alignment horizontal="center" vertical="top"/>
    </xf>
    <xf numFmtId="49" fontId="28" fillId="0" borderId="0" xfId="0" applyNumberFormat="1" applyFont="1" applyAlignment="1">
      <alignment horizontal="left" vertical="top"/>
    </xf>
    <xf numFmtId="0" fontId="20" fillId="0" borderId="0" xfId="0" applyFont="1" applyAlignment="1"/>
    <xf numFmtId="0" fontId="22" fillId="0" borderId="0" xfId="0" applyFont="1" applyAlignment="1">
      <alignment horizontal="left"/>
    </xf>
    <xf numFmtId="0" fontId="22" fillId="0" borderId="0" xfId="0" applyFont="1" applyAlignment="1">
      <alignment horizontal="right" vertical="top"/>
    </xf>
    <xf numFmtId="49" fontId="22" fillId="0" borderId="0" xfId="0" applyNumberFormat="1" applyFont="1" applyAlignment="1">
      <alignment horizontal="left" vertical="top"/>
    </xf>
    <xf numFmtId="0" fontId="2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2" fillId="0" borderId="0" xfId="0" applyFont="1" applyAlignment="1">
      <alignment horizontal="left" vertical="top"/>
    </xf>
    <xf numFmtId="0" fontId="22" fillId="0" borderId="0" xfId="0" applyFont="1"/>
    <xf numFmtId="0" fontId="22" fillId="0" borderId="0" xfId="0" applyFont="1" applyAlignment="1"/>
    <xf numFmtId="0" fontId="19" fillId="0" borderId="2" xfId="0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49" fontId="19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top"/>
    </xf>
    <xf numFmtId="49" fontId="19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/>
    </xf>
    <xf numFmtId="49" fontId="29" fillId="0" borderId="2" xfId="0" applyNumberFormat="1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right" vertical="top" wrapText="1"/>
    </xf>
    <xf numFmtId="0" fontId="20" fillId="0" borderId="2" xfId="0" applyFont="1" applyBorder="1" applyAlignment="1">
      <alignment horizontal="right" vertical="top"/>
    </xf>
    <xf numFmtId="0" fontId="20" fillId="0" borderId="2" xfId="0" applyFont="1" applyBorder="1" applyAlignment="1">
      <alignment horizontal="center" vertical="top"/>
    </xf>
    <xf numFmtId="0" fontId="19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29" fillId="0" borderId="2" xfId="0" applyFont="1" applyBorder="1" applyAlignment="1">
      <alignment horizontal="left" vertical="top" wrapText="1"/>
    </xf>
    <xf numFmtId="0" fontId="26" fillId="0" borderId="2" xfId="0" applyFont="1" applyBorder="1" applyAlignment="1">
      <alignment horizontal="right" vertical="top" wrapText="1"/>
    </xf>
    <xf numFmtId="0" fontId="19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8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</cellXfs>
  <cellStyles count="8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_Сводка затрат 153 с НМЦ для Катаева" xfId="6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F31" sqref="F31"/>
    </sheetView>
  </sheetViews>
  <sheetFormatPr defaultRowHeight="12.75" x14ac:dyDescent="0.2"/>
  <cols>
    <col min="1" max="1" width="4" style="3" customWidth="1"/>
    <col min="2" max="2" width="10.5703125" style="3" customWidth="1"/>
    <col min="3" max="3" width="15.7109375" style="3" customWidth="1"/>
    <col min="4" max="4" width="15" style="4" customWidth="1"/>
    <col min="5" max="5" width="16.5703125" customWidth="1"/>
    <col min="6" max="6" width="25.42578125" customWidth="1"/>
    <col min="7" max="7" width="58" customWidth="1"/>
  </cols>
  <sheetData>
    <row r="1" spans="1:7" ht="15.75" x14ac:dyDescent="0.25">
      <c r="A1" s="36" t="s">
        <v>0</v>
      </c>
      <c r="B1" s="36"/>
      <c r="C1" s="36"/>
      <c r="D1" s="36"/>
      <c r="E1" s="37"/>
      <c r="F1" s="37"/>
      <c r="G1" s="37"/>
    </row>
    <row r="2" spans="1:7" ht="15.75" x14ac:dyDescent="0.25">
      <c r="A2" s="9"/>
      <c r="B2" s="9"/>
      <c r="C2" s="9"/>
      <c r="D2" s="9"/>
      <c r="E2" s="10"/>
      <c r="F2" s="10"/>
      <c r="G2" s="10"/>
    </row>
    <row r="3" spans="1:7" ht="15.75" x14ac:dyDescent="0.25">
      <c r="A3" s="38" t="s">
        <v>1</v>
      </c>
      <c r="B3" s="38"/>
      <c r="C3" s="38"/>
      <c r="D3" s="38"/>
      <c r="E3" s="37"/>
      <c r="F3" s="37"/>
      <c r="G3" s="37"/>
    </row>
    <row r="4" spans="1:7" ht="15.75" x14ac:dyDescent="0.25">
      <c r="A4" s="1"/>
      <c r="B4" s="9"/>
      <c r="C4" s="1"/>
      <c r="D4" s="1"/>
      <c r="E4" s="10"/>
      <c r="F4" s="10"/>
      <c r="G4" s="10"/>
    </row>
    <row r="5" spans="1:7" ht="13.5" customHeight="1" x14ac:dyDescent="0.25">
      <c r="A5" s="39" t="s">
        <v>18</v>
      </c>
      <c r="B5" s="39"/>
      <c r="C5" s="39"/>
      <c r="D5" s="39"/>
      <c r="E5" s="40"/>
      <c r="F5" s="40"/>
      <c r="G5" s="40"/>
    </row>
    <row r="6" spans="1:7" ht="15.75" x14ac:dyDescent="0.25">
      <c r="A6" s="7"/>
      <c r="B6" s="7"/>
      <c r="C6" s="7"/>
      <c r="D6" s="7"/>
      <c r="E6" s="10"/>
      <c r="F6" s="10"/>
      <c r="G6" s="10"/>
    </row>
    <row r="7" spans="1:7" ht="15.75" x14ac:dyDescent="0.25">
      <c r="A7" s="41" t="s">
        <v>17</v>
      </c>
      <c r="B7" s="42"/>
      <c r="C7" s="42"/>
      <c r="D7" s="42"/>
      <c r="E7" s="42"/>
      <c r="F7" s="42"/>
      <c r="G7" s="42"/>
    </row>
    <row r="8" spans="1:7" ht="27" customHeight="1" x14ac:dyDescent="0.2">
      <c r="A8" s="32" t="s">
        <v>9</v>
      </c>
      <c r="B8" s="43" t="s">
        <v>14</v>
      </c>
      <c r="C8" s="44"/>
      <c r="D8" s="34" t="s">
        <v>10</v>
      </c>
      <c r="E8" s="45" t="s">
        <v>3</v>
      </c>
      <c r="F8" s="34" t="s">
        <v>2</v>
      </c>
      <c r="G8" s="34" t="s">
        <v>11</v>
      </c>
    </row>
    <row r="9" spans="1:7" ht="28.5" customHeight="1" x14ac:dyDescent="0.2">
      <c r="A9" s="33"/>
      <c r="B9" s="11" t="s">
        <v>16</v>
      </c>
      <c r="C9" s="12" t="s">
        <v>15</v>
      </c>
      <c r="D9" s="35"/>
      <c r="E9" s="46"/>
      <c r="F9" s="35"/>
      <c r="G9" s="35"/>
    </row>
    <row r="10" spans="1:7" s="15" customFormat="1" ht="31.5" x14ac:dyDescent="0.2">
      <c r="A10" s="25">
        <v>1</v>
      </c>
      <c r="B10" s="26" t="s">
        <v>19</v>
      </c>
      <c r="C10" s="27" t="s">
        <v>20</v>
      </c>
      <c r="D10" s="28" t="s">
        <v>21</v>
      </c>
      <c r="E10" s="29" t="s">
        <v>22</v>
      </c>
      <c r="F10" s="30">
        <v>911375</v>
      </c>
      <c r="G10" s="31" t="s">
        <v>23</v>
      </c>
    </row>
    <row r="11" spans="1:7" s="15" customFormat="1" ht="15" customHeight="1" x14ac:dyDescent="0.2">
      <c r="A11" s="23"/>
      <c r="B11" s="20"/>
      <c r="C11" s="20"/>
      <c r="D11" s="21"/>
      <c r="E11" s="13" t="s">
        <v>12</v>
      </c>
      <c r="F11" s="24">
        <f>SUM(F10:F10)</f>
        <v>911375</v>
      </c>
      <c r="G11" s="22"/>
    </row>
    <row r="12" spans="1:7" s="15" customFormat="1" ht="15" x14ac:dyDescent="0.2">
      <c r="A12" s="16"/>
      <c r="B12" s="17"/>
      <c r="C12" s="18"/>
      <c r="D12" s="18"/>
      <c r="E12" s="13" t="s">
        <v>4</v>
      </c>
      <c r="F12" s="14">
        <f>F11*0.18</f>
        <v>164047.5</v>
      </c>
      <c r="G12" s="19"/>
    </row>
    <row r="13" spans="1:7" s="15" customFormat="1" ht="15" x14ac:dyDescent="0.2">
      <c r="A13" s="16"/>
      <c r="B13" s="17"/>
      <c r="C13" s="18"/>
      <c r="D13" s="18"/>
      <c r="E13" s="13" t="s">
        <v>5</v>
      </c>
      <c r="F13" s="14">
        <f>F11+F12</f>
        <v>1075422.5</v>
      </c>
      <c r="G13" s="19"/>
    </row>
    <row r="14" spans="1:7" ht="15.75" x14ac:dyDescent="0.25">
      <c r="A14" s="2"/>
      <c r="B14" s="2"/>
      <c r="C14" s="2"/>
      <c r="D14" s="5"/>
      <c r="E14" s="10"/>
      <c r="F14" s="10"/>
      <c r="G14" s="10"/>
    </row>
    <row r="15" spans="1:7" ht="15.75" x14ac:dyDescent="0.25">
      <c r="A15" s="2"/>
      <c r="B15" s="2"/>
      <c r="C15" s="2"/>
      <c r="D15" s="5"/>
      <c r="E15" s="10"/>
      <c r="F15" s="10"/>
      <c r="G15" s="10"/>
    </row>
    <row r="16" spans="1:7" ht="15.75" x14ac:dyDescent="0.25">
      <c r="A16" s="2"/>
      <c r="B16" s="2" t="s">
        <v>13</v>
      </c>
      <c r="C16" s="2"/>
      <c r="D16" s="2"/>
      <c r="E16" s="10"/>
      <c r="F16" s="10"/>
      <c r="G16" s="6" t="s">
        <v>6</v>
      </c>
    </row>
    <row r="17" spans="1:7" ht="15.75" x14ac:dyDescent="0.25">
      <c r="A17" s="2"/>
      <c r="B17" s="2"/>
      <c r="C17" s="2"/>
      <c r="D17" s="6"/>
      <c r="E17" s="10"/>
      <c r="F17" s="10"/>
      <c r="G17" s="10"/>
    </row>
    <row r="18" spans="1:7" ht="15.75" x14ac:dyDescent="0.25">
      <c r="A18" s="2"/>
      <c r="B18" s="2" t="s">
        <v>7</v>
      </c>
      <c r="C18" s="8"/>
      <c r="D18" s="5"/>
      <c r="E18" s="10"/>
      <c r="F18" s="10"/>
      <c r="G18" s="6" t="s">
        <v>8</v>
      </c>
    </row>
    <row r="20" spans="1:7" ht="15.75" x14ac:dyDescent="0.25">
      <c r="B20" s="2" t="s">
        <v>91</v>
      </c>
    </row>
  </sheetData>
  <mergeCells count="10">
    <mergeCell ref="A1:G1"/>
    <mergeCell ref="A3:G3"/>
    <mergeCell ref="A5:G5"/>
    <mergeCell ref="A7:G7"/>
    <mergeCell ref="G8:G9"/>
    <mergeCell ref="B8:C8"/>
    <mergeCell ref="E8:E9"/>
    <mergeCell ref="A8:A9"/>
    <mergeCell ref="D8:D9"/>
    <mergeCell ref="F8:F9"/>
  </mergeCells>
  <phoneticPr fontId="1" type="noConversion"/>
  <pageMargins left="0.25" right="0.25" top="0.2" bottom="0.26" header="0.2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topLeftCell="A37" workbookViewId="0">
      <selection activeCell="H69" sqref="H69"/>
    </sheetView>
  </sheetViews>
  <sheetFormatPr defaultRowHeight="12.75" outlineLevelRow="2" x14ac:dyDescent="0.2"/>
  <cols>
    <col min="1" max="1" width="4.5703125" style="56" customWidth="1"/>
    <col min="2" max="2" width="14.42578125" style="48" customWidth="1"/>
    <col min="3" max="3" width="40.7109375" style="49" customWidth="1"/>
    <col min="4" max="4" width="13.85546875" style="50" customWidth="1"/>
    <col min="5" max="5" width="16.42578125" style="51" customWidth="1"/>
    <col min="6" max="6" width="8.140625" style="52" customWidth="1"/>
    <col min="7" max="9" width="7.140625" style="52" customWidth="1"/>
    <col min="10" max="10" width="8.140625" style="52" customWidth="1"/>
    <col min="11" max="13" width="7.140625" style="52" customWidth="1"/>
  </cols>
  <sheetData>
    <row r="1" spans="1:13" s="15" customFormat="1" x14ac:dyDescent="0.2">
      <c r="A1" s="56"/>
      <c r="B1" s="48"/>
      <c r="C1" s="49"/>
      <c r="D1" s="50"/>
      <c r="E1" s="51"/>
      <c r="F1" s="52"/>
      <c r="G1" s="52"/>
      <c r="H1" s="52"/>
      <c r="I1" s="52"/>
      <c r="J1" s="52"/>
      <c r="K1" s="52"/>
      <c r="L1" s="52"/>
      <c r="M1" s="52"/>
    </row>
    <row r="2" spans="1:13" s="15" customFormat="1" x14ac:dyDescent="0.2">
      <c r="A2" s="56"/>
      <c r="B2" s="48"/>
      <c r="C2" s="49"/>
      <c r="D2" s="50"/>
      <c r="E2" s="51"/>
      <c r="F2" s="52"/>
      <c r="G2" s="52"/>
      <c r="H2" s="52"/>
      <c r="I2" s="52"/>
      <c r="J2" s="52"/>
      <c r="K2" s="52"/>
      <c r="L2" s="52"/>
      <c r="M2" s="52"/>
    </row>
    <row r="3" spans="1:13" s="53" customFormat="1" outlineLevel="2" x14ac:dyDescent="0.2">
      <c r="A3" s="47" t="s">
        <v>24</v>
      </c>
      <c r="B3" s="48"/>
      <c r="C3" s="49"/>
      <c r="D3" s="50"/>
      <c r="E3" s="51"/>
      <c r="F3" s="52"/>
      <c r="G3" s="52"/>
      <c r="H3" s="52"/>
      <c r="I3" s="52"/>
      <c r="J3" s="47" t="s">
        <v>25</v>
      </c>
      <c r="K3" s="52"/>
      <c r="L3" s="52"/>
      <c r="M3" s="52"/>
    </row>
    <row r="4" spans="1:13" s="53" customFormat="1" outlineLevel="1" x14ac:dyDescent="0.2">
      <c r="A4" s="54"/>
      <c r="B4" s="48"/>
      <c r="C4" s="49"/>
      <c r="D4" s="50"/>
      <c r="E4" s="51"/>
      <c r="F4" s="52"/>
      <c r="G4" s="52"/>
      <c r="H4" s="52"/>
      <c r="I4" s="52"/>
      <c r="J4" s="54"/>
      <c r="K4" s="52"/>
      <c r="L4" s="52"/>
      <c r="M4" s="52"/>
    </row>
    <row r="5" spans="1:13" s="53" customFormat="1" outlineLevel="1" x14ac:dyDescent="0.2">
      <c r="A5" s="54"/>
      <c r="B5" s="48"/>
      <c r="C5" s="49"/>
      <c r="D5" s="50"/>
      <c r="E5" s="51"/>
      <c r="F5" s="52"/>
      <c r="G5" s="52"/>
      <c r="H5" s="52"/>
      <c r="I5" s="52"/>
      <c r="J5" s="54"/>
      <c r="K5" s="52"/>
      <c r="L5" s="52"/>
      <c r="M5" s="52"/>
    </row>
    <row r="6" spans="1:13" s="53" customFormat="1" outlineLevel="1" x14ac:dyDescent="0.2">
      <c r="A6" s="54" t="s">
        <v>26</v>
      </c>
      <c r="B6" s="48"/>
      <c r="C6" s="49"/>
      <c r="D6" s="50"/>
      <c r="E6" s="51"/>
      <c r="F6" s="52"/>
      <c r="G6" s="52"/>
      <c r="H6" s="52"/>
      <c r="I6" s="52"/>
      <c r="J6" s="54" t="s">
        <v>27</v>
      </c>
      <c r="K6" s="52"/>
      <c r="L6" s="52"/>
      <c r="M6" s="52"/>
    </row>
    <row r="7" spans="1:13" s="53" customFormat="1" outlineLevel="1" x14ac:dyDescent="0.2">
      <c r="A7" s="55" t="s">
        <v>28</v>
      </c>
      <c r="B7" s="48"/>
      <c r="C7" s="49"/>
      <c r="D7" s="50"/>
      <c r="E7" s="51"/>
      <c r="F7" s="52"/>
      <c r="G7" s="52"/>
      <c r="H7" s="52"/>
      <c r="I7" s="52"/>
      <c r="J7" s="55" t="s">
        <v>29</v>
      </c>
      <c r="K7" s="52"/>
      <c r="L7" s="52"/>
      <c r="M7" s="52"/>
    </row>
    <row r="8" spans="1:13" s="53" customFormat="1" ht="14.25" x14ac:dyDescent="0.2">
      <c r="A8" s="56"/>
      <c r="B8" s="48"/>
      <c r="C8" s="57"/>
      <c r="D8" s="58" t="s">
        <v>30</v>
      </c>
      <c r="E8" s="58"/>
      <c r="F8" s="59"/>
      <c r="G8" s="59"/>
      <c r="H8" s="58"/>
      <c r="I8" s="59"/>
      <c r="J8" s="59"/>
      <c r="K8" s="52"/>
      <c r="L8" s="52"/>
      <c r="M8" s="52"/>
    </row>
    <row r="9" spans="1:13" s="53" customFormat="1" ht="14.25" x14ac:dyDescent="0.2">
      <c r="A9" s="56"/>
      <c r="B9" s="48"/>
      <c r="C9" s="55"/>
      <c r="D9" s="56"/>
      <c r="E9" s="60" t="s">
        <v>31</v>
      </c>
      <c r="F9" s="61"/>
      <c r="G9" s="61"/>
      <c r="H9" s="52"/>
      <c r="I9" s="62"/>
      <c r="J9" s="52"/>
      <c r="K9" s="52"/>
      <c r="L9" s="52"/>
      <c r="M9" s="52"/>
    </row>
    <row r="10" spans="1:13" s="53" customFormat="1" ht="14.25" x14ac:dyDescent="0.2">
      <c r="A10" s="56"/>
      <c r="B10" s="48"/>
      <c r="C10" s="55"/>
      <c r="D10" s="56"/>
      <c r="E10" s="60"/>
      <c r="F10" s="61"/>
      <c r="G10" s="61"/>
      <c r="H10" s="52"/>
      <c r="I10" s="62"/>
      <c r="J10" s="52"/>
      <c r="K10" s="52"/>
      <c r="L10" s="52"/>
      <c r="M10" s="52"/>
    </row>
    <row r="11" spans="1:13" s="53" customFormat="1" ht="15.75" x14ac:dyDescent="0.2">
      <c r="A11" s="56"/>
      <c r="B11" s="48"/>
      <c r="C11" s="55"/>
      <c r="D11" s="63" t="s">
        <v>32</v>
      </c>
      <c r="E11" s="51"/>
      <c r="F11" s="52"/>
      <c r="G11" s="52"/>
      <c r="H11" s="52"/>
      <c r="I11" s="52"/>
      <c r="J11" s="52"/>
      <c r="K11" s="52"/>
      <c r="L11" s="52"/>
      <c r="M11" s="52"/>
    </row>
    <row r="12" spans="1:13" s="53" customFormat="1" ht="14.25" x14ac:dyDescent="0.2">
      <c r="A12" s="56"/>
      <c r="B12" s="48"/>
      <c r="C12" s="55"/>
      <c r="D12" s="64" t="s">
        <v>33</v>
      </c>
      <c r="E12" s="51"/>
      <c r="F12" s="52"/>
      <c r="G12" s="52"/>
      <c r="H12" s="52"/>
      <c r="I12" s="65"/>
      <c r="J12" s="52"/>
      <c r="K12" s="52"/>
      <c r="L12" s="52"/>
      <c r="M12" s="52"/>
    </row>
    <row r="13" spans="1:13" s="53" customFormat="1" x14ac:dyDescent="0.2">
      <c r="A13" s="56"/>
      <c r="B13" s="48"/>
      <c r="C13" s="66"/>
      <c r="D13" s="56"/>
      <c r="E13" s="67"/>
      <c r="F13" s="68"/>
      <c r="G13" s="68"/>
      <c r="H13" s="52"/>
      <c r="I13" s="69"/>
      <c r="J13" s="52"/>
      <c r="K13" s="52"/>
      <c r="L13" s="52"/>
      <c r="M13" s="52"/>
    </row>
    <row r="14" spans="1:13" s="53" customFormat="1" ht="14.25" x14ac:dyDescent="0.2">
      <c r="A14" s="56"/>
      <c r="B14" s="70" t="s">
        <v>34</v>
      </c>
      <c r="C14" s="71" t="s">
        <v>35</v>
      </c>
      <c r="D14" s="58"/>
      <c r="E14" s="72"/>
      <c r="F14" s="73"/>
      <c r="G14" s="73"/>
      <c r="H14" s="74"/>
      <c r="I14" s="59"/>
      <c r="J14" s="59"/>
      <c r="K14" s="52"/>
      <c r="L14" s="52"/>
      <c r="M14" s="52"/>
    </row>
    <row r="15" spans="1:13" s="53" customFormat="1" ht="14.25" x14ac:dyDescent="0.2">
      <c r="A15" s="56"/>
      <c r="B15" s="48"/>
      <c r="C15" s="75"/>
      <c r="D15" s="56"/>
      <c r="E15" s="76" t="s">
        <v>36</v>
      </c>
      <c r="F15" s="52"/>
      <c r="G15" s="61"/>
      <c r="H15" s="64"/>
      <c r="I15" s="61"/>
      <c r="J15" s="61"/>
      <c r="K15" s="52"/>
      <c r="L15" s="52"/>
      <c r="M15" s="52"/>
    </row>
    <row r="16" spans="1:13" s="53" customFormat="1" x14ac:dyDescent="0.2">
      <c r="A16" s="77"/>
      <c r="B16" s="78"/>
      <c r="C16" s="55"/>
      <c r="D16" s="56"/>
      <c r="E16" s="79"/>
      <c r="F16" s="52"/>
      <c r="G16" s="52"/>
      <c r="H16" s="52"/>
      <c r="I16" s="52"/>
      <c r="J16" s="52"/>
      <c r="K16" s="52"/>
      <c r="L16" s="52"/>
      <c r="M16" s="52"/>
    </row>
    <row r="17" spans="1:14" s="53" customFormat="1" ht="14.25" x14ac:dyDescent="0.2">
      <c r="A17" s="56"/>
      <c r="B17" s="48"/>
      <c r="C17" s="80" t="s">
        <v>37</v>
      </c>
      <c r="D17" s="56"/>
      <c r="E17" s="69"/>
      <c r="F17" s="52"/>
      <c r="G17" s="52"/>
      <c r="H17" s="52"/>
      <c r="I17" s="80"/>
      <c r="J17" s="80"/>
      <c r="K17" s="52"/>
      <c r="L17" s="52"/>
      <c r="M17" s="52"/>
      <c r="N17" s="81"/>
    </row>
    <row r="18" spans="1:14" s="86" customFormat="1" ht="14.25" x14ac:dyDescent="0.2">
      <c r="A18" s="64"/>
      <c r="B18" s="82"/>
      <c r="C18" s="80" t="s">
        <v>38</v>
      </c>
      <c r="D18" s="81"/>
      <c r="E18" s="83" t="s">
        <v>39</v>
      </c>
      <c r="F18" s="84"/>
      <c r="G18" s="85" t="s">
        <v>40</v>
      </c>
      <c r="H18" s="81"/>
      <c r="I18" s="80"/>
      <c r="J18" s="80"/>
      <c r="K18" s="81"/>
      <c r="L18" s="81"/>
      <c r="M18" s="81"/>
    </row>
    <row r="19" spans="1:14" s="86" customFormat="1" ht="14.25" x14ac:dyDescent="0.2">
      <c r="A19" s="64"/>
      <c r="B19" s="82"/>
      <c r="C19" s="80" t="s">
        <v>41</v>
      </c>
      <c r="D19" s="64"/>
      <c r="E19" s="83" t="s">
        <v>42</v>
      </c>
      <c r="F19" s="84"/>
      <c r="G19" s="85" t="s">
        <v>40</v>
      </c>
      <c r="H19" s="81"/>
      <c r="I19" s="80"/>
      <c r="J19" s="80"/>
      <c r="K19" s="81"/>
      <c r="L19" s="81"/>
      <c r="M19" s="81"/>
    </row>
    <row r="20" spans="1:14" s="86" customFormat="1" ht="14.25" outlineLevel="1" x14ac:dyDescent="0.2">
      <c r="A20" s="64"/>
      <c r="B20" s="82"/>
      <c r="C20" s="80" t="s">
        <v>43</v>
      </c>
      <c r="D20" s="64"/>
      <c r="E20" s="83" t="s">
        <v>44</v>
      </c>
      <c r="F20" s="84"/>
      <c r="G20" s="85" t="s">
        <v>45</v>
      </c>
      <c r="H20" s="81"/>
      <c r="I20" s="80"/>
      <c r="J20" s="80"/>
      <c r="K20" s="81"/>
      <c r="L20" s="81"/>
      <c r="M20" s="81"/>
    </row>
    <row r="21" spans="1:14" s="53" customFormat="1" ht="14.25" x14ac:dyDescent="0.2">
      <c r="A21" s="56"/>
      <c r="B21" s="48"/>
      <c r="C21" s="87" t="s">
        <v>46</v>
      </c>
      <c r="D21" s="56"/>
      <c r="E21" s="69"/>
      <c r="F21" s="52"/>
      <c r="G21" s="52"/>
      <c r="H21" s="52"/>
      <c r="I21" s="52"/>
      <c r="J21" s="52"/>
      <c r="K21" s="52"/>
      <c r="L21" s="52"/>
      <c r="M21" s="52"/>
    </row>
    <row r="22" spans="1:14" s="53" customFormat="1" x14ac:dyDescent="0.2">
      <c r="A22" s="56"/>
      <c r="B22" s="48"/>
      <c r="C22" s="55"/>
      <c r="D22" s="56"/>
      <c r="E22" s="69"/>
      <c r="F22" s="52"/>
      <c r="G22" s="52"/>
      <c r="H22" s="52"/>
      <c r="I22" s="52"/>
      <c r="J22" s="52"/>
      <c r="K22" s="52"/>
      <c r="L22" s="52"/>
      <c r="M22" s="52"/>
    </row>
    <row r="23" spans="1:14" s="53" customFormat="1" ht="12.75" customHeight="1" x14ac:dyDescent="0.2">
      <c r="A23" s="88" t="s">
        <v>47</v>
      </c>
      <c r="B23" s="89" t="s">
        <v>48</v>
      </c>
      <c r="C23" s="88" t="s">
        <v>49</v>
      </c>
      <c r="D23" s="88" t="s">
        <v>50</v>
      </c>
      <c r="E23" s="88" t="s">
        <v>51</v>
      </c>
      <c r="F23" s="88" t="s">
        <v>52</v>
      </c>
      <c r="G23" s="90"/>
      <c r="H23" s="90"/>
      <c r="I23" s="90"/>
      <c r="J23" s="88" t="s">
        <v>53</v>
      </c>
      <c r="K23" s="90"/>
      <c r="L23" s="90"/>
      <c r="M23" s="90"/>
    </row>
    <row r="24" spans="1:14" s="53" customFormat="1" ht="13.5" customHeight="1" x14ac:dyDescent="0.2">
      <c r="A24" s="90"/>
      <c r="B24" s="91"/>
      <c r="C24" s="92"/>
      <c r="D24" s="88"/>
      <c r="E24" s="88"/>
      <c r="F24" s="88" t="s">
        <v>54</v>
      </c>
      <c r="G24" s="88" t="s">
        <v>55</v>
      </c>
      <c r="H24" s="90"/>
      <c r="I24" s="90"/>
      <c r="J24" s="88" t="s">
        <v>54</v>
      </c>
      <c r="K24" s="88" t="s">
        <v>55</v>
      </c>
      <c r="L24" s="90"/>
      <c r="M24" s="90"/>
    </row>
    <row r="25" spans="1:14" s="53" customFormat="1" ht="24" customHeight="1" x14ac:dyDescent="0.2">
      <c r="A25" s="90"/>
      <c r="B25" s="91"/>
      <c r="C25" s="92"/>
      <c r="D25" s="88"/>
      <c r="E25" s="88"/>
      <c r="F25" s="90"/>
      <c r="G25" s="93" t="s">
        <v>56</v>
      </c>
      <c r="H25" s="93" t="s">
        <v>57</v>
      </c>
      <c r="I25" s="93" t="s">
        <v>58</v>
      </c>
      <c r="J25" s="90"/>
      <c r="K25" s="93" t="s">
        <v>56</v>
      </c>
      <c r="L25" s="93" t="s">
        <v>57</v>
      </c>
      <c r="M25" s="93" t="s">
        <v>58</v>
      </c>
    </row>
    <row r="26" spans="1:14" s="53" customFormat="1" x14ac:dyDescent="0.2">
      <c r="A26" s="94">
        <v>1</v>
      </c>
      <c r="B26" s="95">
        <v>2</v>
      </c>
      <c r="C26" s="93">
        <v>3</v>
      </c>
      <c r="D26" s="93">
        <v>4</v>
      </c>
      <c r="E26" s="96">
        <v>5</v>
      </c>
      <c r="F26" s="97">
        <v>6</v>
      </c>
      <c r="G26" s="97">
        <v>7</v>
      </c>
      <c r="H26" s="97">
        <v>8</v>
      </c>
      <c r="I26" s="97">
        <v>9</v>
      </c>
      <c r="J26" s="97">
        <v>10</v>
      </c>
      <c r="K26" s="97">
        <v>11</v>
      </c>
      <c r="L26" s="97">
        <v>12</v>
      </c>
      <c r="M26" s="97">
        <v>13</v>
      </c>
    </row>
    <row r="27" spans="1:14" s="53" customFormat="1" ht="72" x14ac:dyDescent="0.2">
      <c r="A27" s="94">
        <v>1</v>
      </c>
      <c r="B27" s="98" t="s">
        <v>59</v>
      </c>
      <c r="C27" s="99" t="s">
        <v>60</v>
      </c>
      <c r="D27" s="96" t="s">
        <v>61</v>
      </c>
      <c r="E27" s="100" t="s">
        <v>62</v>
      </c>
      <c r="F27" s="101">
        <v>2683.06</v>
      </c>
      <c r="G27" s="101">
        <v>2168.71</v>
      </c>
      <c r="H27" s="101">
        <v>514.35</v>
      </c>
      <c r="I27" s="101">
        <v>20.74</v>
      </c>
      <c r="J27" s="102">
        <v>1310.92</v>
      </c>
      <c r="K27" s="102">
        <v>1059.6099999999999</v>
      </c>
      <c r="L27" s="102">
        <v>251.31</v>
      </c>
      <c r="M27" s="102">
        <v>10.130000000000001</v>
      </c>
    </row>
    <row r="28" spans="1:14" s="53" customFormat="1" ht="164.25" x14ac:dyDescent="0.2">
      <c r="A28" s="94">
        <v>2</v>
      </c>
      <c r="B28" s="98" t="s">
        <v>59</v>
      </c>
      <c r="C28" s="99" t="s">
        <v>63</v>
      </c>
      <c r="D28" s="96" t="s">
        <v>61</v>
      </c>
      <c r="E28" s="100" t="s">
        <v>62</v>
      </c>
      <c r="F28" s="101">
        <v>314400.26</v>
      </c>
      <c r="G28" s="101">
        <v>3117.52</v>
      </c>
      <c r="H28" s="101">
        <v>803.68</v>
      </c>
      <c r="I28" s="101">
        <v>32.409999999999997</v>
      </c>
      <c r="J28" s="102">
        <v>153613.45000000001</v>
      </c>
      <c r="K28" s="102">
        <v>1523.2</v>
      </c>
      <c r="L28" s="102">
        <v>392.67</v>
      </c>
      <c r="M28" s="102">
        <v>15.84</v>
      </c>
    </row>
    <row r="29" spans="1:14" s="53" customFormat="1" ht="60" x14ac:dyDescent="0.2">
      <c r="A29" s="94">
        <v>3</v>
      </c>
      <c r="B29" s="98" t="s">
        <v>64</v>
      </c>
      <c r="C29" s="99" t="s">
        <v>65</v>
      </c>
      <c r="D29" s="96" t="s">
        <v>66</v>
      </c>
      <c r="E29" s="103">
        <v>0.16250000000000001</v>
      </c>
      <c r="F29" s="101">
        <v>7128.7</v>
      </c>
      <c r="G29" s="101">
        <v>4233.3100000000004</v>
      </c>
      <c r="H29" s="101">
        <v>2.62</v>
      </c>
      <c r="I29" s="102"/>
      <c r="J29" s="102">
        <v>1158.4100000000001</v>
      </c>
      <c r="K29" s="102">
        <v>687.91</v>
      </c>
      <c r="L29" s="102">
        <v>0.43</v>
      </c>
      <c r="M29" s="102"/>
    </row>
    <row r="30" spans="1:14" s="53" customFormat="1" ht="92.25" x14ac:dyDescent="0.2">
      <c r="A30" s="94">
        <v>4</v>
      </c>
      <c r="B30" s="98" t="s">
        <v>67</v>
      </c>
      <c r="C30" s="99" t="s">
        <v>68</v>
      </c>
      <c r="D30" s="96" t="s">
        <v>69</v>
      </c>
      <c r="E30" s="103">
        <v>0.16250000000000001</v>
      </c>
      <c r="F30" s="101">
        <v>2488.5100000000002</v>
      </c>
      <c r="G30" s="101">
        <v>749.7</v>
      </c>
      <c r="H30" s="101">
        <v>15.51</v>
      </c>
      <c r="I30" s="101">
        <v>0.2</v>
      </c>
      <c r="J30" s="102">
        <v>404.38</v>
      </c>
      <c r="K30" s="102">
        <v>121.83</v>
      </c>
      <c r="L30" s="102">
        <v>2.52</v>
      </c>
      <c r="M30" s="102">
        <v>0.03</v>
      </c>
    </row>
    <row r="31" spans="1:14" s="53" customFormat="1" ht="12.75" customHeight="1" x14ac:dyDescent="0.2">
      <c r="A31" s="104" t="s">
        <v>70</v>
      </c>
      <c r="B31" s="105"/>
      <c r="C31" s="105"/>
      <c r="D31" s="105"/>
      <c r="E31" s="105"/>
      <c r="F31" s="105"/>
      <c r="G31" s="105"/>
      <c r="H31" s="105"/>
      <c r="I31" s="105"/>
      <c r="J31" s="101">
        <v>156487.16</v>
      </c>
      <c r="K31" s="101">
        <v>3392.55</v>
      </c>
      <c r="L31" s="101">
        <v>646.92999999999995</v>
      </c>
      <c r="M31" s="101">
        <v>26</v>
      </c>
    </row>
    <row r="32" spans="1:14" s="53" customFormat="1" ht="12.75" customHeight="1" x14ac:dyDescent="0.2">
      <c r="A32" s="104" t="s">
        <v>71</v>
      </c>
      <c r="B32" s="105"/>
      <c r="C32" s="105"/>
      <c r="D32" s="105"/>
      <c r="E32" s="105"/>
      <c r="F32" s="105"/>
      <c r="G32" s="105"/>
      <c r="H32" s="105"/>
      <c r="I32" s="105"/>
      <c r="J32" s="101">
        <v>157262.13</v>
      </c>
      <c r="K32" s="101">
        <v>4069.19</v>
      </c>
      <c r="L32" s="101">
        <v>745.26</v>
      </c>
      <c r="M32" s="101">
        <v>31.18</v>
      </c>
    </row>
    <row r="33" spans="1:13" s="53" customFormat="1" ht="12.75" customHeight="1" x14ac:dyDescent="0.2">
      <c r="A33" s="104" t="s">
        <v>72</v>
      </c>
      <c r="B33" s="105"/>
      <c r="C33" s="105"/>
      <c r="D33" s="105"/>
      <c r="E33" s="105"/>
      <c r="F33" s="105"/>
      <c r="G33" s="105"/>
      <c r="H33" s="105"/>
      <c r="I33" s="105"/>
      <c r="J33" s="102"/>
      <c r="K33" s="102"/>
      <c r="L33" s="102"/>
      <c r="M33" s="102"/>
    </row>
    <row r="34" spans="1:13" s="53" customFormat="1" ht="12.75" customHeight="1" x14ac:dyDescent="0.2">
      <c r="A34" s="104" t="s">
        <v>73</v>
      </c>
      <c r="B34" s="105"/>
      <c r="C34" s="105"/>
      <c r="D34" s="105"/>
      <c r="E34" s="105"/>
      <c r="F34" s="105"/>
      <c r="G34" s="105"/>
      <c r="H34" s="105"/>
      <c r="I34" s="105"/>
      <c r="J34" s="101">
        <v>147</v>
      </c>
      <c r="K34" s="101">
        <v>145.88</v>
      </c>
      <c r="L34" s="101">
        <v>1.1200000000000001</v>
      </c>
      <c r="M34" s="101">
        <v>1.1200000000000001</v>
      </c>
    </row>
    <row r="35" spans="1:13" s="53" customFormat="1" ht="26.25" customHeight="1" x14ac:dyDescent="0.2">
      <c r="A35" s="104" t="s">
        <v>74</v>
      </c>
      <c r="B35" s="105"/>
      <c r="C35" s="105"/>
      <c r="D35" s="105"/>
      <c r="E35" s="105"/>
      <c r="F35" s="105"/>
      <c r="G35" s="105"/>
      <c r="H35" s="105"/>
      <c r="I35" s="105"/>
      <c r="J35" s="101">
        <v>627.97</v>
      </c>
      <c r="K35" s="101">
        <v>530.76</v>
      </c>
      <c r="L35" s="101">
        <v>97.21</v>
      </c>
      <c r="M35" s="101">
        <v>4.07</v>
      </c>
    </row>
    <row r="36" spans="1:13" s="53" customFormat="1" ht="12.75" customHeight="1" x14ac:dyDescent="0.2">
      <c r="A36" s="104" t="s">
        <v>75</v>
      </c>
      <c r="B36" s="105"/>
      <c r="C36" s="105"/>
      <c r="D36" s="105"/>
      <c r="E36" s="105"/>
      <c r="F36" s="105"/>
      <c r="G36" s="105"/>
      <c r="H36" s="105"/>
      <c r="I36" s="105"/>
      <c r="J36" s="101">
        <v>4497.6499999999996</v>
      </c>
      <c r="K36" s="102"/>
      <c r="L36" s="102"/>
      <c r="M36" s="102"/>
    </row>
    <row r="37" spans="1:13" s="53" customFormat="1" ht="12.75" customHeight="1" x14ac:dyDescent="0.2">
      <c r="A37" s="104" t="s">
        <v>76</v>
      </c>
      <c r="B37" s="105"/>
      <c r="C37" s="105"/>
      <c r="D37" s="105"/>
      <c r="E37" s="105"/>
      <c r="F37" s="105"/>
      <c r="G37" s="105"/>
      <c r="H37" s="105"/>
      <c r="I37" s="105"/>
      <c r="J37" s="101">
        <v>2156.52</v>
      </c>
      <c r="K37" s="102"/>
      <c r="L37" s="102"/>
      <c r="M37" s="102"/>
    </row>
    <row r="38" spans="1:13" s="53" customFormat="1" ht="12.75" customHeight="1" x14ac:dyDescent="0.2">
      <c r="A38" s="106" t="s">
        <v>77</v>
      </c>
      <c r="B38" s="105"/>
      <c r="C38" s="105"/>
      <c r="D38" s="105"/>
      <c r="E38" s="105"/>
      <c r="F38" s="105"/>
      <c r="G38" s="105"/>
      <c r="H38" s="105"/>
      <c r="I38" s="105"/>
      <c r="J38" s="102"/>
      <c r="K38" s="102"/>
      <c r="L38" s="102"/>
      <c r="M38" s="102"/>
    </row>
    <row r="39" spans="1:13" s="53" customFormat="1" x14ac:dyDescent="0.2">
      <c r="A39" s="104" t="s">
        <v>78</v>
      </c>
      <c r="B39" s="105"/>
      <c r="C39" s="105"/>
      <c r="D39" s="105"/>
      <c r="E39" s="105"/>
      <c r="F39" s="105"/>
      <c r="G39" s="105"/>
      <c r="H39" s="105"/>
      <c r="I39" s="105"/>
      <c r="J39" s="101">
        <v>163916.29999999999</v>
      </c>
      <c r="K39" s="102"/>
      <c r="L39" s="102"/>
      <c r="M39" s="102"/>
    </row>
    <row r="40" spans="1:13" s="53" customFormat="1" ht="12.75" customHeight="1" x14ac:dyDescent="0.2">
      <c r="A40" s="104" t="s">
        <v>79</v>
      </c>
      <c r="B40" s="105"/>
      <c r="C40" s="105"/>
      <c r="D40" s="105"/>
      <c r="E40" s="105"/>
      <c r="F40" s="105"/>
      <c r="G40" s="105"/>
      <c r="H40" s="105"/>
      <c r="I40" s="105"/>
      <c r="J40" s="101">
        <v>911374.63</v>
      </c>
      <c r="K40" s="102"/>
      <c r="L40" s="102"/>
      <c r="M40" s="102"/>
    </row>
    <row r="41" spans="1:13" s="53" customFormat="1" ht="12.75" customHeight="1" x14ac:dyDescent="0.2">
      <c r="A41" s="104" t="s">
        <v>80</v>
      </c>
      <c r="B41" s="105"/>
      <c r="C41" s="105"/>
      <c r="D41" s="105"/>
      <c r="E41" s="105"/>
      <c r="F41" s="105"/>
      <c r="G41" s="105"/>
      <c r="H41" s="105"/>
      <c r="I41" s="105"/>
      <c r="J41" s="102"/>
      <c r="K41" s="102"/>
      <c r="L41" s="102"/>
      <c r="M41" s="102"/>
    </row>
    <row r="42" spans="1:13" s="53" customFormat="1" ht="12.75" customHeight="1" x14ac:dyDescent="0.2">
      <c r="A42" s="104" t="s">
        <v>81</v>
      </c>
      <c r="B42" s="105"/>
      <c r="C42" s="105"/>
      <c r="D42" s="105"/>
      <c r="E42" s="105"/>
      <c r="F42" s="105"/>
      <c r="G42" s="105"/>
      <c r="H42" s="105"/>
      <c r="I42" s="105"/>
      <c r="J42" s="101">
        <v>152447.67999999999</v>
      </c>
      <c r="K42" s="102"/>
      <c r="L42" s="102"/>
      <c r="M42" s="102"/>
    </row>
    <row r="43" spans="1:13" s="53" customFormat="1" ht="12.75" customHeight="1" x14ac:dyDescent="0.2">
      <c r="A43" s="104" t="s">
        <v>82</v>
      </c>
      <c r="B43" s="105"/>
      <c r="C43" s="105"/>
      <c r="D43" s="105"/>
      <c r="E43" s="105"/>
      <c r="F43" s="105"/>
      <c r="G43" s="105"/>
      <c r="H43" s="105"/>
      <c r="I43" s="105"/>
      <c r="J43" s="101">
        <v>745.26</v>
      </c>
      <c r="K43" s="102"/>
      <c r="L43" s="102"/>
      <c r="M43" s="102"/>
    </row>
    <row r="44" spans="1:13" s="53" customFormat="1" x14ac:dyDescent="0.2">
      <c r="A44" s="104" t="s">
        <v>83</v>
      </c>
      <c r="B44" s="105"/>
      <c r="C44" s="105"/>
      <c r="D44" s="105"/>
      <c r="E44" s="105"/>
      <c r="F44" s="105"/>
      <c r="G44" s="105"/>
      <c r="H44" s="105"/>
      <c r="I44" s="105"/>
      <c r="J44" s="101">
        <v>4100.37</v>
      </c>
      <c r="K44" s="102"/>
      <c r="L44" s="102"/>
      <c r="M44" s="102"/>
    </row>
    <row r="45" spans="1:13" s="53" customFormat="1" ht="12.75" customHeight="1" x14ac:dyDescent="0.2">
      <c r="A45" s="104" t="s">
        <v>84</v>
      </c>
      <c r="B45" s="105"/>
      <c r="C45" s="105"/>
      <c r="D45" s="105"/>
      <c r="E45" s="105"/>
      <c r="F45" s="105"/>
      <c r="G45" s="105"/>
      <c r="H45" s="105"/>
      <c r="I45" s="105"/>
      <c r="J45" s="101">
        <v>4497.6499999999996</v>
      </c>
      <c r="K45" s="102"/>
      <c r="L45" s="102"/>
      <c r="M45" s="102"/>
    </row>
    <row r="46" spans="1:13" s="53" customFormat="1" ht="12.75" customHeight="1" x14ac:dyDescent="0.2">
      <c r="A46" s="104" t="s">
        <v>85</v>
      </c>
      <c r="B46" s="105"/>
      <c r="C46" s="105"/>
      <c r="D46" s="105"/>
      <c r="E46" s="105"/>
      <c r="F46" s="105"/>
      <c r="G46" s="105"/>
      <c r="H46" s="105"/>
      <c r="I46" s="105"/>
      <c r="J46" s="101">
        <v>2156.52</v>
      </c>
      <c r="K46" s="102"/>
      <c r="L46" s="102"/>
      <c r="M46" s="102"/>
    </row>
    <row r="47" spans="1:13" s="53" customFormat="1" ht="12.75" customHeight="1" x14ac:dyDescent="0.2">
      <c r="A47" s="106" t="s">
        <v>86</v>
      </c>
      <c r="B47" s="105"/>
      <c r="C47" s="105"/>
      <c r="D47" s="105"/>
      <c r="E47" s="105"/>
      <c r="F47" s="105"/>
      <c r="G47" s="105"/>
      <c r="H47" s="105"/>
      <c r="I47" s="105"/>
      <c r="J47" s="107">
        <v>911374.63</v>
      </c>
      <c r="K47" s="102"/>
      <c r="L47" s="102"/>
      <c r="M47" s="102"/>
    </row>
    <row r="48" spans="1:13" s="53" customFormat="1" x14ac:dyDescent="0.2">
      <c r="A48" s="56"/>
      <c r="B48" s="48"/>
      <c r="C48" s="49"/>
      <c r="D48" s="50"/>
      <c r="E48" s="51"/>
      <c r="F48" s="52"/>
      <c r="G48" s="52"/>
      <c r="H48" s="52"/>
      <c r="I48" s="52"/>
      <c r="J48" s="52"/>
      <c r="K48" s="52"/>
      <c r="L48" s="52"/>
      <c r="M48" s="52"/>
    </row>
    <row r="49" spans="1:13" s="53" customFormat="1" x14ac:dyDescent="0.2">
      <c r="A49" s="56"/>
      <c r="B49" s="48"/>
      <c r="C49" s="49"/>
      <c r="D49" s="50"/>
      <c r="E49" s="51"/>
      <c r="F49" s="52"/>
      <c r="G49" s="52"/>
      <c r="H49" s="52"/>
      <c r="I49" s="52"/>
      <c r="J49" s="52"/>
      <c r="K49" s="52"/>
      <c r="L49" s="52"/>
      <c r="M49" s="52"/>
    </row>
    <row r="50" spans="1:13" s="53" customFormat="1" x14ac:dyDescent="0.2">
      <c r="A50" s="56"/>
      <c r="B50" s="48"/>
      <c r="C50" s="49"/>
      <c r="D50" s="50"/>
      <c r="E50" s="51"/>
      <c r="F50" s="52"/>
      <c r="G50" s="52"/>
      <c r="H50" s="52"/>
      <c r="I50" s="52"/>
      <c r="J50" s="52"/>
      <c r="K50" s="52"/>
      <c r="L50" s="52"/>
      <c r="M50" s="52"/>
    </row>
    <row r="51" spans="1:13" s="53" customFormat="1" ht="12.95" customHeight="1" x14ac:dyDescent="0.2">
      <c r="A51" s="108" t="s">
        <v>87</v>
      </c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</row>
    <row r="52" spans="1:13" s="53" customFormat="1" ht="12.75" customHeight="1" x14ac:dyDescent="0.2">
      <c r="A52" s="110" t="s">
        <v>88</v>
      </c>
      <c r="B52" s="109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</row>
    <row r="53" spans="1:13" s="53" customFormat="1" x14ac:dyDescent="0.2">
      <c r="A53" s="56"/>
      <c r="B53" s="48"/>
      <c r="C53" s="49"/>
      <c r="D53" s="50"/>
      <c r="E53" s="51"/>
      <c r="F53" s="52"/>
      <c r="G53" s="52"/>
      <c r="H53" s="52"/>
      <c r="I53" s="52"/>
      <c r="J53" s="52"/>
      <c r="K53" s="52"/>
      <c r="L53" s="52"/>
      <c r="M53" s="52"/>
    </row>
    <row r="54" spans="1:13" s="53" customFormat="1" ht="12.75" customHeight="1" x14ac:dyDescent="0.2">
      <c r="A54" s="111" t="s">
        <v>89</v>
      </c>
      <c r="B54" s="109"/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</row>
    <row r="55" spans="1:13" s="53" customFormat="1" ht="12.75" customHeight="1" x14ac:dyDescent="0.2">
      <c r="A55" s="110" t="s">
        <v>88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</row>
    <row r="56" spans="1:13" s="53" customFormat="1" x14ac:dyDescent="0.2">
      <c r="A56" s="56"/>
      <c r="B56" s="48"/>
      <c r="C56" s="49"/>
      <c r="D56" s="50"/>
      <c r="E56" s="51"/>
      <c r="F56" s="52"/>
      <c r="G56" s="52"/>
      <c r="H56" s="52"/>
      <c r="I56" s="52"/>
      <c r="J56" s="52"/>
      <c r="K56" s="52"/>
      <c r="L56" s="52"/>
      <c r="M56" s="52"/>
    </row>
    <row r="57" spans="1:13" s="53" customFormat="1" ht="12.75" customHeight="1" x14ac:dyDescent="0.2">
      <c r="A57" s="111" t="s">
        <v>90</v>
      </c>
      <c r="B57" s="109"/>
      <c r="C57" s="109"/>
      <c r="D57" s="109"/>
      <c r="E57" s="109"/>
      <c r="F57" s="109"/>
      <c r="G57" s="109"/>
      <c r="H57" s="109"/>
      <c r="I57" s="109"/>
      <c r="J57" s="109"/>
      <c r="K57" s="109"/>
      <c r="L57" s="109"/>
      <c r="M57" s="109"/>
    </row>
    <row r="58" spans="1:13" s="53" customFormat="1" ht="12.75" customHeight="1" x14ac:dyDescent="0.2">
      <c r="A58" s="110" t="s">
        <v>88</v>
      </c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</row>
  </sheetData>
  <mergeCells count="37">
    <mergeCell ref="A54:M54"/>
    <mergeCell ref="A55:M55"/>
    <mergeCell ref="A57:M57"/>
    <mergeCell ref="A58:M58"/>
    <mergeCell ref="A44:I44"/>
    <mergeCell ref="A45:I45"/>
    <mergeCell ref="A46:I46"/>
    <mergeCell ref="A47:I47"/>
    <mergeCell ref="A51:M51"/>
    <mergeCell ref="A52:M52"/>
    <mergeCell ref="A38:I38"/>
    <mergeCell ref="A39:I39"/>
    <mergeCell ref="A40:I40"/>
    <mergeCell ref="A41:I41"/>
    <mergeCell ref="A42:I42"/>
    <mergeCell ref="A43:I43"/>
    <mergeCell ref="A32:I32"/>
    <mergeCell ref="A33:I33"/>
    <mergeCell ref="A34:I34"/>
    <mergeCell ref="A35:I35"/>
    <mergeCell ref="A36:I36"/>
    <mergeCell ref="A37:I37"/>
    <mergeCell ref="J23:M23"/>
    <mergeCell ref="F24:F25"/>
    <mergeCell ref="G24:I24"/>
    <mergeCell ref="J24:J25"/>
    <mergeCell ref="K24:M24"/>
    <mergeCell ref="A31:I31"/>
    <mergeCell ref="E18:F18"/>
    <mergeCell ref="E19:F19"/>
    <mergeCell ref="E20:F20"/>
    <mergeCell ref="A23:A25"/>
    <mergeCell ref="B23:B25"/>
    <mergeCell ref="C23:C25"/>
    <mergeCell ref="D23:D25"/>
    <mergeCell ref="E23:E25"/>
    <mergeCell ref="F23:I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</vt:lpstr>
      <vt:lpstr>смета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2013-02-18T06:37:17Z</cp:lastPrinted>
  <dcterms:created xsi:type="dcterms:W3CDTF">2002-02-11T05:58:42Z</dcterms:created>
  <dcterms:modified xsi:type="dcterms:W3CDTF">2013-02-18T06:37:21Z</dcterms:modified>
</cp:coreProperties>
</file>