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9" i="1" l="1"/>
  <c r="F10" i="1" s="1"/>
  <c r="F8" i="1"/>
  <c r="F6" i="1"/>
  <c r="E6" i="1"/>
  <c r="C8" i="1" l="1"/>
  <c r="F11" i="1" l="1"/>
  <c r="F12" i="1" s="1"/>
</calcChain>
</file>

<file path=xl/sharedStrings.xml><?xml version="1.0" encoding="utf-8"?>
<sst xmlns="http://schemas.openxmlformats.org/spreadsheetml/2006/main" count="14" uniqueCount="14">
  <si>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</si>
  <si>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</si>
  <si>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</si>
  <si>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</si>
  <si>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</si>
  <si>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НДС 18 %</t>
  </si>
  <si>
    <t xml:space="preserve">ВСЕГО </t>
  </si>
  <si>
    <t xml:space="preserve">Итого </t>
  </si>
  <si>
    <t>Договорной коэффициент</t>
  </si>
  <si>
    <t>Цех № 90 Корпус 740  Капитальный ремонт кабинетов (помещений) АБЧ на отм.+7,200. Установка металлопластиковых оконных конструкций. Инв.№ 100307                                               (№ ЛС-686-ц90-740-2015)</t>
  </si>
  <si>
    <t>Сметная стоимость строительства в текущем уровне цен на 2015г., руб.</t>
  </si>
  <si>
    <t>Итого с учетом индекса-дефлятора за период с марта по сентября 2015г.                  ( 1,027)</t>
  </si>
  <si>
    <t xml:space="preserve">Обоснование начальной (максимальной) цены договора  по объекту  "Цех 90 Корпус 740. Установка металлопластиковых оконных конструкций кабинетов (помещений) АБЧ на отм.+7.200 на АО ЧМЗ"  </t>
  </si>
  <si>
    <t xml:space="preserve">Приложение к п. 8 Извещения Закупочной документации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</si>
</sst>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6" formatCode="#,##0.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0" fontId="0" fillId="0" borderId="0" xfId="0" applyFont="1"/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2" fontId="2" fillId="0" borderId="1" xfId="0" applyNumberFormat="1" applyFont="1" applyBorder="1" applyAlignment="1">
      <alignment vertical="center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166" fontId="2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"/>
  <sheetViews>
    <sheetView tabSelected="1" workbookViewId="0">
      <selection activeCell="A3" sqref="A3:F3"/>
    </sheetView>
  </sheetViews>
  <sheetFormatPr defaultRowHeight="15" x14ac:dyDescent="0.25"/>
  <cols>
    <col min="1" max="1" width="4.42578125" customWidth="1"/>
    <col min="2" max="2" width="39.5703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27" t="s">
        <v>13</v>
      </c>
      <c r="D1" s="27"/>
      <c r="E1" s="27"/>
      <c r="F1" s="27"/>
    </row>
    <row r="2" spans="1:6" x14ac:dyDescent="0.25">
      <c r="A2" s="1"/>
      <c r="B2" s="1"/>
      <c r="C2" s="1"/>
      <c r="D2" s="1"/>
      <c r="E2" s="4"/>
      <c r="F2" s="4"/>
    </row>
    <row r="3" spans="1:6" ht="74.25" customHeight="1" x14ac:dyDescent="0.25">
      <c r="A3" s="25" t="s">
        <v>12</v>
      </c>
      <c r="B3" s="26"/>
      <c r="C3" s="26"/>
      <c r="D3" s="26"/>
      <c r="E3" s="26"/>
      <c r="F3" s="26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7" t="s">
        <v>0</v>
      </c>
      <c r="B5" s="8" t="s">
        <v>1</v>
      </c>
      <c r="C5" s="7" t="s">
        <v>2</v>
      </c>
      <c r="D5" s="7" t="s">
        <v>10</v>
      </c>
      <c r="E5" s="7" t="s">
        <v>3</v>
      </c>
      <c r="F5" s="7" t="s">
        <v>4</v>
      </c>
    </row>
    <row r="6" spans="1:6" ht="93" customHeight="1" x14ac:dyDescent="0.25">
      <c r="A6" s="13">
        <v>1</v>
      </c>
      <c r="B6" s="23" t="s">
        <v>9</v>
      </c>
      <c r="C6" s="14">
        <v>269733</v>
      </c>
      <c r="D6" s="14">
        <v>718733</v>
      </c>
      <c r="E6" s="14">
        <f>D6</f>
        <v>718733</v>
      </c>
      <c r="F6" s="14">
        <f>D6</f>
        <v>718733</v>
      </c>
    </row>
    <row r="7" spans="1:6" s="1" customFormat="1" ht="21" customHeight="1" x14ac:dyDescent="0.25">
      <c r="A7" s="13"/>
      <c r="B7" s="13"/>
      <c r="C7" s="14"/>
      <c r="D7" s="14"/>
      <c r="E7" s="14"/>
      <c r="F7" s="14"/>
    </row>
    <row r="8" spans="1:6" s="1" customFormat="1" ht="21" customHeight="1" x14ac:dyDescent="0.25">
      <c r="A8" s="13"/>
      <c r="B8" s="22" t="s">
        <v>7</v>
      </c>
      <c r="C8" s="21">
        <f>SUM(C6:C7)</f>
        <v>269733</v>
      </c>
      <c r="D8" s="14"/>
      <c r="E8" s="14"/>
      <c r="F8" s="15">
        <f>F6</f>
        <v>718733</v>
      </c>
    </row>
    <row r="9" spans="1:6" s="1" customFormat="1" ht="45" customHeight="1" x14ac:dyDescent="0.25">
      <c r="A9" s="13"/>
      <c r="B9" s="22" t="s">
        <v>11</v>
      </c>
      <c r="C9" s="21"/>
      <c r="D9" s="14"/>
      <c r="E9" s="14"/>
      <c r="F9" s="15">
        <f>F8*1.027</f>
        <v>738138.79099999997</v>
      </c>
    </row>
    <row r="10" spans="1:6" ht="21" customHeight="1" x14ac:dyDescent="0.25">
      <c r="A10" s="16"/>
      <c r="B10" s="18" t="s">
        <v>8</v>
      </c>
      <c r="C10" s="15"/>
      <c r="D10" s="15"/>
      <c r="E10" s="24">
        <v>0.999</v>
      </c>
      <c r="F10" s="15">
        <f>F9*0.999</f>
        <v>737400.65220899996</v>
      </c>
    </row>
    <row r="11" spans="1:6" ht="20.25" customHeight="1" x14ac:dyDescent="0.25">
      <c r="A11" s="16"/>
      <c r="B11" s="19" t="s">
        <v>5</v>
      </c>
      <c r="C11" s="15"/>
      <c r="D11" s="15"/>
      <c r="E11" s="17"/>
      <c r="F11" s="15">
        <f>F10*0.18</f>
        <v>132732.11739761999</v>
      </c>
    </row>
    <row r="12" spans="1:6" ht="18" customHeight="1" x14ac:dyDescent="0.25">
      <c r="A12" s="16"/>
      <c r="B12" s="18" t="s">
        <v>6</v>
      </c>
      <c r="C12" s="15"/>
      <c r="D12" s="15"/>
      <c r="E12" s="20"/>
      <c r="F12" s="15">
        <f>F10+F11</f>
        <v>870132.76960661996</v>
      </c>
    </row>
    <row r="13" spans="1:6" x14ac:dyDescent="0.25">
      <c r="A13" s="6"/>
      <c r="B13" s="9"/>
      <c r="C13" s="10"/>
      <c r="D13" s="11"/>
      <c r="E13" s="5"/>
      <c r="F13" s="5"/>
    </row>
    <row r="14" spans="1:6" x14ac:dyDescent="0.25">
      <c r="A14" s="12"/>
      <c r="B14" s="12"/>
      <c r="C14" s="12"/>
      <c r="D14" s="12"/>
      <c r="E14" s="12"/>
      <c r="F14" s="12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2015-03-11T04:22:54Z</cp:lastPrinted>
  <dcterms:created xsi:type="dcterms:W3CDTF">2014-03-18T07:35:04Z</dcterms:created>
  <dcterms:modified xsi:type="dcterms:W3CDTF">2015-06-03T11:20:11Z</dcterms:modified>
</cp:coreProperties>
</file>