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120" yWindow="360" windowWidth="15180" windowHeight="8595" activeTab="2"/>
  </bookViews>
  <sheets>
    <sheet name="нмц" sheetId="13" r:id="rId1"/>
    <sheet name="расчет" sheetId="14" r:id="rId2"/>
    <sheet name="СМР" sheetId="15" r:id="rId3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C15" i="14" l="1"/>
  <c r="C14" i="14"/>
  <c r="C13" i="14"/>
  <c r="C12" i="14"/>
  <c r="C11" i="14"/>
  <c r="C9" i="14" s="1"/>
  <c r="C17" i="14" l="1"/>
  <c r="C18" i="14" s="1"/>
  <c r="B13" i="13"/>
  <c r="B14" i="13" s="1"/>
  <c r="B15" i="13" s="1"/>
  <c r="C19" i="14" l="1"/>
  <c r="C12" i="13"/>
  <c r="C13" i="13" s="1"/>
  <c r="C14" i="13" s="1"/>
  <c r="C15" i="13" s="1"/>
  <c r="D12" i="13" l="1"/>
  <c r="D13" i="13" s="1"/>
  <c r="D14" i="13" s="1"/>
  <c r="D15" i="13" s="1"/>
</calcChain>
</file>

<file path=xl/sharedStrings.xml><?xml version="1.0" encoding="utf-8"?>
<sst xmlns="http://schemas.openxmlformats.org/spreadsheetml/2006/main" count="176" uniqueCount="143">
  <si>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</si>
  <si>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</si>
  <si>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</si>
  <si>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</si>
  <si>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</si>
  <si>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</si>
  <si>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</si>
  <si>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</si>
  <si>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Приложение № 1 к техническому заданию</t>
  </si>
  <si>
    <t>в том числе:</t>
  </si>
  <si>
    <t>Сметная стоимость строительства в текущем уровне цен на 2013г.</t>
  </si>
  <si>
    <t>Ведомость объемов работ</t>
  </si>
  <si>
    <t>№ п/п</t>
  </si>
  <si>
    <t>Наименование работ</t>
  </si>
  <si>
    <t>Физ.объем</t>
  </si>
  <si>
    <t xml:space="preserve">Замена оконных деревянных блоков на блоки из ПВХ профилей
</t>
  </si>
  <si>
    <t>Устройство мелких покрытий (брандмауэры, парапеты, свесы и т.п.) из листовой оцинкованной стали</t>
  </si>
  <si>
    <t xml:space="preserve">Облицовка оконных откосов панелями </t>
  </si>
  <si>
    <t>Разборка покрытий на цементном растворе из плиток: бетонных, цементных или мозаичных</t>
  </si>
  <si>
    <t>Разборка облицовки стен: из керамических глазурованных плиток</t>
  </si>
  <si>
    <t>Разборка: кирпичных стен</t>
  </si>
  <si>
    <t>Устройство перегородок из гипсоволокнистых листов (ГВЛ) по системе "КНАУФ" с одинарным металлическим каркасом и двухслойной обшивкой с обеих сторон (С 362): глухих</t>
  </si>
  <si>
    <t>Облицовка стен по системе "КНАУФ" по одинарному металлическому каркасу из ПН и ПС профилей гипсоволокнистыми листами в два слоя : с дверным проемом</t>
  </si>
  <si>
    <t>Сплошное выравнивание внутренних поверхностей (однослойное оштукатуривание)из сухих растворных смесей толщиной до 10 мм: потолков</t>
  </si>
  <si>
    <t>Покрытие поверхностей грунтовкой глубокого проникновения:  потолков</t>
  </si>
  <si>
    <t>Покрытие поверхностей грунтовкой глубокого проникновения:  стен</t>
  </si>
  <si>
    <t>Устройство гидроизоляции оклеечной рулонными материалами: на мастике Битуминоль</t>
  </si>
  <si>
    <t>Устройство стяжек: цементных толщиной 50 мм</t>
  </si>
  <si>
    <t>Устройство покрытий на растворе их сухой смеси с приготовлением раствора в построечных условиях из плиток: гладких неглазурованных керамических для полов одноцветных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</si>
  <si>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</si>
  <si>
    <t>Устройство подвесных потолков из гипсоволокнистых листов (ГВЛ) по системе "КНАУФ": одноуровневых (П 213)</t>
  </si>
  <si>
    <t>Силикатная окраска водными составами внутри помещений: по штукатурке и кирпичу</t>
  </si>
  <si>
    <t>Сплошное выравнивание внутренних поверхностей (однослойное оштукатуривание)из сухих растворных смесей толщиной до 10 мм: стен</t>
  </si>
  <si>
    <t>Устройство: подвесных потолков типа &lt;Армстронг&gt; по каркасу из оцинкованного профиля</t>
  </si>
  <si>
    <t>Светильник в подвесных потолках, устанавливаемый: на профиле, количество ламп в светильнике до 4</t>
  </si>
  <si>
    <t>Оклейка обоями стен по монолитной штукатурке и бетону: тиснеными и плотными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</si>
  <si>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</t>
  </si>
  <si>
    <t>Устройство плинтусов поливинилхлоридных на саморезах</t>
  </si>
  <si>
    <t>Замена покрытий: из линолеума насухо со свариванием полотнищ в стыках</t>
  </si>
  <si>
    <t>Ремонт кирпичной кладки стен отдельными местами</t>
  </si>
  <si>
    <t>2</t>
  </si>
  <si>
    <t>3</t>
  </si>
  <si>
    <t>4</t>
  </si>
  <si>
    <t>5</t>
  </si>
  <si>
    <t>6</t>
  </si>
  <si>
    <t xml:space="preserve"> СМР по объекту «Выполнение работ по приведению в соответствие с требованиями норм и правил работу систем отопления Сублиматного завода"</t>
  </si>
  <si>
    <t>Здание 42</t>
  </si>
  <si>
    <t>Демонтаж радиаторов весом до 160кг</t>
  </si>
  <si>
    <t>Установка радиаторов алюминиевых типа «Nova Flonda» на 12 секций (1 шт.) в комплекте с краном «Маевского»</t>
  </si>
  <si>
    <t>Установка радиаторов алюминиевых типа «Nova Flonda» на 10 секций (11 шт.) в комплекте с краном «Маевского»</t>
  </si>
  <si>
    <t>Установка автоматических регуляторов типа «Данфос» Ду20 с «американкой»</t>
  </si>
  <si>
    <t>Установка вентилей отсечных типа Tehno Ду20 с «американкой»</t>
  </si>
  <si>
    <t>Здание 34в</t>
  </si>
  <si>
    <t>Установка радиаторов алюминиевых типа «Nova Flonda» на 12 секций (2 шт.) в комплекте с краном «Маевского»</t>
  </si>
  <si>
    <t>Установка радиаторов алюминиевых типа «Nova Flonda» на 10 секций (13 шт.) в комплекте с краном «Маевского»</t>
  </si>
  <si>
    <t>Установка радиаторов алюминиевых типа «Nova Flonda» на 8 секций (10 шт.) в комплекте с краном «Маевского»</t>
  </si>
  <si>
    <t>Здание 14</t>
  </si>
  <si>
    <t>Установка радиаторов алюминиевых типа «Nova Flonda» на 12 секций (5 шт.) в комплекте с краном «Маевского»</t>
  </si>
  <si>
    <t>Установка радиаторов алюминиевых типа «Nova Flonda» на 10 секций (7 шт.) в комплекте с краном «Маевского»</t>
  </si>
  <si>
    <t>Установка радиаторов алюминиевых типа «Nova Flonda» на 8 секций (12 шт.) в комплекте с краном «Маевского»</t>
  </si>
  <si>
    <t>Здание 22</t>
  </si>
  <si>
    <t>Установка радиаторов алюминиевых типа «Nova Flonda» на 12 секций (6 шт.) в комплекте с краном «Маевского»</t>
  </si>
  <si>
    <t>Установка радиаторов алюминиевых типа «Nova Flonda» на 8 секций (7 шт.) в комплекте с краном «Маевского»</t>
  </si>
  <si>
    <t>Здание 23</t>
  </si>
  <si>
    <t>Установка радиаторов алюминиевых типа «Nova Flonda» на 10 секций (17 шт.) в комплекте с краном «Маевского»</t>
  </si>
  <si>
    <t>Установка радиаторов алюминиевых типа «Nova Flonda» на 8 секций (2 шт.) в комплекте с краном «Маевского»</t>
  </si>
  <si>
    <t>Дополнительные работы</t>
  </si>
  <si>
    <t>Погрузочные работы при автомобильных перевозках</t>
  </si>
  <si>
    <t>Перевозка грузов автомобилями-самосвалами до 10 тн до 1 км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</si>
  <si>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</si>
  <si>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до 10 тн до 5 км</t>
  </si>
  <si>
    <t>1.1</t>
  </si>
  <si>
    <t>1.2</t>
  </si>
  <si>
    <t>1.3</t>
  </si>
  <si>
    <t>1.4</t>
  </si>
  <si>
    <t>1.5</t>
  </si>
  <si>
    <t>14 шт.</t>
  </si>
  <si>
    <t>12 шт.</t>
  </si>
  <si>
    <t>21,45 кВт</t>
  </si>
  <si>
    <t>2,34 кВт</t>
  </si>
  <si>
    <t>2.1</t>
  </si>
  <si>
    <t>2.2</t>
  </si>
  <si>
    <t>2.3</t>
  </si>
  <si>
    <t>2.4</t>
  </si>
  <si>
    <t>2.5</t>
  </si>
  <si>
    <t>2.6</t>
  </si>
  <si>
    <t>25 шт.</t>
  </si>
  <si>
    <t>4,68 кВт</t>
  </si>
  <si>
    <t>25,35 кВт</t>
  </si>
  <si>
    <t>15,60 кВт</t>
  </si>
  <si>
    <t>33 шт.</t>
  </si>
  <si>
    <t>3.1</t>
  </si>
  <si>
    <t>3.2</t>
  </si>
  <si>
    <t>3.3</t>
  </si>
  <si>
    <t>3.4</t>
  </si>
  <si>
    <t>3.5</t>
  </si>
  <si>
    <t>3.6</t>
  </si>
  <si>
    <t>24 шт.</t>
  </si>
  <si>
    <t>11,70 кВт</t>
  </si>
  <si>
    <t>13,65 кВт</t>
  </si>
  <si>
    <t>18,72 кВт</t>
  </si>
  <si>
    <t>30 шт.</t>
  </si>
  <si>
    <t>4.1</t>
  </si>
  <si>
    <t>4.2</t>
  </si>
  <si>
    <t>4.3</t>
  </si>
  <si>
    <t>4.4</t>
  </si>
  <si>
    <t>4.5</t>
  </si>
  <si>
    <t>4.6</t>
  </si>
  <si>
    <t>14,04 кВт</t>
  </si>
  <si>
    <t>10,92 кВт</t>
  </si>
  <si>
    <t>5.1</t>
  </si>
  <si>
    <t>5.2</t>
  </si>
  <si>
    <t>5.3</t>
  </si>
  <si>
    <t>5.4</t>
  </si>
  <si>
    <t>5,5</t>
  </si>
  <si>
    <t>6.1</t>
  </si>
  <si>
    <t>6.2</t>
  </si>
  <si>
    <t>6.3</t>
  </si>
  <si>
    <t>6.4</t>
  </si>
  <si>
    <t>19 шт.</t>
  </si>
  <si>
    <t>33,15 кВт</t>
  </si>
  <si>
    <t>3,12 кВт</t>
  </si>
  <si>
    <t>23 шт.</t>
  </si>
  <si>
    <t>6,76 тн</t>
  </si>
  <si>
    <t>1,0 тн</t>
  </si>
  <si>
    <t>Определение начальной (максимальной) цены договора генерального подряда (подряда) на период выполнения СМР  по объекту «Выполнение работ по приведению в соответствие с требованиями норм и правил работу систем отопления Сублиматного завода"</t>
  </si>
  <si>
    <t>Выполнение работ по приведению в соответствие с требованиями норм и правил работу систем отопления Сублиматного завода</t>
  </si>
  <si>
    <t>Приведение в соответствие с требованиями норм и правил работу систем отопления (60-04/1345)</t>
  </si>
  <si>
    <t>Расчет стоимости СМР  по объекту «Выполнение работ по приведению в соответствие с требованиями норм и правил работу систем отопления Сублиматного завода"</t>
  </si>
  <si>
    <t>замена радиаторов отпления здания 42</t>
  </si>
  <si>
    <t>1.1.</t>
  </si>
  <si>
    <t>1.2.</t>
  </si>
  <si>
    <t>замена радиаторов отпления здания 34в</t>
  </si>
  <si>
    <t>1.3.</t>
  </si>
  <si>
    <t>замена радиаторов отпления здания 14</t>
  </si>
  <si>
    <t>1.4.</t>
  </si>
  <si>
    <t>замена радиаторов отпления здания 22</t>
  </si>
  <si>
    <t>1.5.</t>
  </si>
  <si>
    <t>замена радиаторов отпления здания 23</t>
  </si>
  <si>
    <t>1.6.</t>
  </si>
  <si>
    <t>дополнительные работы</t>
  </si>
  <si>
    <t>Приложение к Документации (п. 6 Информационной карты)</t>
  </si>
  <si>
    <t>Приложение № 2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</si>
</sst>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_-* #,##0_р_._-;\-* #,##0_р_._-;_-* &quot;-&quot;??_р_._-;_-@_-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0" fontId="23" fillId="0" borderId="1" xfId="0" applyFont="1" applyBorder="1" applyAlignment="1">
      <alignment horizontal="left" vertical="center" wrapText="1"/>
    </xf>
    <xf numFmtId="164" fontId="23" fillId="0" borderId="1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24" borderId="1" xfId="0" applyNumberFormat="1" applyFont="1" applyFill="1" applyBorder="1" applyAlignment="1">
      <alignment horizontal="right" vertical="center" wrapText="1"/>
    </xf>
    <xf numFmtId="0" fontId="26" fillId="0" borderId="0" xfId="0" applyFont="1"/>
    <xf numFmtId="0" fontId="26" fillId="0" borderId="1" xfId="0" applyFont="1" applyBorder="1" applyAlignment="1">
      <alignment horizontal="center"/>
    </xf>
    <xf numFmtId="165" fontId="3" fillId="0" borderId="0" xfId="98" applyNumberFormat="1" applyFont="1"/>
    <xf numFmtId="0" fontId="26" fillId="0" borderId="0" xfId="0" applyFont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0" xfId="0" applyFont="1"/>
    <xf numFmtId="0" fontId="0" fillId="0" borderId="0" xfId="0"/>
    <xf numFmtId="0" fontId="26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left" vertical="top" wrapText="1"/>
    </xf>
    <xf numFmtId="0" fontId="1" fillId="24" borderId="11" xfId="0" applyFont="1" applyFill="1" applyBorder="1" applyAlignment="1">
      <alignment horizontal="left" vertical="top" wrapText="1"/>
    </xf>
    <xf numFmtId="0" fontId="26" fillId="0" borderId="12" xfId="0" applyFont="1" applyBorder="1" applyAlignment="1">
      <alignment horizontal="center"/>
    </xf>
    <xf numFmtId="0" fontId="1" fillId="0" borderId="12" xfId="0" applyNumberFormat="1" applyFont="1" applyBorder="1" applyAlignment="1">
      <alignment horizontal="right" vertical="top"/>
    </xf>
    <xf numFmtId="0" fontId="1" fillId="24" borderId="12" xfId="0" applyNumberFormat="1" applyFont="1" applyFill="1" applyBorder="1" applyAlignment="1">
      <alignment horizontal="right" vertical="top"/>
    </xf>
    <xf numFmtId="0" fontId="26" fillId="0" borderId="13" xfId="0" applyFont="1" applyBorder="1" applyAlignment="1">
      <alignment horizontal="center"/>
    </xf>
    <xf numFmtId="0" fontId="23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49" fontId="23" fillId="0" borderId="1" xfId="0" applyNumberFormat="1" applyFont="1" applyBorder="1" applyAlignment="1">
      <alignment horizontal="center" vertical="top"/>
    </xf>
    <xf numFmtId="0" fontId="23" fillId="0" borderId="1" xfId="0" applyFont="1" applyBorder="1" applyAlignment="1">
      <alignment horizontal="center"/>
    </xf>
    <xf numFmtId="49" fontId="23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right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5" fillId="0" borderId="0" xfId="0" applyFont="1" applyBorder="1" applyAlignment="1">
      <alignment horizontal="right" vertic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" xfId="98" builtinId="3"/>
    <cellStyle name="Финансовый 2" xfId="99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workbookViewId="0">
      <selection activeCell="A17" sqref="A17:D23"/>
    </sheetView>
  </sheetViews>
  <sheetFormatPr defaultRowHeight="12.75" x14ac:dyDescent="0.2"/>
  <cols>
    <col min="1" max="1" width="33.140625" customWidth="1"/>
    <col min="2" max="2" width="17.5703125" customWidth="1"/>
    <col min="3" max="3" width="19.7109375" customWidth="1"/>
    <col min="4" max="4" width="16.28515625" customWidth="1"/>
  </cols>
  <sheetData>
    <row r="1" spans="1:4" x14ac:dyDescent="0.2">
      <c r="A1" s="45" t="s">
        <v>141</v>
      </c>
      <c r="B1" s="45"/>
      <c r="C1" s="45"/>
      <c r="D1" s="45"/>
    </row>
    <row r="2" spans="1:4" x14ac:dyDescent="0.2">
      <c r="A2" s="45"/>
      <c r="B2" s="45"/>
      <c r="C2" s="45"/>
      <c r="D2" s="45"/>
    </row>
    <row r="3" spans="1:4" x14ac:dyDescent="0.2">
      <c r="A3" s="18"/>
      <c r="B3" s="17"/>
      <c r="C3" s="17"/>
      <c r="D3" s="17"/>
    </row>
    <row r="4" spans="1:4" ht="45" customHeight="1" x14ac:dyDescent="0.2">
      <c r="A4" s="46" t="s">
        <v>125</v>
      </c>
      <c r="B4" s="46"/>
      <c r="C4" s="46"/>
      <c r="D4" s="46"/>
    </row>
    <row r="5" spans="1:4" x14ac:dyDescent="0.2">
      <c r="A5" s="17"/>
      <c r="B5" s="17"/>
      <c r="C5" s="17"/>
      <c r="D5" s="17"/>
    </row>
    <row r="6" spans="1:4" ht="36.75" customHeight="1" x14ac:dyDescent="0.2">
      <c r="A6" s="47" t="s">
        <v>126</v>
      </c>
      <c r="B6" s="47"/>
      <c r="C6" s="47"/>
      <c r="D6" s="47"/>
    </row>
    <row r="7" spans="1:4" x14ac:dyDescent="0.2">
      <c r="A7" s="44" t="s">
        <v>1</v>
      </c>
      <c r="B7" s="44"/>
      <c r="C7" s="44"/>
      <c r="D7" s="44"/>
    </row>
    <row r="8" spans="1:4" x14ac:dyDescent="0.2">
      <c r="A8" s="10"/>
      <c r="B8" s="17"/>
      <c r="C8" s="17"/>
      <c r="D8" s="17"/>
    </row>
    <row r="9" spans="1:4" x14ac:dyDescent="0.2">
      <c r="A9" s="48" t="s">
        <v>0</v>
      </c>
      <c r="B9" s="48"/>
      <c r="C9" s="48"/>
      <c r="D9" s="48"/>
    </row>
    <row r="10" spans="1:4" s="1" customFormat="1" ht="78" customHeight="1" x14ac:dyDescent="0.2">
      <c r="A10" s="19" t="s">
        <v>2</v>
      </c>
      <c r="B10" s="19" t="s">
        <v>10</v>
      </c>
      <c r="C10" s="19" t="s">
        <v>3</v>
      </c>
      <c r="D10" s="19" t="s">
        <v>4</v>
      </c>
    </row>
    <row r="11" spans="1:4" s="1" customFormat="1" x14ac:dyDescent="0.2">
      <c r="A11" s="19">
        <v>1</v>
      </c>
      <c r="B11" s="19">
        <v>2</v>
      </c>
      <c r="C11" s="19">
        <v>3</v>
      </c>
      <c r="D11" s="19">
        <v>5</v>
      </c>
    </row>
    <row r="12" spans="1:4" s="2" customFormat="1" ht="50.25" customHeight="1" x14ac:dyDescent="0.2">
      <c r="A12" s="11" t="s">
        <v>127</v>
      </c>
      <c r="B12" s="20">
        <v>746777.45</v>
      </c>
      <c r="C12" s="12">
        <f t="shared" ref="C12" si="0">B12</f>
        <v>746777.45</v>
      </c>
      <c r="D12" s="12">
        <f t="shared" ref="D12" si="1">C12</f>
        <v>746777.45</v>
      </c>
    </row>
    <row r="13" spans="1:4" s="2" customFormat="1" ht="26.25" customHeight="1" x14ac:dyDescent="0.2">
      <c r="A13" s="11" t="s">
        <v>5</v>
      </c>
      <c r="B13" s="13">
        <f>SUM(B12:B12)</f>
        <v>746777.45</v>
      </c>
      <c r="C13" s="13">
        <f>SUM(C12:C12)</f>
        <v>746777.45</v>
      </c>
      <c r="D13" s="13">
        <f>SUM(D12:D12)</f>
        <v>746777.45</v>
      </c>
    </row>
    <row r="14" spans="1:4" s="2" customFormat="1" ht="20.25" customHeight="1" x14ac:dyDescent="0.2">
      <c r="A14" s="11" t="s">
        <v>6</v>
      </c>
      <c r="B14" s="12">
        <f>B13*0.18</f>
        <v>134419.94099999999</v>
      </c>
      <c r="C14" s="12">
        <f>C13*0.18</f>
        <v>134419.94099999999</v>
      </c>
      <c r="D14" s="12">
        <f>D13*0.18</f>
        <v>134419.94099999999</v>
      </c>
    </row>
    <row r="15" spans="1:4" s="3" customFormat="1" ht="20.25" customHeight="1" x14ac:dyDescent="0.2">
      <c r="A15" s="14" t="s">
        <v>7</v>
      </c>
      <c r="B15" s="15">
        <f>B14+B13</f>
        <v>881197.39099999995</v>
      </c>
      <c r="C15" s="15">
        <f>C14+C13</f>
        <v>881197.39099999995</v>
      </c>
      <c r="D15" s="15">
        <f>D14+D13</f>
        <v>881197.39099999995</v>
      </c>
    </row>
    <row r="16" spans="1:4" s="1" customFormat="1" x14ac:dyDescent="0.2">
      <c r="A16" s="16"/>
      <c r="B16" s="16"/>
      <c r="C16" s="16"/>
      <c r="D16" s="16"/>
    </row>
    <row r="17" spans="1:4" x14ac:dyDescent="0.2">
      <c r="A17" s="17"/>
      <c r="B17" s="17"/>
      <c r="C17" s="17"/>
      <c r="D17" s="17"/>
    </row>
    <row r="18" spans="1:4" x14ac:dyDescent="0.2">
      <c r="A18" s="17"/>
      <c r="B18" s="17"/>
      <c r="C18" s="17"/>
      <c r="D18" s="17"/>
    </row>
    <row r="19" spans="1:4" s="4" customFormat="1" ht="15" x14ac:dyDescent="0.2">
      <c r="A19" s="44"/>
      <c r="B19" s="44"/>
      <c r="C19" s="44"/>
      <c r="D19" s="44"/>
    </row>
    <row r="20" spans="1:4" s="4" customFormat="1" ht="15" x14ac:dyDescent="0.2">
      <c r="A20" s="17"/>
      <c r="B20" s="17"/>
      <c r="C20" s="17"/>
      <c r="D20" s="17"/>
    </row>
    <row r="21" spans="1:4" s="4" customFormat="1" ht="15" x14ac:dyDescent="0.2">
      <c r="A21" s="17"/>
      <c r="B21" s="17"/>
      <c r="C21" s="17"/>
      <c r="D21" s="17"/>
    </row>
    <row r="22" spans="1:4" s="4" customFormat="1" ht="15" x14ac:dyDescent="0.2">
      <c r="A22" s="44"/>
      <c r="B22" s="44"/>
      <c r="C22" s="44"/>
      <c r="D22" s="44"/>
    </row>
    <row r="23" spans="1:4" x14ac:dyDescent="0.2">
      <c r="A23" s="17"/>
      <c r="B23" s="17"/>
      <c r="C23" s="17"/>
      <c r="D23" s="17"/>
    </row>
  </sheetData>
  <mergeCells count="8">
    <mergeCell ref="A19:D19"/>
    <mergeCell ref="A22:D22"/>
    <mergeCell ref="A1:D1"/>
    <mergeCell ref="A2:D2"/>
    <mergeCell ref="A4:D4"/>
    <mergeCell ref="A6:D6"/>
    <mergeCell ref="A7:D7"/>
    <mergeCell ref="A9:D9"/>
  </mergeCells>
  <pageMargins left="0.51181102362204722" right="0.11811023622047245" top="0.94488188976377963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workbookViewId="0">
      <selection activeCell="A21" sqref="A21:C23"/>
    </sheetView>
  </sheetViews>
  <sheetFormatPr defaultRowHeight="12.75" x14ac:dyDescent="0.2"/>
  <cols>
    <col min="1" max="1" width="4.140625" style="5" customWidth="1"/>
    <col min="2" max="2" width="43.140625" customWidth="1"/>
    <col min="3" max="3" width="21.140625" customWidth="1"/>
    <col min="4" max="5" width="11.7109375" bestFit="1" customWidth="1"/>
  </cols>
  <sheetData>
    <row r="1" spans="1:5" x14ac:dyDescent="0.2">
      <c r="A1" s="10"/>
      <c r="B1" s="45" t="s">
        <v>8</v>
      </c>
      <c r="C1" s="45"/>
    </row>
    <row r="2" spans="1:5" ht="36" customHeight="1" x14ac:dyDescent="0.2">
      <c r="A2" s="46" t="s">
        <v>128</v>
      </c>
      <c r="B2" s="46"/>
      <c r="C2" s="46"/>
    </row>
    <row r="3" spans="1:5" x14ac:dyDescent="0.2">
      <c r="A3" s="10"/>
      <c r="B3" s="17"/>
      <c r="C3" s="17"/>
    </row>
    <row r="4" spans="1:5" ht="31.5" customHeight="1" x14ac:dyDescent="0.2">
      <c r="A4" s="47" t="s">
        <v>126</v>
      </c>
      <c r="B4" s="47"/>
      <c r="C4" s="47"/>
    </row>
    <row r="5" spans="1:5" x14ac:dyDescent="0.2">
      <c r="A5" s="10"/>
      <c r="B5" s="44" t="s">
        <v>1</v>
      </c>
      <c r="C5" s="44"/>
    </row>
    <row r="6" spans="1:5" x14ac:dyDescent="0.2">
      <c r="A6" s="10"/>
      <c r="B6" s="48" t="s">
        <v>0</v>
      </c>
      <c r="C6" s="48"/>
    </row>
    <row r="7" spans="1:5" s="1" customFormat="1" ht="57.75" customHeight="1" x14ac:dyDescent="0.2">
      <c r="A7" s="6"/>
      <c r="B7" s="19" t="s">
        <v>2</v>
      </c>
      <c r="C7" s="19" t="s">
        <v>10</v>
      </c>
    </row>
    <row r="8" spans="1:5" s="1" customFormat="1" x14ac:dyDescent="0.2">
      <c r="A8" s="6"/>
      <c r="B8" s="19">
        <v>1</v>
      </c>
      <c r="C8" s="19">
        <v>3</v>
      </c>
    </row>
    <row r="9" spans="1:5" s="2" customFormat="1" ht="25.5" x14ac:dyDescent="0.2">
      <c r="A9" s="6">
        <v>1</v>
      </c>
      <c r="B9" s="11" t="s">
        <v>127</v>
      </c>
      <c r="C9" s="12">
        <f>SUM(C11:C16)</f>
        <v>746777.45000000007</v>
      </c>
    </row>
    <row r="10" spans="1:5" s="2" customFormat="1" x14ac:dyDescent="0.2">
      <c r="A10" s="6"/>
      <c r="B10" s="11" t="s">
        <v>9</v>
      </c>
      <c r="C10" s="12"/>
    </row>
    <row r="11" spans="1:5" s="2" customFormat="1" x14ac:dyDescent="0.2">
      <c r="A11" s="43" t="s">
        <v>130</v>
      </c>
      <c r="B11" s="11" t="s">
        <v>129</v>
      </c>
      <c r="C11" s="12">
        <f>87825.79-0.03</f>
        <v>87825.76</v>
      </c>
    </row>
    <row r="12" spans="1:5" s="2" customFormat="1" x14ac:dyDescent="0.2">
      <c r="A12" s="43" t="s">
        <v>131</v>
      </c>
      <c r="B12" s="11" t="s">
        <v>132</v>
      </c>
      <c r="C12" s="12">
        <f>175137.29-0.03</f>
        <v>175137.26</v>
      </c>
    </row>
    <row r="13" spans="1:5" s="2" customFormat="1" x14ac:dyDescent="0.2">
      <c r="A13" s="43" t="s">
        <v>133</v>
      </c>
      <c r="B13" s="11" t="s">
        <v>134</v>
      </c>
      <c r="C13" s="12">
        <f>168243.01-0.03</f>
        <v>168242.98</v>
      </c>
      <c r="E13" s="9"/>
    </row>
    <row r="14" spans="1:5" s="2" customFormat="1" x14ac:dyDescent="0.2">
      <c r="A14" s="43" t="s">
        <v>135</v>
      </c>
      <c r="B14" s="11" t="s">
        <v>136</v>
      </c>
      <c r="C14" s="12">
        <f>173463.79-0.02</f>
        <v>173463.77000000002</v>
      </c>
      <c r="E14" s="9"/>
    </row>
    <row r="15" spans="1:5" s="2" customFormat="1" x14ac:dyDescent="0.2">
      <c r="A15" s="43" t="s">
        <v>137</v>
      </c>
      <c r="B15" s="11" t="s">
        <v>138</v>
      </c>
      <c r="C15" s="12">
        <f>136089.52-0.02</f>
        <v>136089.5</v>
      </c>
      <c r="E15" s="9"/>
    </row>
    <row r="16" spans="1:5" s="2" customFormat="1" x14ac:dyDescent="0.2">
      <c r="A16" s="43" t="s">
        <v>139</v>
      </c>
      <c r="B16" s="11" t="s">
        <v>140</v>
      </c>
      <c r="C16" s="12">
        <v>6018.18</v>
      </c>
      <c r="E16" s="9"/>
    </row>
    <row r="17" spans="1:4" s="2" customFormat="1" x14ac:dyDescent="0.2">
      <c r="A17" s="6"/>
      <c r="B17" s="11" t="s">
        <v>5</v>
      </c>
      <c r="C17" s="13">
        <f>C9</f>
        <v>746777.45000000007</v>
      </c>
      <c r="D17" s="9"/>
    </row>
    <row r="18" spans="1:4" s="2" customFormat="1" x14ac:dyDescent="0.2">
      <c r="A18" s="6"/>
      <c r="B18" s="11" t="s">
        <v>6</v>
      </c>
      <c r="C18" s="12">
        <f>C17*0.18</f>
        <v>134419.94100000002</v>
      </c>
    </row>
    <row r="19" spans="1:4" s="3" customFormat="1" x14ac:dyDescent="0.2">
      <c r="A19" s="7"/>
      <c r="B19" s="14" t="s">
        <v>7</v>
      </c>
      <c r="C19" s="15">
        <f>C18+C17</f>
        <v>881197.39100000006</v>
      </c>
    </row>
    <row r="20" spans="1:4" s="1" customFormat="1" x14ac:dyDescent="0.2">
      <c r="A20" s="8"/>
      <c r="B20" s="16"/>
      <c r="C20" s="16"/>
    </row>
    <row r="21" spans="1:4" s="4" customFormat="1" ht="15" x14ac:dyDescent="0.2">
      <c r="A21" s="44"/>
      <c r="B21" s="44"/>
      <c r="C21" s="44"/>
    </row>
    <row r="22" spans="1:4" s="4" customFormat="1" ht="15" x14ac:dyDescent="0.2">
      <c r="A22" s="17"/>
      <c r="B22" s="17"/>
      <c r="C22" s="17"/>
    </row>
    <row r="23" spans="1:4" s="4" customFormat="1" ht="15" x14ac:dyDescent="0.2">
      <c r="A23" s="44"/>
      <c r="B23" s="44"/>
      <c r="C23" s="44"/>
    </row>
  </sheetData>
  <mergeCells count="7">
    <mergeCell ref="A21:C21"/>
    <mergeCell ref="A23:C23"/>
    <mergeCell ref="B1:C1"/>
    <mergeCell ref="B5:C5"/>
    <mergeCell ref="B6:C6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5"/>
  <sheetViews>
    <sheetView tabSelected="1" workbookViewId="0">
      <selection activeCell="C56" sqref="C56"/>
    </sheetView>
  </sheetViews>
  <sheetFormatPr defaultRowHeight="12.75" x14ac:dyDescent="0.2"/>
  <cols>
    <col min="1" max="1" width="6.28515625" customWidth="1"/>
    <col min="2" max="2" width="28.85546875" hidden="1" customWidth="1"/>
    <col min="3" max="3" width="65.5703125" customWidth="1"/>
    <col min="4" max="4" width="18.42578125" customWidth="1"/>
    <col min="257" max="257" width="6.28515625" customWidth="1"/>
    <col min="258" max="258" width="0" hidden="1" customWidth="1"/>
    <col min="259" max="259" width="59" customWidth="1"/>
    <col min="260" max="260" width="18.42578125" customWidth="1"/>
    <col min="513" max="513" width="6.28515625" customWidth="1"/>
    <col min="514" max="514" width="0" hidden="1" customWidth="1"/>
    <col min="515" max="515" width="59" customWidth="1"/>
    <col min="516" max="516" width="18.42578125" customWidth="1"/>
    <col min="769" max="769" width="6.28515625" customWidth="1"/>
    <col min="770" max="770" width="0" hidden="1" customWidth="1"/>
    <col min="771" max="771" width="59" customWidth="1"/>
    <col min="772" max="772" width="18.42578125" customWidth="1"/>
    <col min="1025" max="1025" width="6.28515625" customWidth="1"/>
    <col min="1026" max="1026" width="0" hidden="1" customWidth="1"/>
    <col min="1027" max="1027" width="59" customWidth="1"/>
    <col min="1028" max="1028" width="18.42578125" customWidth="1"/>
    <col min="1281" max="1281" width="6.28515625" customWidth="1"/>
    <col min="1282" max="1282" width="0" hidden="1" customWidth="1"/>
    <col min="1283" max="1283" width="59" customWidth="1"/>
    <col min="1284" max="1284" width="18.42578125" customWidth="1"/>
    <col min="1537" max="1537" width="6.28515625" customWidth="1"/>
    <col min="1538" max="1538" width="0" hidden="1" customWidth="1"/>
    <col min="1539" max="1539" width="59" customWidth="1"/>
    <col min="1540" max="1540" width="18.42578125" customWidth="1"/>
    <col min="1793" max="1793" width="6.28515625" customWidth="1"/>
    <col min="1794" max="1794" width="0" hidden="1" customWidth="1"/>
    <col min="1795" max="1795" width="59" customWidth="1"/>
    <col min="1796" max="1796" width="18.42578125" customWidth="1"/>
    <col min="2049" max="2049" width="6.28515625" customWidth="1"/>
    <col min="2050" max="2050" width="0" hidden="1" customWidth="1"/>
    <col min="2051" max="2051" width="59" customWidth="1"/>
    <col min="2052" max="2052" width="18.42578125" customWidth="1"/>
    <col min="2305" max="2305" width="6.28515625" customWidth="1"/>
    <col min="2306" max="2306" width="0" hidden="1" customWidth="1"/>
    <col min="2307" max="2307" width="59" customWidth="1"/>
    <col min="2308" max="2308" width="18.42578125" customWidth="1"/>
    <col min="2561" max="2561" width="6.28515625" customWidth="1"/>
    <col min="2562" max="2562" width="0" hidden="1" customWidth="1"/>
    <col min="2563" max="2563" width="59" customWidth="1"/>
    <col min="2564" max="2564" width="18.42578125" customWidth="1"/>
    <col min="2817" max="2817" width="6.28515625" customWidth="1"/>
    <col min="2818" max="2818" width="0" hidden="1" customWidth="1"/>
    <col min="2819" max="2819" width="59" customWidth="1"/>
    <col min="2820" max="2820" width="18.42578125" customWidth="1"/>
    <col min="3073" max="3073" width="6.28515625" customWidth="1"/>
    <col min="3074" max="3074" width="0" hidden="1" customWidth="1"/>
    <col min="3075" max="3075" width="59" customWidth="1"/>
    <col min="3076" max="3076" width="18.42578125" customWidth="1"/>
    <col min="3329" max="3329" width="6.28515625" customWidth="1"/>
    <col min="3330" max="3330" width="0" hidden="1" customWidth="1"/>
    <col min="3331" max="3331" width="59" customWidth="1"/>
    <col min="3332" max="3332" width="18.42578125" customWidth="1"/>
    <col min="3585" max="3585" width="6.28515625" customWidth="1"/>
    <col min="3586" max="3586" width="0" hidden="1" customWidth="1"/>
    <col min="3587" max="3587" width="59" customWidth="1"/>
    <col min="3588" max="3588" width="18.42578125" customWidth="1"/>
    <col min="3841" max="3841" width="6.28515625" customWidth="1"/>
    <col min="3842" max="3842" width="0" hidden="1" customWidth="1"/>
    <col min="3843" max="3843" width="59" customWidth="1"/>
    <col min="3844" max="3844" width="18.42578125" customWidth="1"/>
    <col min="4097" max="4097" width="6.28515625" customWidth="1"/>
    <col min="4098" max="4098" width="0" hidden="1" customWidth="1"/>
    <col min="4099" max="4099" width="59" customWidth="1"/>
    <col min="4100" max="4100" width="18.42578125" customWidth="1"/>
    <col min="4353" max="4353" width="6.28515625" customWidth="1"/>
    <col min="4354" max="4354" width="0" hidden="1" customWidth="1"/>
    <col min="4355" max="4355" width="59" customWidth="1"/>
    <col min="4356" max="4356" width="18.42578125" customWidth="1"/>
    <col min="4609" max="4609" width="6.28515625" customWidth="1"/>
    <col min="4610" max="4610" width="0" hidden="1" customWidth="1"/>
    <col min="4611" max="4611" width="59" customWidth="1"/>
    <col min="4612" max="4612" width="18.42578125" customWidth="1"/>
    <col min="4865" max="4865" width="6.28515625" customWidth="1"/>
    <col min="4866" max="4866" width="0" hidden="1" customWidth="1"/>
    <col min="4867" max="4867" width="59" customWidth="1"/>
    <col min="4868" max="4868" width="18.42578125" customWidth="1"/>
    <col min="5121" max="5121" width="6.28515625" customWidth="1"/>
    <col min="5122" max="5122" width="0" hidden="1" customWidth="1"/>
    <col min="5123" max="5123" width="59" customWidth="1"/>
    <col min="5124" max="5124" width="18.42578125" customWidth="1"/>
    <col min="5377" max="5377" width="6.28515625" customWidth="1"/>
    <col min="5378" max="5378" width="0" hidden="1" customWidth="1"/>
    <col min="5379" max="5379" width="59" customWidth="1"/>
    <col min="5380" max="5380" width="18.42578125" customWidth="1"/>
    <col min="5633" max="5633" width="6.28515625" customWidth="1"/>
    <col min="5634" max="5634" width="0" hidden="1" customWidth="1"/>
    <col min="5635" max="5635" width="59" customWidth="1"/>
    <col min="5636" max="5636" width="18.42578125" customWidth="1"/>
    <col min="5889" max="5889" width="6.28515625" customWidth="1"/>
    <col min="5890" max="5890" width="0" hidden="1" customWidth="1"/>
    <col min="5891" max="5891" width="59" customWidth="1"/>
    <col min="5892" max="5892" width="18.42578125" customWidth="1"/>
    <col min="6145" max="6145" width="6.28515625" customWidth="1"/>
    <col min="6146" max="6146" width="0" hidden="1" customWidth="1"/>
    <col min="6147" max="6147" width="59" customWidth="1"/>
    <col min="6148" max="6148" width="18.42578125" customWidth="1"/>
    <col min="6401" max="6401" width="6.28515625" customWidth="1"/>
    <col min="6402" max="6402" width="0" hidden="1" customWidth="1"/>
    <col min="6403" max="6403" width="59" customWidth="1"/>
    <col min="6404" max="6404" width="18.42578125" customWidth="1"/>
    <col min="6657" max="6657" width="6.28515625" customWidth="1"/>
    <col min="6658" max="6658" width="0" hidden="1" customWidth="1"/>
    <col min="6659" max="6659" width="59" customWidth="1"/>
    <col min="6660" max="6660" width="18.42578125" customWidth="1"/>
    <col min="6913" max="6913" width="6.28515625" customWidth="1"/>
    <col min="6914" max="6914" width="0" hidden="1" customWidth="1"/>
    <col min="6915" max="6915" width="59" customWidth="1"/>
    <col min="6916" max="6916" width="18.42578125" customWidth="1"/>
    <col min="7169" max="7169" width="6.28515625" customWidth="1"/>
    <col min="7170" max="7170" width="0" hidden="1" customWidth="1"/>
    <col min="7171" max="7171" width="59" customWidth="1"/>
    <col min="7172" max="7172" width="18.42578125" customWidth="1"/>
    <col min="7425" max="7425" width="6.28515625" customWidth="1"/>
    <col min="7426" max="7426" width="0" hidden="1" customWidth="1"/>
    <col min="7427" max="7427" width="59" customWidth="1"/>
    <col min="7428" max="7428" width="18.42578125" customWidth="1"/>
    <col min="7681" max="7681" width="6.28515625" customWidth="1"/>
    <col min="7682" max="7682" width="0" hidden="1" customWidth="1"/>
    <col min="7683" max="7683" width="59" customWidth="1"/>
    <col min="7684" max="7684" width="18.42578125" customWidth="1"/>
    <col min="7937" max="7937" width="6.28515625" customWidth="1"/>
    <col min="7938" max="7938" width="0" hidden="1" customWidth="1"/>
    <col min="7939" max="7939" width="59" customWidth="1"/>
    <col min="7940" max="7940" width="18.42578125" customWidth="1"/>
    <col min="8193" max="8193" width="6.28515625" customWidth="1"/>
    <col min="8194" max="8194" width="0" hidden="1" customWidth="1"/>
    <col min="8195" max="8195" width="59" customWidth="1"/>
    <col min="8196" max="8196" width="18.42578125" customWidth="1"/>
    <col min="8449" max="8449" width="6.28515625" customWidth="1"/>
    <col min="8450" max="8450" width="0" hidden="1" customWidth="1"/>
    <col min="8451" max="8451" width="59" customWidth="1"/>
    <col min="8452" max="8452" width="18.42578125" customWidth="1"/>
    <col min="8705" max="8705" width="6.28515625" customWidth="1"/>
    <col min="8706" max="8706" width="0" hidden="1" customWidth="1"/>
    <col min="8707" max="8707" width="59" customWidth="1"/>
    <col min="8708" max="8708" width="18.42578125" customWidth="1"/>
    <col min="8961" max="8961" width="6.28515625" customWidth="1"/>
    <col min="8962" max="8962" width="0" hidden="1" customWidth="1"/>
    <col min="8963" max="8963" width="59" customWidth="1"/>
    <col min="8964" max="8964" width="18.42578125" customWidth="1"/>
    <col min="9217" max="9217" width="6.28515625" customWidth="1"/>
    <col min="9218" max="9218" width="0" hidden="1" customWidth="1"/>
    <col min="9219" max="9219" width="59" customWidth="1"/>
    <col min="9220" max="9220" width="18.42578125" customWidth="1"/>
    <col min="9473" max="9473" width="6.28515625" customWidth="1"/>
    <col min="9474" max="9474" width="0" hidden="1" customWidth="1"/>
    <col min="9475" max="9475" width="59" customWidth="1"/>
    <col min="9476" max="9476" width="18.42578125" customWidth="1"/>
    <col min="9729" max="9729" width="6.28515625" customWidth="1"/>
    <col min="9730" max="9730" width="0" hidden="1" customWidth="1"/>
    <col min="9731" max="9731" width="59" customWidth="1"/>
    <col min="9732" max="9732" width="18.42578125" customWidth="1"/>
    <col min="9985" max="9985" width="6.28515625" customWidth="1"/>
    <col min="9986" max="9986" width="0" hidden="1" customWidth="1"/>
    <col min="9987" max="9987" width="59" customWidth="1"/>
    <col min="9988" max="9988" width="18.42578125" customWidth="1"/>
    <col min="10241" max="10241" width="6.28515625" customWidth="1"/>
    <col min="10242" max="10242" width="0" hidden="1" customWidth="1"/>
    <col min="10243" max="10243" width="59" customWidth="1"/>
    <col min="10244" max="10244" width="18.42578125" customWidth="1"/>
    <col min="10497" max="10497" width="6.28515625" customWidth="1"/>
    <col min="10498" max="10498" width="0" hidden="1" customWidth="1"/>
    <col min="10499" max="10499" width="59" customWidth="1"/>
    <col min="10500" max="10500" width="18.42578125" customWidth="1"/>
    <col min="10753" max="10753" width="6.28515625" customWidth="1"/>
    <col min="10754" max="10754" width="0" hidden="1" customWidth="1"/>
    <col min="10755" max="10755" width="59" customWidth="1"/>
    <col min="10756" max="10756" width="18.42578125" customWidth="1"/>
    <col min="11009" max="11009" width="6.28515625" customWidth="1"/>
    <col min="11010" max="11010" width="0" hidden="1" customWidth="1"/>
    <col min="11011" max="11011" width="59" customWidth="1"/>
    <col min="11012" max="11012" width="18.42578125" customWidth="1"/>
    <col min="11265" max="11265" width="6.28515625" customWidth="1"/>
    <col min="11266" max="11266" width="0" hidden="1" customWidth="1"/>
    <col min="11267" max="11267" width="59" customWidth="1"/>
    <col min="11268" max="11268" width="18.42578125" customWidth="1"/>
    <col min="11521" max="11521" width="6.28515625" customWidth="1"/>
    <col min="11522" max="11522" width="0" hidden="1" customWidth="1"/>
    <col min="11523" max="11523" width="59" customWidth="1"/>
    <col min="11524" max="11524" width="18.42578125" customWidth="1"/>
    <col min="11777" max="11777" width="6.28515625" customWidth="1"/>
    <col min="11778" max="11778" width="0" hidden="1" customWidth="1"/>
    <col min="11779" max="11779" width="59" customWidth="1"/>
    <col min="11780" max="11780" width="18.42578125" customWidth="1"/>
    <col min="12033" max="12033" width="6.28515625" customWidth="1"/>
    <col min="12034" max="12034" width="0" hidden="1" customWidth="1"/>
    <col min="12035" max="12035" width="59" customWidth="1"/>
    <col min="12036" max="12036" width="18.42578125" customWidth="1"/>
    <col min="12289" max="12289" width="6.28515625" customWidth="1"/>
    <col min="12290" max="12290" width="0" hidden="1" customWidth="1"/>
    <col min="12291" max="12291" width="59" customWidth="1"/>
    <col min="12292" max="12292" width="18.42578125" customWidth="1"/>
    <col min="12545" max="12545" width="6.28515625" customWidth="1"/>
    <col min="12546" max="12546" width="0" hidden="1" customWidth="1"/>
    <col min="12547" max="12547" width="59" customWidth="1"/>
    <col min="12548" max="12548" width="18.42578125" customWidth="1"/>
    <col min="12801" max="12801" width="6.28515625" customWidth="1"/>
    <col min="12802" max="12802" width="0" hidden="1" customWidth="1"/>
    <col min="12803" max="12803" width="59" customWidth="1"/>
    <col min="12804" max="12804" width="18.42578125" customWidth="1"/>
    <col min="13057" max="13057" width="6.28515625" customWidth="1"/>
    <col min="13058" max="13058" width="0" hidden="1" customWidth="1"/>
    <col min="13059" max="13059" width="59" customWidth="1"/>
    <col min="13060" max="13060" width="18.42578125" customWidth="1"/>
    <col min="13313" max="13313" width="6.28515625" customWidth="1"/>
    <col min="13314" max="13314" width="0" hidden="1" customWidth="1"/>
    <col min="13315" max="13315" width="59" customWidth="1"/>
    <col min="13316" max="13316" width="18.42578125" customWidth="1"/>
    <col min="13569" max="13569" width="6.28515625" customWidth="1"/>
    <col min="13570" max="13570" width="0" hidden="1" customWidth="1"/>
    <col min="13571" max="13571" width="59" customWidth="1"/>
    <col min="13572" max="13572" width="18.42578125" customWidth="1"/>
    <col min="13825" max="13825" width="6.28515625" customWidth="1"/>
    <col min="13826" max="13826" width="0" hidden="1" customWidth="1"/>
    <col min="13827" max="13827" width="59" customWidth="1"/>
    <col min="13828" max="13828" width="18.42578125" customWidth="1"/>
    <col min="14081" max="14081" width="6.28515625" customWidth="1"/>
    <col min="14082" max="14082" width="0" hidden="1" customWidth="1"/>
    <col min="14083" max="14083" width="59" customWidth="1"/>
    <col min="14084" max="14084" width="18.42578125" customWidth="1"/>
    <col min="14337" max="14337" width="6.28515625" customWidth="1"/>
    <col min="14338" max="14338" width="0" hidden="1" customWidth="1"/>
    <col min="14339" max="14339" width="59" customWidth="1"/>
    <col min="14340" max="14340" width="18.42578125" customWidth="1"/>
    <col min="14593" max="14593" width="6.28515625" customWidth="1"/>
    <col min="14594" max="14594" width="0" hidden="1" customWidth="1"/>
    <col min="14595" max="14595" width="59" customWidth="1"/>
    <col min="14596" max="14596" width="18.42578125" customWidth="1"/>
    <col min="14849" max="14849" width="6.28515625" customWidth="1"/>
    <col min="14850" max="14850" width="0" hidden="1" customWidth="1"/>
    <col min="14851" max="14851" width="59" customWidth="1"/>
    <col min="14852" max="14852" width="18.42578125" customWidth="1"/>
    <col min="15105" max="15105" width="6.28515625" customWidth="1"/>
    <col min="15106" max="15106" width="0" hidden="1" customWidth="1"/>
    <col min="15107" max="15107" width="59" customWidth="1"/>
    <col min="15108" max="15108" width="18.42578125" customWidth="1"/>
    <col min="15361" max="15361" width="6.28515625" customWidth="1"/>
    <col min="15362" max="15362" width="0" hidden="1" customWidth="1"/>
    <col min="15363" max="15363" width="59" customWidth="1"/>
    <col min="15364" max="15364" width="18.42578125" customWidth="1"/>
    <col min="15617" max="15617" width="6.28515625" customWidth="1"/>
    <col min="15618" max="15618" width="0" hidden="1" customWidth="1"/>
    <col min="15619" max="15619" width="59" customWidth="1"/>
    <col min="15620" max="15620" width="18.42578125" customWidth="1"/>
    <col min="15873" max="15873" width="6.28515625" customWidth="1"/>
    <col min="15874" max="15874" width="0" hidden="1" customWidth="1"/>
    <col min="15875" max="15875" width="59" customWidth="1"/>
    <col min="15876" max="15876" width="18.42578125" customWidth="1"/>
    <col min="16129" max="16129" width="6.28515625" customWidth="1"/>
    <col min="16130" max="16130" width="0" hidden="1" customWidth="1"/>
    <col min="16131" max="16131" width="59" customWidth="1"/>
    <col min="16132" max="16132" width="18.42578125" customWidth="1"/>
  </cols>
  <sheetData>
    <row r="1" spans="1:4" ht="15" x14ac:dyDescent="0.25">
      <c r="A1" s="21"/>
      <c r="B1" s="21"/>
      <c r="C1" s="52" t="s">
        <v>142</v>
      </c>
      <c r="D1" s="52"/>
    </row>
    <row r="2" spans="1:4" ht="15.75" x14ac:dyDescent="0.25">
      <c r="A2" s="49" t="s">
        <v>11</v>
      </c>
      <c r="B2" s="49"/>
      <c r="C2" s="49"/>
      <c r="D2" s="49"/>
    </row>
    <row r="3" spans="1:4" ht="54" customHeight="1" x14ac:dyDescent="0.2">
      <c r="A3" s="50" t="s">
        <v>45</v>
      </c>
      <c r="B3" s="50"/>
      <c r="C3" s="50"/>
      <c r="D3" s="50"/>
    </row>
    <row r="4" spans="1:4" ht="15" x14ac:dyDescent="0.25">
      <c r="A4" s="21"/>
      <c r="B4" s="21"/>
    </row>
    <row r="5" spans="1:4" ht="30" x14ac:dyDescent="0.2">
      <c r="A5" s="25" t="s">
        <v>12</v>
      </c>
      <c r="B5" s="26" t="s">
        <v>2</v>
      </c>
      <c r="C5" s="26" t="s">
        <v>13</v>
      </c>
      <c r="D5" s="26" t="s">
        <v>14</v>
      </c>
    </row>
    <row r="6" spans="1:4" ht="15" x14ac:dyDescent="0.25">
      <c r="A6" s="22">
        <v>1</v>
      </c>
      <c r="B6" s="22">
        <v>2</v>
      </c>
      <c r="C6" s="35">
        <v>2</v>
      </c>
      <c r="D6" s="22">
        <v>3</v>
      </c>
    </row>
    <row r="7" spans="1:4" s="28" customFormat="1" ht="15" x14ac:dyDescent="0.25">
      <c r="A7" s="39">
        <v>1</v>
      </c>
      <c r="B7" s="29"/>
      <c r="C7" s="36" t="s">
        <v>46</v>
      </c>
      <c r="D7" s="32"/>
    </row>
    <row r="8" spans="1:4" ht="17.25" customHeight="1" x14ac:dyDescent="0.2">
      <c r="A8" s="41" t="s">
        <v>71</v>
      </c>
      <c r="B8" s="30" t="s">
        <v>15</v>
      </c>
      <c r="C8" s="37" t="s">
        <v>47</v>
      </c>
      <c r="D8" s="33" t="s">
        <v>77</v>
      </c>
    </row>
    <row r="9" spans="1:4" ht="29.25" customHeight="1" x14ac:dyDescent="0.2">
      <c r="A9" s="41" t="s">
        <v>72</v>
      </c>
      <c r="B9" s="30" t="s">
        <v>16</v>
      </c>
      <c r="C9" s="37" t="s">
        <v>48</v>
      </c>
      <c r="D9" s="33" t="s">
        <v>79</v>
      </c>
    </row>
    <row r="10" spans="1:4" ht="25.5" x14ac:dyDescent="0.2">
      <c r="A10" s="41" t="s">
        <v>73</v>
      </c>
      <c r="B10" s="30" t="s">
        <v>17</v>
      </c>
      <c r="C10" s="37" t="s">
        <v>49</v>
      </c>
      <c r="D10" s="33" t="s">
        <v>78</v>
      </c>
    </row>
    <row r="11" spans="1:4" s="28" customFormat="1" ht="25.5" x14ac:dyDescent="0.2">
      <c r="A11" s="41" t="s">
        <v>74</v>
      </c>
      <c r="B11" s="30"/>
      <c r="C11" s="37" t="s">
        <v>50</v>
      </c>
      <c r="D11" s="33" t="s">
        <v>77</v>
      </c>
    </row>
    <row r="12" spans="1:4" s="28" customFormat="1" ht="18.75" customHeight="1" x14ac:dyDescent="0.2">
      <c r="A12" s="41" t="s">
        <v>75</v>
      </c>
      <c r="B12" s="30"/>
      <c r="C12" s="37" t="s">
        <v>51</v>
      </c>
      <c r="D12" s="33" t="s">
        <v>76</v>
      </c>
    </row>
    <row r="13" spans="1:4" s="28" customFormat="1" ht="25.5" customHeight="1" x14ac:dyDescent="0.2">
      <c r="A13" s="38" t="s">
        <v>40</v>
      </c>
      <c r="B13" s="30"/>
      <c r="C13" s="36" t="s">
        <v>52</v>
      </c>
      <c r="D13" s="33"/>
    </row>
    <row r="14" spans="1:4" ht="28.5" customHeight="1" x14ac:dyDescent="0.2">
      <c r="A14" s="41" t="s">
        <v>80</v>
      </c>
      <c r="B14" s="30" t="s">
        <v>18</v>
      </c>
      <c r="C14" s="37" t="s">
        <v>47</v>
      </c>
      <c r="D14" s="33" t="s">
        <v>86</v>
      </c>
    </row>
    <row r="15" spans="1:4" ht="29.25" customHeight="1" x14ac:dyDescent="0.2">
      <c r="A15" s="41" t="s">
        <v>81</v>
      </c>
      <c r="B15" s="30" t="s">
        <v>19</v>
      </c>
      <c r="C15" s="37" t="s">
        <v>53</v>
      </c>
      <c r="D15" s="33" t="s">
        <v>87</v>
      </c>
    </row>
    <row r="16" spans="1:4" ht="34.5" customHeight="1" x14ac:dyDescent="0.2">
      <c r="A16" s="41" t="s">
        <v>82</v>
      </c>
      <c r="B16" s="30" t="s">
        <v>20</v>
      </c>
      <c r="C16" s="37" t="s">
        <v>54</v>
      </c>
      <c r="D16" s="33" t="s">
        <v>88</v>
      </c>
    </row>
    <row r="17" spans="1:10" s="28" customFormat="1" ht="32.25" customHeight="1" x14ac:dyDescent="0.2">
      <c r="A17" s="41" t="s">
        <v>83</v>
      </c>
      <c r="B17" s="30"/>
      <c r="C17" s="37" t="s">
        <v>55</v>
      </c>
      <c r="D17" s="33" t="s">
        <v>89</v>
      </c>
    </row>
    <row r="18" spans="1:10" ht="33.75" customHeight="1" x14ac:dyDescent="0.2">
      <c r="A18" s="41" t="s">
        <v>84</v>
      </c>
      <c r="B18" s="30" t="s">
        <v>21</v>
      </c>
      <c r="C18" s="37" t="s">
        <v>50</v>
      </c>
      <c r="D18" s="33" t="s">
        <v>86</v>
      </c>
    </row>
    <row r="19" spans="1:10" ht="30" customHeight="1" x14ac:dyDescent="0.2">
      <c r="A19" s="41" t="s">
        <v>85</v>
      </c>
      <c r="B19" s="31" t="s">
        <v>22</v>
      </c>
      <c r="C19" s="37" t="s">
        <v>51</v>
      </c>
      <c r="D19" s="34" t="s">
        <v>90</v>
      </c>
    </row>
    <row r="20" spans="1:10" ht="27.75" customHeight="1" x14ac:dyDescent="0.2">
      <c r="A20" s="40" t="s">
        <v>41</v>
      </c>
      <c r="B20" s="30" t="s">
        <v>23</v>
      </c>
      <c r="C20" s="36" t="s">
        <v>56</v>
      </c>
      <c r="D20" s="33"/>
    </row>
    <row r="21" spans="1:10" ht="30" customHeight="1" x14ac:dyDescent="0.2">
      <c r="A21" s="41" t="s">
        <v>91</v>
      </c>
      <c r="B21" s="30" t="s">
        <v>24</v>
      </c>
      <c r="C21" s="37" t="s">
        <v>47</v>
      </c>
      <c r="D21" s="42" t="s">
        <v>97</v>
      </c>
    </row>
    <row r="22" spans="1:10" ht="33.75" customHeight="1" x14ac:dyDescent="0.2">
      <c r="A22" s="41" t="s">
        <v>92</v>
      </c>
      <c r="B22" s="30" t="s">
        <v>25</v>
      </c>
      <c r="C22" s="37" t="s">
        <v>57</v>
      </c>
      <c r="D22" s="42" t="s">
        <v>98</v>
      </c>
    </row>
    <row r="23" spans="1:10" ht="32.25" customHeight="1" x14ac:dyDescent="0.2">
      <c r="A23" s="41" t="s">
        <v>93</v>
      </c>
      <c r="B23" s="30" t="s">
        <v>26</v>
      </c>
      <c r="C23" s="37" t="s">
        <v>58</v>
      </c>
      <c r="D23" s="42" t="s">
        <v>99</v>
      </c>
    </row>
    <row r="24" spans="1:10" ht="32.25" customHeight="1" x14ac:dyDescent="0.2">
      <c r="A24" s="41" t="s">
        <v>94</v>
      </c>
      <c r="B24" s="30" t="s">
        <v>27</v>
      </c>
      <c r="C24" s="37" t="s">
        <v>59</v>
      </c>
      <c r="D24" s="42" t="s">
        <v>100</v>
      </c>
    </row>
    <row r="25" spans="1:10" ht="43.5" customHeight="1" x14ac:dyDescent="0.2">
      <c r="A25" s="41" t="s">
        <v>95</v>
      </c>
      <c r="B25" s="30" t="s">
        <v>28</v>
      </c>
      <c r="C25" s="37" t="s">
        <v>50</v>
      </c>
      <c r="D25" s="42" t="s">
        <v>97</v>
      </c>
    </row>
    <row r="26" spans="1:10" s="4" customFormat="1" ht="32.25" customHeight="1" x14ac:dyDescent="0.2">
      <c r="A26" s="41" t="s">
        <v>96</v>
      </c>
      <c r="B26" s="30" t="s">
        <v>29</v>
      </c>
      <c r="C26" s="37" t="s">
        <v>51</v>
      </c>
      <c r="D26" s="42" t="s">
        <v>101</v>
      </c>
      <c r="J26" s="23"/>
    </row>
    <row r="27" spans="1:10" s="4" customFormat="1" ht="26.25" customHeight="1" x14ac:dyDescent="0.2">
      <c r="A27" s="40" t="s">
        <v>42</v>
      </c>
      <c r="B27" s="30" t="s">
        <v>30</v>
      </c>
      <c r="C27" s="36" t="s">
        <v>60</v>
      </c>
      <c r="D27" s="33"/>
    </row>
    <row r="28" spans="1:10" s="4" customFormat="1" ht="30" customHeight="1" x14ac:dyDescent="0.2">
      <c r="A28" s="41" t="s">
        <v>102</v>
      </c>
      <c r="B28" s="30" t="s">
        <v>31</v>
      </c>
      <c r="C28" s="37" t="s">
        <v>47</v>
      </c>
      <c r="D28" s="42" t="s">
        <v>97</v>
      </c>
    </row>
    <row r="29" spans="1:10" s="4" customFormat="1" ht="28.5" customHeight="1" x14ac:dyDescent="0.2">
      <c r="A29" s="41" t="s">
        <v>103</v>
      </c>
      <c r="B29" s="30" t="s">
        <v>32</v>
      </c>
      <c r="C29" s="37" t="s">
        <v>61</v>
      </c>
      <c r="D29" s="42" t="s">
        <v>108</v>
      </c>
    </row>
    <row r="30" spans="1:10" s="4" customFormat="1" ht="32.25" customHeight="1" x14ac:dyDescent="0.2">
      <c r="A30" s="41" t="s">
        <v>104</v>
      </c>
      <c r="B30" s="30" t="s">
        <v>33</v>
      </c>
      <c r="C30" s="37" t="s">
        <v>49</v>
      </c>
      <c r="D30" s="42" t="s">
        <v>78</v>
      </c>
    </row>
    <row r="31" spans="1:10" s="4" customFormat="1" ht="35.25" customHeight="1" x14ac:dyDescent="0.2">
      <c r="A31" s="41" t="s">
        <v>105</v>
      </c>
      <c r="B31" s="30" t="s">
        <v>34</v>
      </c>
      <c r="C31" s="37" t="s">
        <v>62</v>
      </c>
      <c r="D31" s="42" t="s">
        <v>109</v>
      </c>
    </row>
    <row r="32" spans="1:10" s="4" customFormat="1" ht="35.25" customHeight="1" x14ac:dyDescent="0.2">
      <c r="A32" s="41" t="s">
        <v>106</v>
      </c>
      <c r="B32" s="30" t="s">
        <v>35</v>
      </c>
      <c r="C32" s="37" t="s">
        <v>50</v>
      </c>
      <c r="D32" s="42" t="s">
        <v>97</v>
      </c>
    </row>
    <row r="33" spans="1:4" s="4" customFormat="1" ht="36.75" customHeight="1" x14ac:dyDescent="0.2">
      <c r="A33" s="41" t="s">
        <v>107</v>
      </c>
      <c r="B33" s="30" t="s">
        <v>36</v>
      </c>
      <c r="C33" s="37" t="s">
        <v>51</v>
      </c>
      <c r="D33" s="42" t="s">
        <v>101</v>
      </c>
    </row>
    <row r="34" spans="1:4" s="4" customFormat="1" ht="18.75" customHeight="1" x14ac:dyDescent="0.2">
      <c r="A34" s="40" t="s">
        <v>43</v>
      </c>
      <c r="B34" s="30" t="s">
        <v>37</v>
      </c>
      <c r="C34" s="36" t="s">
        <v>63</v>
      </c>
      <c r="D34" s="33"/>
    </row>
    <row r="35" spans="1:4" s="4" customFormat="1" ht="31.5" customHeight="1" x14ac:dyDescent="0.2">
      <c r="A35" s="41" t="s">
        <v>110</v>
      </c>
      <c r="B35" s="30" t="s">
        <v>38</v>
      </c>
      <c r="C35" s="37" t="s">
        <v>47</v>
      </c>
      <c r="D35" s="42" t="s">
        <v>119</v>
      </c>
    </row>
    <row r="36" spans="1:4" s="4" customFormat="1" ht="33" customHeight="1" x14ac:dyDescent="0.2">
      <c r="A36" s="41" t="s">
        <v>111</v>
      </c>
      <c r="B36" s="30" t="s">
        <v>39</v>
      </c>
      <c r="C36" s="37" t="s">
        <v>64</v>
      </c>
      <c r="D36" s="42" t="s">
        <v>120</v>
      </c>
    </row>
    <row r="37" spans="1:4" s="4" customFormat="1" ht="31.5" customHeight="1" x14ac:dyDescent="0.2">
      <c r="A37" s="41" t="s">
        <v>112</v>
      </c>
      <c r="B37" s="30"/>
      <c r="C37" s="37" t="s">
        <v>65</v>
      </c>
      <c r="D37" s="42" t="s">
        <v>121</v>
      </c>
    </row>
    <row r="38" spans="1:4" s="4" customFormat="1" ht="29.25" customHeight="1" x14ac:dyDescent="0.2">
      <c r="A38" s="41" t="s">
        <v>113</v>
      </c>
      <c r="B38" s="30"/>
      <c r="C38" s="37" t="s">
        <v>50</v>
      </c>
      <c r="D38" s="42" t="s">
        <v>119</v>
      </c>
    </row>
    <row r="39" spans="1:4" s="4" customFormat="1" ht="22.5" customHeight="1" x14ac:dyDescent="0.2">
      <c r="A39" s="41" t="s">
        <v>114</v>
      </c>
      <c r="B39" s="30"/>
      <c r="C39" s="37" t="s">
        <v>51</v>
      </c>
      <c r="D39" s="42" t="s">
        <v>122</v>
      </c>
    </row>
    <row r="40" spans="1:4" s="4" customFormat="1" ht="20.25" customHeight="1" x14ac:dyDescent="0.2">
      <c r="A40" s="40" t="s">
        <v>44</v>
      </c>
      <c r="B40" s="30"/>
      <c r="C40" s="36" t="s">
        <v>66</v>
      </c>
      <c r="D40" s="33"/>
    </row>
    <row r="41" spans="1:4" s="4" customFormat="1" ht="22.5" customHeight="1" x14ac:dyDescent="0.2">
      <c r="A41" s="41" t="s">
        <v>115</v>
      </c>
      <c r="B41" s="30"/>
      <c r="C41" s="37" t="s">
        <v>67</v>
      </c>
      <c r="D41" s="42" t="s">
        <v>123</v>
      </c>
    </row>
    <row r="42" spans="1:4" s="4" customFormat="1" ht="22.5" customHeight="1" x14ac:dyDescent="0.2">
      <c r="A42" s="41" t="s">
        <v>116</v>
      </c>
      <c r="B42" s="30"/>
      <c r="C42" s="37" t="s">
        <v>68</v>
      </c>
      <c r="D42" s="42" t="s">
        <v>123</v>
      </c>
    </row>
    <row r="43" spans="1:4" s="4" customFormat="1" ht="30.75" customHeight="1" x14ac:dyDescent="0.2">
      <c r="A43" s="41" t="s">
        <v>117</v>
      </c>
      <c r="B43" s="30"/>
      <c r="C43" s="37" t="s">
        <v>69</v>
      </c>
      <c r="D43" s="42" t="s">
        <v>124</v>
      </c>
    </row>
    <row r="44" spans="1:4" s="4" customFormat="1" ht="34.5" customHeight="1" x14ac:dyDescent="0.2">
      <c r="A44" s="41" t="s">
        <v>118</v>
      </c>
      <c r="B44" s="30"/>
      <c r="C44" s="37" t="s">
        <v>70</v>
      </c>
      <c r="D44" s="42" t="s">
        <v>124</v>
      </c>
    </row>
    <row r="45" spans="1:4" ht="15" x14ac:dyDescent="0.25">
      <c r="A45" s="24"/>
      <c r="B45" s="21"/>
      <c r="C45" s="27"/>
      <c r="D45" s="27"/>
    </row>
    <row r="46" spans="1:4" ht="15" x14ac:dyDescent="0.2">
      <c r="A46" s="51"/>
      <c r="B46" s="51"/>
      <c r="C46" s="51"/>
      <c r="D46" s="51"/>
    </row>
    <row r="47" spans="1:4" ht="15" x14ac:dyDescent="0.25">
      <c r="A47" s="24"/>
      <c r="B47" s="21"/>
      <c r="C47" s="27"/>
      <c r="D47" s="27"/>
    </row>
    <row r="48" spans="1:4" ht="15" x14ac:dyDescent="0.25">
      <c r="A48" s="24"/>
      <c r="B48" s="21"/>
      <c r="C48" s="27"/>
      <c r="D48" s="27"/>
    </row>
    <row r="49" spans="1:2" ht="15" x14ac:dyDescent="0.25">
      <c r="A49" s="24"/>
      <c r="B49" s="21"/>
    </row>
    <row r="50" spans="1:2" ht="15" x14ac:dyDescent="0.25">
      <c r="A50" s="24"/>
      <c r="B50" s="21"/>
    </row>
    <row r="51" spans="1:2" ht="15" x14ac:dyDescent="0.25">
      <c r="A51" s="24"/>
      <c r="B51" s="21"/>
    </row>
    <row r="52" spans="1:2" ht="15" x14ac:dyDescent="0.25">
      <c r="A52" s="24"/>
      <c r="B52" s="21"/>
    </row>
    <row r="53" spans="1:2" ht="15" x14ac:dyDescent="0.25">
      <c r="A53" s="24"/>
      <c r="B53" s="21"/>
    </row>
    <row r="54" spans="1:2" ht="15" x14ac:dyDescent="0.25">
      <c r="A54" s="24"/>
      <c r="B54" s="21"/>
    </row>
    <row r="55" spans="1:2" ht="15" x14ac:dyDescent="0.25">
      <c r="A55" s="24"/>
      <c r="B55" s="21"/>
    </row>
    <row r="56" spans="1:2" ht="15" x14ac:dyDescent="0.25">
      <c r="A56" s="24"/>
      <c r="B56" s="21"/>
    </row>
    <row r="57" spans="1:2" ht="15" x14ac:dyDescent="0.25">
      <c r="A57" s="24"/>
      <c r="B57" s="21"/>
    </row>
    <row r="58" spans="1:2" ht="15" x14ac:dyDescent="0.25">
      <c r="A58" s="24"/>
      <c r="B58" s="21"/>
    </row>
    <row r="59" spans="1:2" ht="15" x14ac:dyDescent="0.25">
      <c r="A59" s="24"/>
      <c r="B59" s="21"/>
    </row>
    <row r="60" spans="1:2" ht="15" x14ac:dyDescent="0.25">
      <c r="A60" s="24"/>
      <c r="B60" s="21"/>
    </row>
    <row r="61" spans="1:2" ht="15" x14ac:dyDescent="0.25">
      <c r="A61" s="24"/>
      <c r="B61" s="21"/>
    </row>
    <row r="62" spans="1:2" ht="15" x14ac:dyDescent="0.25">
      <c r="A62" s="24"/>
      <c r="B62" s="21"/>
    </row>
    <row r="63" spans="1:2" ht="15" x14ac:dyDescent="0.25">
      <c r="A63" s="24"/>
      <c r="B63" s="21"/>
    </row>
    <row r="64" spans="1:2" ht="15" x14ac:dyDescent="0.25">
      <c r="A64" s="24"/>
      <c r="B64" s="21"/>
    </row>
    <row r="65" spans="1:2" ht="15" x14ac:dyDescent="0.25">
      <c r="A65" s="24"/>
      <c r="B65" s="21"/>
    </row>
    <row r="66" spans="1:2" ht="15" x14ac:dyDescent="0.25">
      <c r="A66" s="24"/>
      <c r="B66" s="21"/>
    </row>
    <row r="67" spans="1:2" ht="15" x14ac:dyDescent="0.25">
      <c r="A67" s="24"/>
      <c r="B67" s="21"/>
    </row>
    <row r="68" spans="1:2" ht="15" x14ac:dyDescent="0.25">
      <c r="A68" s="24"/>
      <c r="B68" s="21"/>
    </row>
    <row r="69" spans="1:2" ht="15" x14ac:dyDescent="0.25">
      <c r="A69" s="24"/>
      <c r="B69" s="21"/>
    </row>
    <row r="70" spans="1:2" ht="15" x14ac:dyDescent="0.25">
      <c r="A70" s="24"/>
      <c r="B70" s="21"/>
    </row>
    <row r="71" spans="1:2" ht="15" x14ac:dyDescent="0.25">
      <c r="A71" s="24"/>
      <c r="B71" s="21"/>
    </row>
    <row r="72" spans="1:2" ht="15" x14ac:dyDescent="0.25">
      <c r="A72" s="24"/>
      <c r="B72" s="21"/>
    </row>
    <row r="73" spans="1:2" ht="15" x14ac:dyDescent="0.25">
      <c r="A73" s="24"/>
      <c r="B73" s="21"/>
    </row>
    <row r="74" spans="1:2" ht="15" x14ac:dyDescent="0.25">
      <c r="A74" s="24"/>
      <c r="B74" s="21"/>
    </row>
    <row r="75" spans="1:2" ht="15" x14ac:dyDescent="0.25">
      <c r="A75" s="24"/>
      <c r="B75" s="21"/>
    </row>
    <row r="76" spans="1:2" ht="15" x14ac:dyDescent="0.25">
      <c r="A76" s="24"/>
      <c r="B76" s="21"/>
    </row>
    <row r="77" spans="1:2" ht="15" x14ac:dyDescent="0.25">
      <c r="A77" s="24"/>
      <c r="B77" s="21"/>
    </row>
    <row r="78" spans="1:2" ht="15" x14ac:dyDescent="0.25">
      <c r="A78" s="24"/>
      <c r="B78" s="21"/>
    </row>
    <row r="79" spans="1:2" ht="15" x14ac:dyDescent="0.25">
      <c r="A79" s="24"/>
      <c r="B79" s="21"/>
    </row>
    <row r="80" spans="1:2" ht="15" x14ac:dyDescent="0.25">
      <c r="A80" s="24"/>
      <c r="B80" s="21"/>
    </row>
    <row r="81" spans="1:2" ht="15" x14ac:dyDescent="0.25">
      <c r="A81" s="24"/>
      <c r="B81" s="21"/>
    </row>
    <row r="82" spans="1:2" ht="15" x14ac:dyDescent="0.25">
      <c r="A82" s="24"/>
      <c r="B82" s="21"/>
    </row>
    <row r="83" spans="1:2" ht="15" x14ac:dyDescent="0.25">
      <c r="A83" s="24"/>
      <c r="B83" s="21"/>
    </row>
    <row r="84" spans="1:2" ht="15" x14ac:dyDescent="0.25">
      <c r="A84" s="24"/>
      <c r="B84" s="21"/>
    </row>
    <row r="85" spans="1:2" ht="15" x14ac:dyDescent="0.25">
      <c r="A85" s="24"/>
      <c r="B85" s="21"/>
    </row>
    <row r="86" spans="1:2" ht="15" x14ac:dyDescent="0.25">
      <c r="A86" s="24"/>
      <c r="B86" s="21"/>
    </row>
    <row r="87" spans="1:2" ht="15" x14ac:dyDescent="0.25">
      <c r="A87" s="24"/>
      <c r="B87" s="21"/>
    </row>
    <row r="88" spans="1:2" ht="15" x14ac:dyDescent="0.25">
      <c r="A88" s="24"/>
      <c r="B88" s="21"/>
    </row>
    <row r="89" spans="1:2" ht="15" x14ac:dyDescent="0.25">
      <c r="A89" s="24"/>
      <c r="B89" s="21"/>
    </row>
    <row r="90" spans="1:2" ht="15" x14ac:dyDescent="0.25">
      <c r="A90" s="24"/>
      <c r="B90" s="21"/>
    </row>
    <row r="91" spans="1:2" ht="15" x14ac:dyDescent="0.25">
      <c r="A91" s="24"/>
      <c r="B91" s="21"/>
    </row>
    <row r="92" spans="1:2" ht="15" x14ac:dyDescent="0.25">
      <c r="A92" s="24"/>
      <c r="B92" s="21"/>
    </row>
    <row r="93" spans="1:2" ht="15" x14ac:dyDescent="0.25">
      <c r="A93" s="24"/>
      <c r="B93" s="21"/>
    </row>
    <row r="94" spans="1:2" ht="15" x14ac:dyDescent="0.25">
      <c r="A94" s="24"/>
      <c r="B94" s="21"/>
    </row>
    <row r="95" spans="1:2" ht="15" x14ac:dyDescent="0.25">
      <c r="A95" s="24"/>
      <c r="B95" s="21"/>
    </row>
    <row r="96" spans="1:2" ht="15" x14ac:dyDescent="0.25">
      <c r="A96" s="24"/>
      <c r="B96" s="21"/>
    </row>
    <row r="97" spans="1:2" ht="15" x14ac:dyDescent="0.25">
      <c r="A97" s="24"/>
      <c r="B97" s="21"/>
    </row>
    <row r="98" spans="1:2" ht="15" x14ac:dyDescent="0.25">
      <c r="A98" s="24"/>
      <c r="B98" s="21"/>
    </row>
    <row r="99" spans="1:2" ht="15" x14ac:dyDescent="0.25">
      <c r="A99" s="24"/>
      <c r="B99" s="21"/>
    </row>
    <row r="100" spans="1:2" ht="15" x14ac:dyDescent="0.25">
      <c r="A100" s="24"/>
      <c r="B100" s="21"/>
    </row>
    <row r="101" spans="1:2" ht="15" x14ac:dyDescent="0.25">
      <c r="A101" s="24"/>
      <c r="B101" s="21"/>
    </row>
    <row r="102" spans="1:2" ht="15" x14ac:dyDescent="0.25">
      <c r="A102" s="24"/>
      <c r="B102" s="21"/>
    </row>
    <row r="103" spans="1:2" ht="15" x14ac:dyDescent="0.25">
      <c r="A103" s="24"/>
      <c r="B103" s="21"/>
    </row>
    <row r="104" spans="1:2" ht="15" x14ac:dyDescent="0.25">
      <c r="A104" s="24"/>
      <c r="B104" s="21"/>
    </row>
    <row r="105" spans="1:2" ht="15" x14ac:dyDescent="0.25">
      <c r="A105" s="24"/>
      <c r="B105" s="21"/>
    </row>
    <row r="106" spans="1:2" ht="15" x14ac:dyDescent="0.25">
      <c r="A106" s="24"/>
      <c r="B106" s="21"/>
    </row>
    <row r="107" spans="1:2" ht="15" x14ac:dyDescent="0.25">
      <c r="A107" s="24"/>
      <c r="B107" s="21"/>
    </row>
    <row r="108" spans="1:2" ht="15" x14ac:dyDescent="0.25">
      <c r="A108" s="24"/>
      <c r="B108" s="21"/>
    </row>
    <row r="109" spans="1:2" ht="15" x14ac:dyDescent="0.25">
      <c r="A109" s="24"/>
      <c r="B109" s="21"/>
    </row>
    <row r="110" spans="1:2" ht="15" x14ac:dyDescent="0.25">
      <c r="A110" s="24"/>
      <c r="B110" s="21"/>
    </row>
    <row r="111" spans="1:2" ht="15" x14ac:dyDescent="0.25">
      <c r="A111" s="24"/>
      <c r="B111" s="21"/>
    </row>
    <row r="112" spans="1:2" ht="15" x14ac:dyDescent="0.25">
      <c r="A112" s="24"/>
      <c r="B112" s="21"/>
    </row>
    <row r="113" spans="1:2" ht="15" x14ac:dyDescent="0.25">
      <c r="A113" s="24"/>
      <c r="B113" s="21"/>
    </row>
    <row r="114" spans="1:2" ht="15" x14ac:dyDescent="0.25">
      <c r="A114" s="24"/>
      <c r="B114" s="21"/>
    </row>
    <row r="115" spans="1:2" ht="15" x14ac:dyDescent="0.25">
      <c r="A115" s="24"/>
      <c r="B115" s="21"/>
    </row>
    <row r="116" spans="1:2" ht="15" x14ac:dyDescent="0.25">
      <c r="A116" s="24"/>
      <c r="B116" s="21"/>
    </row>
    <row r="117" spans="1:2" ht="15" x14ac:dyDescent="0.25">
      <c r="A117" s="24"/>
      <c r="B117" s="21"/>
    </row>
    <row r="118" spans="1:2" ht="15" x14ac:dyDescent="0.25">
      <c r="A118" s="24"/>
      <c r="B118" s="21"/>
    </row>
    <row r="119" spans="1:2" ht="15" x14ac:dyDescent="0.25">
      <c r="A119" s="24"/>
      <c r="B119" s="21"/>
    </row>
    <row r="120" spans="1:2" ht="15" x14ac:dyDescent="0.25">
      <c r="A120" s="24"/>
      <c r="B120" s="21"/>
    </row>
    <row r="121" spans="1:2" ht="15" x14ac:dyDescent="0.25">
      <c r="A121" s="24"/>
      <c r="B121" s="21"/>
    </row>
    <row r="122" spans="1:2" ht="15" x14ac:dyDescent="0.25">
      <c r="A122" s="24"/>
      <c r="B122" s="21"/>
    </row>
    <row r="123" spans="1:2" ht="15" x14ac:dyDescent="0.25">
      <c r="A123" s="24"/>
      <c r="B123" s="21"/>
    </row>
    <row r="124" spans="1:2" ht="15" x14ac:dyDescent="0.25">
      <c r="A124" s="24"/>
      <c r="B124" s="21"/>
    </row>
    <row r="125" spans="1:2" ht="15" x14ac:dyDescent="0.25">
      <c r="A125" s="24"/>
      <c r="B125" s="21"/>
    </row>
    <row r="126" spans="1:2" ht="15" x14ac:dyDescent="0.25">
      <c r="A126" s="24"/>
      <c r="B126" s="21"/>
    </row>
    <row r="127" spans="1:2" ht="15" x14ac:dyDescent="0.25">
      <c r="A127" s="24"/>
      <c r="B127" s="21"/>
    </row>
    <row r="128" spans="1:2" ht="15" x14ac:dyDescent="0.25">
      <c r="A128" s="24"/>
      <c r="B128" s="21"/>
    </row>
    <row r="129" spans="1:2" ht="15" x14ac:dyDescent="0.25">
      <c r="A129" s="24"/>
      <c r="B129" s="21"/>
    </row>
    <row r="130" spans="1:2" ht="15" x14ac:dyDescent="0.25">
      <c r="A130" s="24"/>
      <c r="B130" s="21"/>
    </row>
    <row r="131" spans="1:2" ht="15" x14ac:dyDescent="0.25">
      <c r="A131" s="24"/>
      <c r="B131" s="21"/>
    </row>
    <row r="132" spans="1:2" ht="15" x14ac:dyDescent="0.25">
      <c r="A132" s="24"/>
      <c r="B132" s="21"/>
    </row>
    <row r="133" spans="1:2" ht="15" x14ac:dyDescent="0.25">
      <c r="A133" s="24"/>
      <c r="B133" s="21"/>
    </row>
    <row r="134" spans="1:2" ht="15" x14ac:dyDescent="0.25">
      <c r="A134" s="24"/>
      <c r="B134" s="21"/>
    </row>
    <row r="135" spans="1:2" ht="15" x14ac:dyDescent="0.25">
      <c r="A135" s="24"/>
      <c r="B135" s="21"/>
    </row>
    <row r="136" spans="1:2" ht="15" x14ac:dyDescent="0.25">
      <c r="A136" s="24"/>
      <c r="B136" s="21"/>
    </row>
    <row r="137" spans="1:2" ht="15" x14ac:dyDescent="0.25">
      <c r="A137" s="24"/>
      <c r="B137" s="21"/>
    </row>
    <row r="138" spans="1:2" ht="15" x14ac:dyDescent="0.25">
      <c r="A138" s="24"/>
      <c r="B138" s="21"/>
    </row>
    <row r="139" spans="1:2" ht="15" x14ac:dyDescent="0.25">
      <c r="A139" s="24"/>
      <c r="B139" s="21"/>
    </row>
    <row r="140" spans="1:2" ht="15" x14ac:dyDescent="0.25">
      <c r="A140" s="24"/>
      <c r="B140" s="21"/>
    </row>
    <row r="141" spans="1:2" ht="15" x14ac:dyDescent="0.25">
      <c r="A141" s="24"/>
      <c r="B141" s="21"/>
    </row>
    <row r="142" spans="1:2" ht="15" x14ac:dyDescent="0.25">
      <c r="A142" s="24"/>
      <c r="B142" s="21"/>
    </row>
    <row r="143" spans="1:2" ht="15" x14ac:dyDescent="0.25">
      <c r="A143" s="24"/>
      <c r="B143" s="21"/>
    </row>
    <row r="144" spans="1:2" ht="15" x14ac:dyDescent="0.25">
      <c r="A144" s="24"/>
      <c r="B144" s="21"/>
    </row>
    <row r="145" spans="1:2" ht="15" x14ac:dyDescent="0.25">
      <c r="A145" s="24"/>
      <c r="B145" s="21"/>
    </row>
    <row r="146" spans="1:2" ht="15" x14ac:dyDescent="0.25">
      <c r="A146" s="24"/>
      <c r="B146" s="21"/>
    </row>
    <row r="147" spans="1:2" ht="15" x14ac:dyDescent="0.25">
      <c r="A147" s="24"/>
      <c r="B147" s="21"/>
    </row>
    <row r="148" spans="1:2" ht="15" x14ac:dyDescent="0.25">
      <c r="A148" s="24"/>
      <c r="B148" s="21"/>
    </row>
    <row r="149" spans="1:2" ht="15" x14ac:dyDescent="0.25">
      <c r="A149" s="24"/>
      <c r="B149" s="21"/>
    </row>
    <row r="150" spans="1:2" ht="15" x14ac:dyDescent="0.25">
      <c r="A150" s="24"/>
      <c r="B150" s="21"/>
    </row>
    <row r="151" spans="1:2" ht="15" x14ac:dyDescent="0.25">
      <c r="A151" s="24"/>
      <c r="B151" s="21"/>
    </row>
    <row r="152" spans="1:2" ht="15" x14ac:dyDescent="0.25">
      <c r="A152" s="24"/>
      <c r="B152" s="21"/>
    </row>
    <row r="153" spans="1:2" ht="15" x14ac:dyDescent="0.25">
      <c r="A153" s="24"/>
      <c r="B153" s="21"/>
    </row>
    <row r="154" spans="1:2" ht="15" x14ac:dyDescent="0.25">
      <c r="A154" s="24"/>
      <c r="B154" s="21"/>
    </row>
    <row r="155" spans="1:2" ht="15" x14ac:dyDescent="0.25">
      <c r="A155" s="24"/>
      <c r="B155" s="21"/>
    </row>
    <row r="156" spans="1:2" ht="15" x14ac:dyDescent="0.25">
      <c r="A156" s="24"/>
      <c r="B156" s="21"/>
    </row>
    <row r="157" spans="1:2" ht="15" x14ac:dyDescent="0.25">
      <c r="A157" s="24"/>
      <c r="B157" s="21"/>
    </row>
    <row r="158" spans="1:2" ht="15" x14ac:dyDescent="0.25">
      <c r="A158" s="24"/>
      <c r="B158" s="21"/>
    </row>
    <row r="159" spans="1:2" ht="15" x14ac:dyDescent="0.25">
      <c r="A159" s="24"/>
      <c r="B159" s="21"/>
    </row>
    <row r="160" spans="1:2" ht="15" x14ac:dyDescent="0.25">
      <c r="A160" s="24"/>
      <c r="B160" s="21"/>
    </row>
    <row r="161" spans="1:2" ht="15" x14ac:dyDescent="0.25">
      <c r="A161" s="24"/>
      <c r="B161" s="21"/>
    </row>
    <row r="162" spans="1:2" ht="15" x14ac:dyDescent="0.25">
      <c r="A162" s="24"/>
      <c r="B162" s="21"/>
    </row>
    <row r="163" spans="1:2" ht="15" x14ac:dyDescent="0.25">
      <c r="A163" s="24"/>
      <c r="B163" s="21"/>
    </row>
    <row r="164" spans="1:2" ht="15" x14ac:dyDescent="0.25">
      <c r="A164" s="24"/>
      <c r="B164" s="21"/>
    </row>
    <row r="165" spans="1:2" ht="15" x14ac:dyDescent="0.25">
      <c r="A165" s="24"/>
      <c r="B165" s="21"/>
    </row>
    <row r="166" spans="1:2" ht="15" x14ac:dyDescent="0.25">
      <c r="A166" s="21"/>
      <c r="B166" s="21"/>
    </row>
    <row r="167" spans="1:2" ht="15" x14ac:dyDescent="0.25">
      <c r="A167" s="21"/>
      <c r="B167" s="21"/>
    </row>
    <row r="168" spans="1:2" ht="15" x14ac:dyDescent="0.25">
      <c r="A168" s="21"/>
      <c r="B168" s="21"/>
    </row>
    <row r="169" spans="1:2" ht="15" x14ac:dyDescent="0.25">
      <c r="A169" s="21"/>
      <c r="B169" s="21"/>
    </row>
    <row r="170" spans="1:2" ht="15" x14ac:dyDescent="0.25">
      <c r="A170" s="21"/>
      <c r="B170" s="21"/>
    </row>
    <row r="171" spans="1:2" ht="15" x14ac:dyDescent="0.25">
      <c r="A171" s="21"/>
      <c r="B171" s="21"/>
    </row>
    <row r="172" spans="1:2" ht="15" x14ac:dyDescent="0.25">
      <c r="A172" s="21"/>
      <c r="B172" s="21"/>
    </row>
    <row r="173" spans="1:2" ht="15" x14ac:dyDescent="0.25">
      <c r="A173" s="21"/>
      <c r="B173" s="21"/>
    </row>
    <row r="174" spans="1:2" ht="15" x14ac:dyDescent="0.25">
      <c r="A174" s="21"/>
      <c r="B174" s="21"/>
    </row>
    <row r="175" spans="1:2" ht="15" x14ac:dyDescent="0.25">
      <c r="A175" s="21"/>
      <c r="B175" s="21"/>
    </row>
  </sheetData>
  <mergeCells count="4">
    <mergeCell ref="A2:D2"/>
    <mergeCell ref="A3:D3"/>
    <mergeCell ref="A46:D46"/>
    <mergeCell ref="C1:D1"/>
  </mergeCells>
  <pageMargins left="0.70866141732283472" right="0.70866141732283472" top="0.74803149606299213" bottom="0.74803149606299213" header="0.31496062992125984" footer="0.31496062992125984"/>
  <pageSetup paperSize="9" scale="9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</vt:lpstr>
      <vt:lpstr>расчет</vt:lpstr>
      <vt:lpstr>СМР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2013-06-20T11:36:21Z</cp:lastPrinted>
  <dcterms:created xsi:type="dcterms:W3CDTF">2004-03-31T11:09:00Z</dcterms:created>
  <dcterms:modified xsi:type="dcterms:W3CDTF">2013-06-20T11:36:56Z</dcterms:modified>
</cp:coreProperties>
</file>