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9990" windowHeight="6000"/>
  </bookViews>
  <sheets>
    <sheet name="Sheet1 (3)" sheetId="3" r:id="rId1"/>
  </sheets>
  <calcPr calcId="144525"/>
</workbook>
</file>

<file path=xl/calcChain.xml><?xml version="1.0" encoding="utf-8"?>
<calcChain xmlns="http://schemas.openxmlformats.org/spreadsheetml/2006/main">
  <c r="E20" i="3" l="1"/>
  <c r="E19" i="3"/>
  <c r="E15" i="3"/>
  <c r="E13" i="3"/>
  <c r="E11" i="3"/>
  <c r="E9" i="3"/>
  <c r="I21" i="3"/>
  <c r="F21" i="3"/>
  <c r="K20" i="3"/>
  <c r="H20" i="3"/>
  <c r="K19" i="3"/>
  <c r="H19" i="3"/>
  <c r="K15" i="3"/>
  <c r="H15" i="3"/>
  <c r="K14" i="3"/>
  <c r="H14" i="3"/>
  <c r="E14" i="3"/>
  <c r="K13" i="3"/>
  <c r="H13" i="3"/>
  <c r="K12" i="3"/>
  <c r="H12" i="3"/>
  <c r="E12" i="3"/>
  <c r="K11" i="3"/>
  <c r="H11" i="3"/>
  <c r="K10" i="3"/>
  <c r="H10" i="3"/>
  <c r="E10" i="3"/>
  <c r="K9" i="3"/>
  <c r="H9" i="3"/>
  <c r="K21" i="3" l="1"/>
  <c r="H21" i="3"/>
  <c r="E21" i="3"/>
  <c r="H23" i="3" s="1"/>
  <c r="C21" i="3"/>
</calcChain>
</file>

<file path=xl/sharedStrings.xml><?xml version="1.0" encoding="utf-8"?>
<sst xmlns="http://schemas.openxmlformats.org/spreadsheetml/2006/main" count="70" uniqueCount="45">
  <si>
    <r>
      <t>1</t>
    </r>
    <r>
      <rPr>
        <sz val="7.5"/>
        <rFont val="Calibri"/>
        <family val="2"/>
        <charset val="204"/>
      </rPr>
      <t>.</t>
    </r>
  </si>
  <si>
    <t>3.</t>
  </si>
  <si>
    <t>4.</t>
  </si>
  <si>
    <t>5.</t>
  </si>
  <si>
    <r>
      <t>6</t>
    </r>
    <r>
      <rPr>
        <sz val="7.5"/>
        <rFont val="Calibri"/>
        <family val="2"/>
        <charset val="204"/>
      </rPr>
      <t>.</t>
    </r>
  </si>
  <si>
    <t>7.</t>
  </si>
  <si>
    <t>8.</t>
  </si>
  <si>
    <t>9.</t>
  </si>
  <si>
    <t>10.</t>
  </si>
  <si>
    <t>Проверка изоляции передней стенки котла и топочной камеры.</t>
  </si>
  <si>
    <t>Проверка исправности органов управления, сигнализации, коммутации и защиты.</t>
  </si>
  <si>
    <t>Проверка герметичность газовой части: кран на опуске и газопровод до котла, газовый блок горелки.</t>
  </si>
  <si>
    <t>Проверка электродов розжига горелки, высоковольтных проводов и контактов.</t>
  </si>
  <si>
    <t>Проверка датчика контроля пламени.</t>
  </si>
  <si>
    <t>Контроль крыльчатки вытяжки и реле давления воздуха.</t>
  </si>
  <si>
    <t>Розжиг горелки, регулировка параметров горения (мощности), проверка соответствия выходных параметров паспортным данным горелки:</t>
  </si>
  <si>
    <r>
      <t>• содержание СО, С0</t>
    </r>
    <r>
      <rPr>
        <vertAlign val="sub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>, 0</t>
    </r>
    <r>
      <rPr>
        <vertAlign val="sub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в отходящих газах</t>
    </r>
  </si>
  <si>
    <t>• коэффициент избытка воздуха, температура уходящих газов;</t>
  </si>
  <si>
    <t>• КПД горелки;</t>
  </si>
  <si>
    <t>Проверка программы настроики ,при необходимости корректировка.</t>
  </si>
  <si>
    <t>Проверка электрических соединений (состояние контактов, целостность изоляции, отсутствие следов окисления)</t>
  </si>
  <si>
    <t>Итого</t>
  </si>
  <si>
    <t>3</t>
  </si>
  <si>
    <t>2</t>
  </si>
  <si>
    <t>Общая стоимость ТО за месяц,                   ( руб.)</t>
  </si>
  <si>
    <r>
      <t xml:space="preserve">Стоимость </t>
    </r>
    <r>
      <rPr>
        <b/>
        <sz val="9"/>
        <rFont val="Times New Roman"/>
        <family val="1"/>
        <charset val="204"/>
      </rPr>
      <t xml:space="preserve">ТО </t>
    </r>
    <r>
      <rPr>
        <sz val="10.5"/>
        <rFont val="Calibri"/>
        <family val="2"/>
        <charset val="204"/>
      </rPr>
      <t>одного котла за месяц,                      (руб.)</t>
    </r>
  </si>
  <si>
    <t>(руб.)</t>
  </si>
  <si>
    <t>РАСЧЕТ СТОИМОСТИ ТЕХНИЧЕСКОГО ОБСЛУЖИВАНИЯ ГАЗОВЫХ КОТЛОВ НА 2013 ГОД</t>
  </si>
  <si>
    <t>№ п/п</t>
  </si>
  <si>
    <t>Кол-во котлов</t>
  </si>
  <si>
    <t>Наименование работ                                                                                                     проводимых при сервисном обслуживании</t>
  </si>
  <si>
    <t>ОБОРУДОВАНИЕ</t>
  </si>
  <si>
    <t>тепловой щит общежития                        ( 2 газовых котла Pegasus D30)</t>
  </si>
  <si>
    <t>Общая стоимость технического ослуживания газовых котлов за 12 месяцев 2013 года составляет:</t>
  </si>
  <si>
    <t>к проекту договора</t>
  </si>
  <si>
    <t>Приложение №4</t>
  </si>
  <si>
    <t>Заказчик</t>
  </si>
  <si>
    <t>Исполнитель</t>
  </si>
  <si>
    <t>Генеральный директор ЗАО "Далур"</t>
  </si>
  <si>
    <t>_______________ А.А. Дементьев</t>
  </si>
  <si>
    <t>________________</t>
  </si>
  <si>
    <t>м.п</t>
  </si>
  <si>
    <t xml:space="preserve">на техническое обслуживание бытовых газовых котлов </t>
  </si>
  <si>
    <t xml:space="preserve"> котлы в жилых домах</t>
  </si>
  <si>
    <t>котельная  гостиницы                                   ( 3 газовых котла WOLF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</si>
</sst>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0"/>
      <name val="Arial"/>
      <family val="2"/>
      <charset val="204"/>
    </font>
    <font>
      <b/>
      <sz val="10"/>
      <name val="Calibri"/>
      <family val="2"/>
      <charset val="204"/>
    </font>
    <font>
      <b/>
      <sz val="9"/>
      <name val="Times New Roman"/>
      <family val="1"/>
      <charset val="204"/>
    </font>
    <font>
      <sz val="11"/>
      <name val="Calibri"/>
      <family val="2"/>
      <charset val="204"/>
    </font>
    <font>
      <sz val="7.5"/>
      <name val="Calibri"/>
      <family val="2"/>
      <charset val="204"/>
    </font>
    <font>
      <sz val="10.5"/>
      <name val="Calibri"/>
      <family val="2"/>
      <charset val="204"/>
    </font>
    <font>
      <sz val="9"/>
      <name val="Times New Roman"/>
      <family val="1"/>
      <charset val="204"/>
    </font>
    <font>
      <vertAlign val="subscript"/>
      <sz val="9"/>
      <name val="Times New Roman"/>
      <family val="1"/>
      <charset val="204"/>
    </font>
    <font>
      <sz val="10"/>
      <name val="Arial"/>
      <family val="2"/>
      <charset val="204"/>
    </font>
    <font>
      <sz val="10.5"/>
      <name val="Calibri"/>
      <family val="2"/>
      <charset val="204"/>
    </font>
    <font>
      <b/>
      <sz val="10"/>
      <name val="Arial"/>
      <family val="2"/>
      <charset val="204"/>
    </font>
    <font>
      <b/>
      <sz val="10"/>
      <name val="Calibri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53"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4" fontId="7" fillId="0" borderId="1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vertical="top" wrapText="1"/>
    </xf>
    <xf numFmtId="0" fontId="9" fillId="0" borderId="0" xfId="0" applyNumberFormat="1" applyFont="1" applyFill="1" applyBorder="1" applyAlignment="1" applyProtection="1">
      <alignment vertical="top" wrapText="1"/>
    </xf>
    <xf numFmtId="4" fontId="1" fillId="0" borderId="2" xfId="0" applyNumberFormat="1" applyFont="1" applyFill="1" applyBorder="1" applyAlignment="1" applyProtection="1">
      <alignment vertical="top" wrapText="1"/>
    </xf>
    <xf numFmtId="4" fontId="1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vertical="top" wrapText="1"/>
    </xf>
    <xf numFmtId="0" fontId="11" fillId="0" borderId="0" xfId="0" applyNumberFormat="1" applyFont="1" applyFill="1" applyBorder="1" applyAlignment="1" applyProtection="1">
      <alignment vertical="top" wrapText="1"/>
    </xf>
    <xf numFmtId="0" fontId="10" fillId="0" borderId="4" xfId="0" applyNumberFormat="1" applyFont="1" applyFill="1" applyBorder="1" applyAlignment="1" applyProtection="1">
      <alignment horizontal="center" vertical="top" wrapText="1"/>
    </xf>
    <xf numFmtId="4" fontId="7" fillId="0" borderId="3" xfId="0" applyNumberFormat="1" applyFont="1" applyFill="1" applyBorder="1" applyAlignment="1" applyProtection="1">
      <alignment horizontal="center" vertical="top" wrapText="1"/>
    </xf>
    <xf numFmtId="4" fontId="7" fillId="0" borderId="4" xfId="0" applyNumberFormat="1" applyFont="1" applyFill="1" applyBorder="1" applyAlignment="1" applyProtection="1">
      <alignment horizontal="center" vertical="top" wrapText="1"/>
    </xf>
    <xf numFmtId="4" fontId="1" fillId="0" borderId="5" xfId="0" applyNumberFormat="1" applyFont="1" applyFill="1" applyBorder="1" applyAlignment="1" applyProtection="1">
      <alignment vertical="top" wrapText="1"/>
    </xf>
    <xf numFmtId="4" fontId="1" fillId="0" borderId="4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2" fontId="1" fillId="0" borderId="5" xfId="0" applyNumberFormat="1" applyFont="1" applyFill="1" applyBorder="1" applyAlignment="1" applyProtection="1">
      <alignment vertical="top" wrapText="1"/>
    </xf>
    <xf numFmtId="0" fontId="10" fillId="0" borderId="3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5" xfId="0" applyNumberFormat="1" applyFont="1" applyFill="1" applyBorder="1" applyAlignment="1" applyProtection="1">
      <alignment horizontal="left" vertical="top" wrapText="1"/>
    </xf>
    <xf numFmtId="2" fontId="7" fillId="0" borderId="13" xfId="0" applyNumberFormat="1" applyFont="1" applyFill="1" applyBorder="1" applyAlignment="1" applyProtection="1">
      <alignment horizontal="center" vertical="top" wrapText="1"/>
    </xf>
    <xf numFmtId="0" fontId="7" fillId="0" borderId="14" xfId="0" applyNumberFormat="1" applyFont="1" applyFill="1" applyBorder="1" applyAlignment="1" applyProtection="1">
      <alignment horizontal="center" vertical="top" wrapText="1"/>
    </xf>
    <xf numFmtId="4" fontId="7" fillId="0" borderId="15" xfId="0" applyNumberFormat="1" applyFont="1" applyFill="1" applyBorder="1" applyAlignment="1" applyProtection="1">
      <alignment horizontal="center" vertical="top" wrapText="1"/>
    </xf>
    <xf numFmtId="4" fontId="7" fillId="0" borderId="13" xfId="0" applyNumberFormat="1" applyFont="1" applyFill="1" applyBorder="1" applyAlignment="1" applyProtection="1">
      <alignment horizontal="center" vertical="top" wrapText="1"/>
    </xf>
    <xf numFmtId="4" fontId="7" fillId="0" borderId="14" xfId="0" applyNumberFormat="1" applyFont="1" applyFill="1" applyBorder="1" applyAlignment="1" applyProtection="1">
      <alignment horizontal="center" vertical="top" wrapText="1"/>
    </xf>
    <xf numFmtId="0" fontId="4" fillId="0" borderId="5" xfId="0" applyNumberFormat="1" applyFont="1" applyFill="1" applyBorder="1" applyAlignment="1" applyProtection="1">
      <alignment horizontal="left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0" fontId="1" fillId="0" borderId="5" xfId="0" applyNumberFormat="1" applyFont="1" applyFill="1" applyBorder="1" applyAlignment="1" applyProtection="1">
      <alignment horizontal="left" vertical="top" wrapText="1"/>
    </xf>
    <xf numFmtId="0" fontId="1" fillId="0" borderId="12" xfId="0" applyNumberFormat="1" applyFont="1" applyFill="1" applyBorder="1" applyAlignment="1" applyProtection="1">
      <alignment horizontal="left" vertical="top" wrapText="1"/>
    </xf>
    <xf numFmtId="0" fontId="7" fillId="0" borderId="4" xfId="0" applyNumberFormat="1" applyFont="1" applyFill="1" applyBorder="1" applyAlignment="1" applyProtection="1">
      <alignment horizontal="left" vertical="top" wrapText="1"/>
    </xf>
    <xf numFmtId="0" fontId="7" fillId="0" borderId="15" xfId="0" applyNumberFormat="1" applyFont="1" applyFill="1" applyBorder="1" applyAlignment="1" applyProtection="1">
      <alignment horizontal="right" vertical="top" wrapText="1"/>
    </xf>
    <xf numFmtId="4" fontId="1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2" fillId="0" borderId="17" xfId="0" applyNumberFormat="1" applyFont="1" applyFill="1" applyBorder="1" applyAlignment="1" applyProtection="1">
      <alignment horizontal="center" vertical="top" wrapText="1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0" fontId="10" fillId="0" borderId="18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0" fontId="10" fillId="0" borderId="16" xfId="0" applyNumberFormat="1" applyFont="1" applyFill="1" applyBorder="1" applyAlignment="1" applyProtection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12" fillId="0" borderId="9" xfId="0" applyNumberFormat="1" applyFont="1" applyFill="1" applyBorder="1" applyAlignment="1" applyProtection="1">
      <alignment horizontal="center" vertical="top" wrapText="1"/>
    </xf>
    <xf numFmtId="0" fontId="2" fillId="0" borderId="10" xfId="0" applyNumberFormat="1" applyFont="1" applyFill="1" applyBorder="1" applyAlignment="1" applyProtection="1">
      <alignment horizontal="center" vertical="top" wrapText="1"/>
    </xf>
    <xf numFmtId="0" fontId="2" fillId="0" borderId="11" xfId="0" applyNumberFormat="1" applyFont="1" applyFill="1" applyBorder="1" applyAlignment="1" applyProtection="1">
      <alignment horizontal="center" vertical="top" wrapText="1"/>
    </xf>
    <xf numFmtId="0" fontId="6" fillId="0" borderId="7" xfId="0" applyNumberFormat="1" applyFont="1" applyFill="1" applyBorder="1" applyAlignment="1" applyProtection="1">
      <alignment horizontal="center" vertical="top" wrapText="1"/>
    </xf>
    <xf numFmtId="0" fontId="6" fillId="0" borderId="8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0" fontId="1" fillId="0" borderId="7" xfId="0" applyNumberFormat="1" applyFont="1" applyFill="1" applyBorder="1" applyAlignment="1" applyProtection="1">
      <alignment horizontal="center" vertical="top" wrapText="1"/>
    </xf>
    <xf numFmtId="0" fontId="1" fillId="0" borderId="8" xfId="0" applyNumberFormat="1" applyFont="1" applyFill="1" applyBorder="1" applyAlignment="1" applyProtection="1">
      <alignment horizontal="center" vertical="top" wrapText="1"/>
    </xf>
    <xf numFmtId="0" fontId="6" fillId="0" borderId="6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workbookViewId="0">
      <selection activeCell="F8" sqref="F8"/>
    </sheetView>
  </sheetViews>
  <sheetFormatPr defaultRowHeight="12.75" x14ac:dyDescent="0.2"/>
  <cols>
    <col min="1" max="1" width="4.140625" style="1" customWidth="1"/>
    <col min="2" max="2" width="47.140625" style="1" customWidth="1"/>
    <col min="3" max="3" width="12.42578125" style="1" customWidth="1"/>
    <col min="4" max="4" width="6.7109375" style="1" customWidth="1"/>
    <col min="5" max="5" width="12.85546875" style="1" customWidth="1"/>
    <col min="6" max="6" width="13" style="1" customWidth="1"/>
    <col min="7" max="7" width="7" style="1" customWidth="1"/>
    <col min="8" max="8" width="12.28515625" style="1" customWidth="1"/>
    <col min="9" max="9" width="13" style="1" customWidth="1"/>
    <col min="10" max="10" width="7.28515625" style="1" customWidth="1"/>
    <col min="11" max="11" width="13" style="1" customWidth="1"/>
    <col min="12" max="16384" width="9.140625" style="1"/>
  </cols>
  <sheetData>
    <row r="1" spans="1:11" ht="15" customHeight="1" x14ac:dyDescent="0.2">
      <c r="J1" s="36" t="s">
        <v>35</v>
      </c>
      <c r="K1" s="36"/>
    </row>
    <row r="2" spans="1:11" ht="12" customHeight="1" x14ac:dyDescent="0.2">
      <c r="G2" s="33"/>
      <c r="H2" s="33"/>
      <c r="I2" s="36" t="s">
        <v>34</v>
      </c>
      <c r="J2" s="36"/>
      <c r="K2" s="36"/>
    </row>
    <row r="3" spans="1:11" ht="24.75" customHeight="1" x14ac:dyDescent="0.2">
      <c r="G3" s="36" t="s">
        <v>42</v>
      </c>
      <c r="H3" s="36"/>
      <c r="I3" s="36"/>
      <c r="J3" s="36"/>
      <c r="K3" s="36"/>
    </row>
    <row r="5" spans="1:11" ht="22.5" customHeight="1" thickBot="1" x14ac:dyDescent="0.25">
      <c r="A5" s="37" t="s">
        <v>27</v>
      </c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1" ht="14.25" thickTop="1" thickBot="1" x14ac:dyDescent="0.25">
      <c r="A6" s="39" t="s">
        <v>28</v>
      </c>
      <c r="B6" s="42" t="s">
        <v>30</v>
      </c>
      <c r="C6" s="44" t="s">
        <v>31</v>
      </c>
      <c r="D6" s="45"/>
      <c r="E6" s="45"/>
      <c r="F6" s="45"/>
      <c r="G6" s="45"/>
      <c r="H6" s="45"/>
      <c r="I6" s="45"/>
      <c r="J6" s="45"/>
      <c r="K6" s="46"/>
    </row>
    <row r="7" spans="1:11" ht="38.25" customHeight="1" thickTop="1" x14ac:dyDescent="0.2">
      <c r="A7" s="40"/>
      <c r="B7" s="43"/>
      <c r="C7" s="52" t="s">
        <v>43</v>
      </c>
      <c r="D7" s="47"/>
      <c r="E7" s="48"/>
      <c r="F7" s="49" t="s">
        <v>44</v>
      </c>
      <c r="G7" s="50"/>
      <c r="H7" s="51"/>
      <c r="I7" s="49" t="s">
        <v>32</v>
      </c>
      <c r="J7" s="50"/>
      <c r="K7" s="51"/>
    </row>
    <row r="8" spans="1:11" ht="57.75" customHeight="1" x14ac:dyDescent="0.2">
      <c r="A8" s="41"/>
      <c r="B8" s="43"/>
      <c r="C8" s="17" t="s">
        <v>25</v>
      </c>
      <c r="D8" s="18" t="s">
        <v>29</v>
      </c>
      <c r="E8" s="10" t="s">
        <v>24</v>
      </c>
      <c r="F8" s="17" t="s">
        <v>25</v>
      </c>
      <c r="G8" s="18" t="s">
        <v>29</v>
      </c>
      <c r="H8" s="10" t="s">
        <v>24</v>
      </c>
      <c r="I8" s="17" t="s">
        <v>25</v>
      </c>
      <c r="J8" s="18" t="s">
        <v>29</v>
      </c>
      <c r="K8" s="10" t="s">
        <v>24</v>
      </c>
    </row>
    <row r="9" spans="1:11" ht="16.5" customHeight="1" x14ac:dyDescent="0.2">
      <c r="A9" s="26" t="s">
        <v>0</v>
      </c>
      <c r="B9" s="30" t="s">
        <v>9</v>
      </c>
      <c r="C9" s="15">
        <v>75</v>
      </c>
      <c r="D9" s="2">
        <v>16</v>
      </c>
      <c r="E9" s="12">
        <f>C9*D9</f>
        <v>1200</v>
      </c>
      <c r="F9" s="11">
        <v>170</v>
      </c>
      <c r="G9" s="3" t="s">
        <v>22</v>
      </c>
      <c r="H9" s="12">
        <f>F9*G9</f>
        <v>510</v>
      </c>
      <c r="I9" s="11">
        <v>130</v>
      </c>
      <c r="J9" s="3" t="s">
        <v>23</v>
      </c>
      <c r="K9" s="12">
        <f>I9*J9</f>
        <v>260</v>
      </c>
    </row>
    <row r="10" spans="1:11" ht="25.5" customHeight="1" x14ac:dyDescent="0.2">
      <c r="A10" s="27" t="s">
        <v>1</v>
      </c>
      <c r="B10" s="30" t="s">
        <v>10</v>
      </c>
      <c r="C10" s="15">
        <v>85</v>
      </c>
      <c r="D10" s="2">
        <v>16</v>
      </c>
      <c r="E10" s="12">
        <f t="shared" ref="E10:E15" si="0">C10*D10</f>
        <v>1360</v>
      </c>
      <c r="F10" s="11">
        <v>218</v>
      </c>
      <c r="G10" s="3" t="s">
        <v>22</v>
      </c>
      <c r="H10" s="12">
        <f t="shared" ref="H10:H15" si="1">F10*G10</f>
        <v>654</v>
      </c>
      <c r="I10" s="11">
        <v>170</v>
      </c>
      <c r="J10" s="3" t="s">
        <v>23</v>
      </c>
      <c r="K10" s="12">
        <f t="shared" ref="K10:K15" si="2">I10*J10</f>
        <v>340</v>
      </c>
    </row>
    <row r="11" spans="1:11" ht="28.5" customHeight="1" x14ac:dyDescent="0.2">
      <c r="A11" s="27" t="s">
        <v>2</v>
      </c>
      <c r="B11" s="30" t="s">
        <v>11</v>
      </c>
      <c r="C11" s="15">
        <v>65</v>
      </c>
      <c r="D11" s="2">
        <v>16</v>
      </c>
      <c r="E11" s="12">
        <f t="shared" si="0"/>
        <v>1040</v>
      </c>
      <c r="F11" s="11">
        <v>175</v>
      </c>
      <c r="G11" s="3" t="s">
        <v>22</v>
      </c>
      <c r="H11" s="12">
        <f t="shared" si="1"/>
        <v>525</v>
      </c>
      <c r="I11" s="11">
        <v>132</v>
      </c>
      <c r="J11" s="3" t="s">
        <v>23</v>
      </c>
      <c r="K11" s="12">
        <f t="shared" si="2"/>
        <v>264</v>
      </c>
    </row>
    <row r="12" spans="1:11" ht="28.5" customHeight="1" x14ac:dyDescent="0.2">
      <c r="A12" s="27" t="s">
        <v>3</v>
      </c>
      <c r="B12" s="30" t="s">
        <v>12</v>
      </c>
      <c r="C12" s="15">
        <v>65.72</v>
      </c>
      <c r="D12" s="2">
        <v>16</v>
      </c>
      <c r="E12" s="12">
        <f t="shared" si="0"/>
        <v>1051.52</v>
      </c>
      <c r="F12" s="11">
        <v>176</v>
      </c>
      <c r="G12" s="3" t="s">
        <v>22</v>
      </c>
      <c r="H12" s="12">
        <f t="shared" si="1"/>
        <v>528</v>
      </c>
      <c r="I12" s="11">
        <v>133</v>
      </c>
      <c r="J12" s="3" t="s">
        <v>23</v>
      </c>
      <c r="K12" s="12">
        <f t="shared" si="2"/>
        <v>266</v>
      </c>
    </row>
    <row r="13" spans="1:11" ht="14.25" customHeight="1" x14ac:dyDescent="0.2">
      <c r="A13" s="26" t="s">
        <v>4</v>
      </c>
      <c r="B13" s="30" t="s">
        <v>13</v>
      </c>
      <c r="C13" s="15">
        <v>55</v>
      </c>
      <c r="D13" s="2">
        <v>16</v>
      </c>
      <c r="E13" s="12">
        <f t="shared" si="0"/>
        <v>880</v>
      </c>
      <c r="F13" s="11">
        <v>137</v>
      </c>
      <c r="G13" s="3" t="s">
        <v>22</v>
      </c>
      <c r="H13" s="12">
        <f t="shared" si="1"/>
        <v>411</v>
      </c>
      <c r="I13" s="11">
        <v>100</v>
      </c>
      <c r="J13" s="3" t="s">
        <v>23</v>
      </c>
      <c r="K13" s="12">
        <f t="shared" si="2"/>
        <v>200</v>
      </c>
    </row>
    <row r="14" spans="1:11" ht="16.5" customHeight="1" x14ac:dyDescent="0.2">
      <c r="A14" s="20" t="s">
        <v>5</v>
      </c>
      <c r="B14" s="30" t="s">
        <v>14</v>
      </c>
      <c r="C14" s="15">
        <v>75</v>
      </c>
      <c r="D14" s="2">
        <v>16</v>
      </c>
      <c r="E14" s="12">
        <f t="shared" si="0"/>
        <v>1200</v>
      </c>
      <c r="F14" s="11">
        <v>180</v>
      </c>
      <c r="G14" s="3" t="s">
        <v>22</v>
      </c>
      <c r="H14" s="12">
        <f t="shared" si="1"/>
        <v>540</v>
      </c>
      <c r="I14" s="11">
        <v>135</v>
      </c>
      <c r="J14" s="3" t="s">
        <v>23</v>
      </c>
      <c r="K14" s="12">
        <f t="shared" si="2"/>
        <v>270</v>
      </c>
    </row>
    <row r="15" spans="1:11" ht="36" x14ac:dyDescent="0.2">
      <c r="A15" s="27" t="s">
        <v>6</v>
      </c>
      <c r="B15" s="30" t="s">
        <v>15</v>
      </c>
      <c r="C15" s="15">
        <v>225</v>
      </c>
      <c r="D15" s="2">
        <v>16</v>
      </c>
      <c r="E15" s="12">
        <f t="shared" si="0"/>
        <v>3600</v>
      </c>
      <c r="F15" s="11">
        <v>584</v>
      </c>
      <c r="G15" s="3" t="s">
        <v>22</v>
      </c>
      <c r="H15" s="12">
        <f t="shared" si="1"/>
        <v>1752</v>
      </c>
      <c r="I15" s="11">
        <v>445</v>
      </c>
      <c r="J15" s="3" t="s">
        <v>23</v>
      </c>
      <c r="K15" s="12">
        <f t="shared" si="2"/>
        <v>890</v>
      </c>
    </row>
    <row r="16" spans="1:11" ht="13.5" x14ac:dyDescent="0.2">
      <c r="A16" s="28"/>
      <c r="B16" s="30" t="s">
        <v>16</v>
      </c>
      <c r="C16" s="16"/>
      <c r="D16" s="4"/>
      <c r="E16" s="14"/>
      <c r="F16" s="13"/>
      <c r="G16" s="6"/>
      <c r="H16" s="14"/>
      <c r="I16" s="13"/>
      <c r="J16" s="6"/>
      <c r="K16" s="14"/>
    </row>
    <row r="17" spans="1:11" ht="15" customHeight="1" x14ac:dyDescent="0.2">
      <c r="A17" s="28"/>
      <c r="B17" s="30" t="s">
        <v>17</v>
      </c>
      <c r="C17" s="16"/>
      <c r="D17" s="4"/>
      <c r="E17" s="14"/>
      <c r="F17" s="13"/>
      <c r="G17" s="6"/>
      <c r="H17" s="14"/>
      <c r="I17" s="13"/>
      <c r="J17" s="6"/>
      <c r="K17" s="14"/>
    </row>
    <row r="18" spans="1:11" ht="15" customHeight="1" x14ac:dyDescent="0.2">
      <c r="A18" s="28"/>
      <c r="B18" s="30" t="s">
        <v>18</v>
      </c>
      <c r="C18" s="16"/>
      <c r="D18" s="4"/>
      <c r="E18" s="14"/>
      <c r="F18" s="13"/>
      <c r="G18" s="6"/>
      <c r="H18" s="14"/>
      <c r="I18" s="13"/>
      <c r="J18" s="6"/>
      <c r="K18" s="14"/>
    </row>
    <row r="19" spans="1:11" ht="25.5" customHeight="1" x14ac:dyDescent="0.2">
      <c r="A19" s="27" t="s">
        <v>7</v>
      </c>
      <c r="B19" s="30" t="s">
        <v>19</v>
      </c>
      <c r="C19" s="15">
        <v>65</v>
      </c>
      <c r="D19" s="2">
        <v>16</v>
      </c>
      <c r="E19" s="12">
        <f t="shared" ref="E19:E20" si="3">C19*D19</f>
        <v>1040</v>
      </c>
      <c r="F19" s="11">
        <v>184</v>
      </c>
      <c r="G19" s="3" t="s">
        <v>22</v>
      </c>
      <c r="H19" s="12">
        <f t="shared" ref="H19:H20" si="4">F19*G19</f>
        <v>552</v>
      </c>
      <c r="I19" s="11">
        <v>135</v>
      </c>
      <c r="J19" s="3" t="s">
        <v>23</v>
      </c>
      <c r="K19" s="12">
        <f t="shared" ref="K19:K20" si="5">I19*J19</f>
        <v>270</v>
      </c>
    </row>
    <row r="20" spans="1:11" ht="30.75" customHeight="1" x14ac:dyDescent="0.2">
      <c r="A20" s="20" t="s">
        <v>8</v>
      </c>
      <c r="B20" s="30" t="s">
        <v>20</v>
      </c>
      <c r="C20" s="15">
        <v>75</v>
      </c>
      <c r="D20" s="2">
        <v>16</v>
      </c>
      <c r="E20" s="12">
        <f t="shared" si="3"/>
        <v>1200</v>
      </c>
      <c r="F20" s="11">
        <v>176</v>
      </c>
      <c r="G20" s="3" t="s">
        <v>22</v>
      </c>
      <c r="H20" s="12">
        <f t="shared" si="4"/>
        <v>528</v>
      </c>
      <c r="I20" s="11">
        <v>120</v>
      </c>
      <c r="J20" s="3" t="s">
        <v>23</v>
      </c>
      <c r="K20" s="12">
        <f t="shared" si="5"/>
        <v>240</v>
      </c>
    </row>
    <row r="21" spans="1:11" ht="13.5" thickBot="1" x14ac:dyDescent="0.25">
      <c r="A21" s="29"/>
      <c r="B21" s="31" t="s">
        <v>21</v>
      </c>
      <c r="C21" s="21">
        <f>C9+C10+C11+C12+C13+C14+C15+C19+C20</f>
        <v>785.72</v>
      </c>
      <c r="D21" s="22">
        <v>16</v>
      </c>
      <c r="E21" s="23">
        <f>SUM(E9:E20)</f>
        <v>12571.52</v>
      </c>
      <c r="F21" s="24">
        <f>SUM(F9:F20)</f>
        <v>2000</v>
      </c>
      <c r="G21" s="25" t="s">
        <v>22</v>
      </c>
      <c r="H21" s="23">
        <f>SUM(H9:H20)</f>
        <v>6000</v>
      </c>
      <c r="I21" s="24">
        <f>SUM(I9:I20)</f>
        <v>1500</v>
      </c>
      <c r="J21" s="25" t="s">
        <v>23</v>
      </c>
      <c r="K21" s="23">
        <f>SUM(K9:K20)</f>
        <v>3000</v>
      </c>
    </row>
    <row r="22" spans="1:11" ht="13.5" thickTop="1" x14ac:dyDescent="0.2">
      <c r="E22" s="7"/>
      <c r="F22" s="5"/>
    </row>
    <row r="23" spans="1:11" ht="25.5" customHeight="1" x14ac:dyDescent="0.2">
      <c r="A23" s="8"/>
      <c r="B23" s="38" t="s">
        <v>33</v>
      </c>
      <c r="C23" s="38"/>
      <c r="D23" s="38"/>
      <c r="E23" s="38"/>
      <c r="F23" s="38"/>
      <c r="G23" s="38"/>
      <c r="H23" s="32">
        <f>(E21+H21+K21)*12</f>
        <v>258858.23999999999</v>
      </c>
      <c r="I23" s="9" t="s">
        <v>26</v>
      </c>
    </row>
    <row r="24" spans="1:11" ht="14.25" customHeight="1" x14ac:dyDescent="0.2">
      <c r="A24" s="34" t="s">
        <v>36</v>
      </c>
      <c r="B24" s="34"/>
      <c r="C24" s="9"/>
      <c r="D24" s="34" t="s">
        <v>37</v>
      </c>
      <c r="E24" s="34"/>
      <c r="F24" s="34"/>
      <c r="H24" s="19"/>
    </row>
    <row r="25" spans="1:11" ht="17.25" customHeight="1" x14ac:dyDescent="0.2">
      <c r="A25" s="34" t="s">
        <v>38</v>
      </c>
      <c r="B25" s="34"/>
      <c r="D25" s="35"/>
      <c r="E25" s="35"/>
      <c r="F25" s="35"/>
    </row>
    <row r="26" spans="1:11" ht="21" customHeight="1" x14ac:dyDescent="0.2">
      <c r="A26" s="34" t="s">
        <v>39</v>
      </c>
      <c r="B26" s="34"/>
      <c r="D26" s="34" t="s">
        <v>40</v>
      </c>
      <c r="E26" s="34"/>
      <c r="F26" s="34"/>
    </row>
    <row r="27" spans="1:11" x14ac:dyDescent="0.2">
      <c r="A27" s="34" t="s">
        <v>41</v>
      </c>
      <c r="B27" s="34"/>
      <c r="D27" s="34" t="s">
        <v>41</v>
      </c>
      <c r="E27" s="34"/>
      <c r="F27" s="34"/>
    </row>
  </sheetData>
  <mergeCells count="19">
    <mergeCell ref="J1:K1"/>
    <mergeCell ref="I2:K2"/>
    <mergeCell ref="G3:K3"/>
    <mergeCell ref="A24:B24"/>
    <mergeCell ref="A5:K5"/>
    <mergeCell ref="B23:G23"/>
    <mergeCell ref="A6:A8"/>
    <mergeCell ref="B6:B8"/>
    <mergeCell ref="C6:K6"/>
    <mergeCell ref="C7:E7"/>
    <mergeCell ref="F7:H7"/>
    <mergeCell ref="I7:K7"/>
    <mergeCell ref="A25:B25"/>
    <mergeCell ref="A26:B26"/>
    <mergeCell ref="A27:B27"/>
    <mergeCell ref="D24:F24"/>
    <mergeCell ref="D25:F25"/>
    <mergeCell ref="D26:F26"/>
    <mergeCell ref="D27:F27"/>
  </mergeCells>
  <pageMargins left="0.35433070866141736" right="0.35433070866141736" top="0.39370078740157483" bottom="0.39370078740157483" header="0.51181102362204722" footer="0.51181102362204722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Боголюбов Александр Владимирович</dc:creator>
  <cp:lastModifiedBy>Галина Мамаева</cp:lastModifiedBy>
  <cp:lastPrinted>2012-10-26T10:01:43Z</cp:lastPrinted>
  <dcterms:created xsi:type="dcterms:W3CDTF">2012-10-26T03:17:02Z</dcterms:created>
  <dcterms:modified xsi:type="dcterms:W3CDTF">2012-10-26T10:28:59Z</dcterms:modified>
</cp:coreProperties>
</file>