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0" yWindow="225" windowWidth="15120" windowHeight="7890" tabRatio="369"/>
  </bookViews>
  <sheets>
    <sheet name="Спец-я на разовую поставку" sheetId="1" r:id="rId1"/>
    <sheet name="Лист2" sheetId="2" r:id="rId2"/>
    <sheet name="Лист3" sheetId="3" r:id="rId3"/>
    <sheet name="Лист1" sheetId="4" r:id="rId4"/>
  </sheets>
  <definedNames>
    <definedName name="_xlnm.Print_Area" localSheetId="0">'Спец-я на разовую поставку'!$A$1:$M$50</definedName>
  </definedNames>
  <calcPr calcId="144525"/>
</workbook>
</file>

<file path=xl/calcChain.xml><?xml version="1.0" encoding="utf-8"?>
<calcChain xmlns="http://schemas.openxmlformats.org/spreadsheetml/2006/main">
  <c r="K32" i="1" l="1"/>
  <c r="K33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11" i="1"/>
  <c r="K34" i="1" l="1"/>
  <c r="K35" i="1" s="1"/>
  <c r="A12" i="1" l="1"/>
  <c r="A13" i="1" s="1"/>
  <c r="A14" i="1" s="1"/>
  <c r="A15" i="1" s="1"/>
  <c r="A16" i="1" s="1"/>
  <c r="A17" i="1" s="1"/>
  <c r="A18" i="1" s="1"/>
  <c r="A19" i="1" l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l="1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1" i="2"/>
</calcChain>
</file>

<file path=xl/sharedStrings.xml><?xml version="1.0" encoding="utf-8"?>
<sst xmlns="http://schemas.openxmlformats.org/spreadsheetml/2006/main" count="223" uniqueCount="147">
  <si>
    <t>м.п</t>
  </si>
  <si>
    <t>Наименование ТМЦ</t>
  </si>
  <si>
    <t>Всего: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</si>
  <si>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</si>
  <si>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</si>
  <si>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</si>
  <si>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Поставщик</t>
  </si>
  <si>
    <t>Изготовитель (производитель), страна происхождения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</si>
  <si>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</si>
  <si>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</si>
  <si>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</si>
  <si>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__________________________</t>
  </si>
  <si>
    <t>________________  /________________/</t>
  </si>
  <si>
    <t>"    "______________201___ г</t>
  </si>
  <si>
    <t>шт.</t>
  </si>
  <si>
    <t>уп.</t>
  </si>
  <si>
    <t>шт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</si>
  <si>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</si>
  <si>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</si>
  <si>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</si>
  <si>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</si>
  <si>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</si>
  <si>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</si>
  <si>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</si>
  <si>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</si>
  <si>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</si>
  <si>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</si>
  <si>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</si>
  <si>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</si>
  <si>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</si>
  <si>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</si>
  <si>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</si>
  <si>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</si>
  <si>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</si>
  <si>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</si>
  <si>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</si>
  <si>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</si>
  <si>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</si>
  <si>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</si>
  <si>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</si>
  <si>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</si>
  <si>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</si>
  <si>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</si>
  <si>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</si>
  <si>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</si>
  <si>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</si>
  <si>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</si>
  <si>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</si>
  <si>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</si>
  <si>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</si>
  <si>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</si>
  <si>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</si>
  <si>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</si>
  <si>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</si>
  <si>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</si>
  <si>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</si>
  <si>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</si>
  <si>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</si>
  <si>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</si>
  <si>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</si>
  <si>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</si>
  <si>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</si>
  <si>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</si>
  <si>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</si>
  <si>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</si>
  <si>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</si>
  <si>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</si>
  <si>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</si>
  <si>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</si>
  <si>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</si>
  <si>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 xml:space="preserve">                           к Договору поставки № 099/2012/12-03/_____          </t>
  </si>
  <si>
    <t>к Договору поставки № 099/2012/12-03/_________  от ____________________</t>
  </si>
  <si>
    <t>Технические характеристики</t>
  </si>
  <si>
    <t>Цена за единицу без НДС, руб.</t>
  </si>
  <si>
    <t>Сумма без НДС, руб.</t>
  </si>
  <si>
    <t>НД поставщика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</si>
  <si>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</si>
  <si>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</si>
  <si>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</si>
  <si>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</si>
  <si>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Итого:</t>
  </si>
  <si>
    <t>НДС ХХ%:</t>
  </si>
  <si>
    <t xml:space="preserve">ВЕДРО 10Л      п/этил.                         </t>
  </si>
  <si>
    <t xml:space="preserve">ЩЕТКА ДЛЯ ПОДМЕТАНИЯ ПОЛА               </t>
  </si>
  <si>
    <t>ЩЕТКА ДЛЯ ВАНН</t>
  </si>
  <si>
    <t xml:space="preserve">ВЕНИК                                   </t>
  </si>
  <si>
    <t xml:space="preserve">СОВОК ДЛЯ МУСОРА                        </t>
  </si>
  <si>
    <t>МАРКЕР ПО МЕТАЛЛУ</t>
  </si>
  <si>
    <t xml:space="preserve">НИТКИ Х/Б </t>
  </si>
  <si>
    <t>БАТАРЕЙКА ПАЛЬЧИКОВАЯ</t>
  </si>
  <si>
    <t>БАТАРЕЙКА МИЗИНЧИКОВАЯ</t>
  </si>
  <si>
    <t>ПОЛОТЕНЦЕ БУМАЖНОЕ</t>
  </si>
  <si>
    <t>НЕТКАНОЕ ПОЛОТНО</t>
  </si>
  <si>
    <t xml:space="preserve">МАРЛЯ                                   </t>
  </si>
  <si>
    <t>ТРЯПКОДЕРЖАТЕЛЬ</t>
  </si>
  <si>
    <t>швабра</t>
  </si>
  <si>
    <t>ШНУР (ШПАГАТ)</t>
  </si>
  <si>
    <t xml:space="preserve">ЩЕТКА МЕТАЛЛИЧЕСКАЯ </t>
  </si>
  <si>
    <t>ДИХЛОФОС</t>
  </si>
  <si>
    <t>ТАБЛЕТКИ РАПТОР</t>
  </si>
  <si>
    <t>КАРАБИН М11</t>
  </si>
  <si>
    <t>полиэтиленовое , на 10 л</t>
  </si>
  <si>
    <t>ерш для унитаза с подставкой, Материал: пластик/искусственная щетина</t>
  </si>
  <si>
    <t>веник сорго 004322</t>
  </si>
  <si>
    <t>с резинкой по краю, пластмассовый универсальный-6шт; металлический с короткой ручкой -7 шт.</t>
  </si>
  <si>
    <t>Маркер M-300 (DecoColor)(M-728) лаковый с круглым наконечником 2-4мм.цвет черный</t>
  </si>
  <si>
    <t>швейные, цветные(красные,синие, желтые, зеленые и т.д.) для машинного и ручного шитья. 100% мерсеризированный хлопок;  Намотка: 200м</t>
  </si>
  <si>
    <t>AA - R6 - 316 батарейка пальчиковая, или батарейка аа DURACELL LR03/286 BL 8 004615</t>
  </si>
  <si>
    <t>AAA - R03 - 286 батарейка мизинчиковая DURACELL LR6/316 BL 12 004613</t>
  </si>
  <si>
    <t>в упаковке 2 рулона, 2слоя, 100% целлюлозное сырье.</t>
  </si>
  <si>
    <t>Имеет прекрасное свойство по впитыванию любых технических жидкостей, воды, масел. Рулон-60 м .</t>
  </si>
  <si>
    <t xml:space="preserve">Марля техническая арт. 64/1, арт. 64/2, арт. 64/3 Предназначена для нужд народного хозяйства. Переплетение - 
полотняное. </t>
  </si>
  <si>
    <t>тряпкодержатель  металлический</t>
  </si>
  <si>
    <t>швабра плоская 40 см с телескопической ручкой, насадка микрофибра.</t>
  </si>
  <si>
    <t>шнур, шпагат сеновязальный</t>
  </si>
  <si>
    <t>Щетка металл. с дерев. ручкой, 6-и рядная</t>
  </si>
  <si>
    <t xml:space="preserve">Дихлофос НЕО без запаха 150 мл </t>
  </si>
  <si>
    <t xml:space="preserve">ПЛАСТИНЫ Раптор от мух </t>
  </si>
  <si>
    <t>М11</t>
  </si>
  <si>
    <t>ГОСТ 16338</t>
  </si>
  <si>
    <t>ГОСТ 16338-85</t>
  </si>
  <si>
    <t>ГОСТ Р 50645-94</t>
  </si>
  <si>
    <t>ОСТ 5631-83</t>
  </si>
  <si>
    <t>ГОСТ 26996-86</t>
  </si>
  <si>
    <t>ГОСТ 6309-87</t>
  </si>
  <si>
    <t>ГОСТ Р 52354-2005</t>
  </si>
  <si>
    <t>ГОСТ 15902.2-2003</t>
  </si>
  <si>
    <t>ГОСТ 9412-93</t>
  </si>
  <si>
    <t>ТУ 105-109-003-86</t>
  </si>
  <si>
    <t>м.</t>
  </si>
  <si>
    <t>кг.</t>
  </si>
  <si>
    <t>бал.</t>
  </si>
  <si>
    <t>Урна пепельница</t>
  </si>
  <si>
    <t xml:space="preserve">                              -    </t>
  </si>
  <si>
    <t>Единица измерения</t>
  </si>
  <si>
    <t>Итого Количество  поставляемого товара</t>
  </si>
  <si>
    <t xml:space="preserve">Хромированный металл полированная поверхность Цвет: нержавеющая сталь, полированная поверхность 
Диаметр урны пепельницы:25 см
</t>
  </si>
  <si>
    <t>Для подметания пола, тротуарных дорожек. Колодка - полипропилен серого цвета. Щетина - ПЭТ, чёрная, 5ти-рядная, длина - 90 мм.  Длина, см-30, с черенком</t>
  </si>
  <si>
    <t>Щетки половые ОРГ-70-2830-3701 ПП   ЩС-50х457х500х60 пятирядная, с черенком</t>
  </si>
  <si>
    <t>Держатель для туалетной бумаги</t>
  </si>
  <si>
    <t xml:space="preserve">деражатель для туалетной бумаги </t>
  </si>
  <si>
    <t>Итого с учетом НДС : 84088,16 (восемьдесят четыре тысячи восемьдесят восемь руб.) руб 16 коп. в том числе НДС ( 18 %) 12827,01</t>
  </si>
  <si>
    <t>4. Срок поставки: в течение 30 календарных дней с момента подписания договора.</t>
  </si>
  <si>
    <t xml:space="preserve"> Покупатель</t>
  </si>
  <si>
    <t xml:space="preserve">ЗАО "Далур" </t>
  </si>
  <si>
    <t>________________  /А.А. Дементьев /</t>
  </si>
  <si>
    <t xml:space="preserve">                                        м.п.        "   "_______________201__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</si>
</sst>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64" formatCode="#,##0.00_р_."/>
    <numFmt numFmtId="165" formatCode="#,##0.00_ ;\-#,##0.00\ "/>
    <numFmt numFmtId="166" formatCode="_(* #,##0.00_);_(* \(#,##0.00\);_(* &quot;-&quot;??_);_(@_)"/>
  </numFmts>
  <fonts count="24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8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9" fillId="0" borderId="0" applyNumberFormat="0" applyFill="0" applyBorder="0" applyAlignment="0" applyProtection="0"/>
    <xf numFmtId="0" fontId="16" fillId="0" borderId="0">
      <alignment horizontal="left"/>
    </xf>
    <xf numFmtId="43" fontId="19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19" fillId="0" borderId="0"/>
    <xf numFmtId="0" fontId="22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166" fontId="2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vertical="distributed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9" fillId="0" borderId="5" xfId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9" fillId="0" borderId="6" xfId="1" applyBorder="1" applyAlignment="1">
      <alignment vertical="center" wrapText="1"/>
    </xf>
    <xf numFmtId="0" fontId="11" fillId="0" borderId="5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 wrapText="1"/>
    </xf>
    <xf numFmtId="0" fontId="10" fillId="0" borderId="3" xfId="0" applyFont="1" applyBorder="1" applyAlignment="1">
      <alignment vertical="center"/>
    </xf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distributed" wrapText="1"/>
    </xf>
    <xf numFmtId="0" fontId="17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vertical="distributed"/>
    </xf>
    <xf numFmtId="0" fontId="3" fillId="0" borderId="1" xfId="0" applyFont="1" applyFill="1" applyBorder="1" applyAlignment="1">
      <alignment horizontal="left" vertical="center" wrapText="1"/>
    </xf>
    <xf numFmtId="4" fontId="17" fillId="0" borderId="0" xfId="0" applyNumberFormat="1" applyFont="1"/>
    <xf numFmtId="0" fontId="5" fillId="0" borderId="1" xfId="0" applyFont="1" applyBorder="1" applyAlignment="1">
      <alignment vertical="distributed" wrapText="1"/>
    </xf>
    <xf numFmtId="164" fontId="3" fillId="0" borderId="7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left" vertical="center" wrapText="1"/>
    </xf>
    <xf numFmtId="0" fontId="0" fillId="0" borderId="0" xfId="0"/>
    <xf numFmtId="43" fontId="3" fillId="0" borderId="1" xfId="3" applyFont="1" applyBorder="1" applyAlignment="1">
      <alignment horizontal="center" vertical="center"/>
    </xf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43" fontId="3" fillId="2" borderId="1" xfId="3" applyFont="1" applyFill="1" applyBorder="1" applyAlignment="1">
      <alignment horizontal="center" vertical="center"/>
    </xf>
    <xf numFmtId="0" fontId="17" fillId="2" borderId="0" xfId="0" applyFont="1" applyFill="1"/>
    <xf numFmtId="0" fontId="0" fillId="2" borderId="0" xfId="0" applyFill="1"/>
    <xf numFmtId="49" fontId="23" fillId="2" borderId="1" xfId="0" applyNumberFormat="1" applyFont="1" applyFill="1" applyBorder="1" applyAlignment="1">
      <alignment horizontal="left" vertical="center" wrapText="1"/>
    </xf>
    <xf numFmtId="43" fontId="3" fillId="0" borderId="7" xfId="3" applyFont="1" applyBorder="1" applyAlignment="1">
      <alignment vertical="center"/>
    </xf>
    <xf numFmtId="0" fontId="6" fillId="0" borderId="1" xfId="0" applyFont="1" applyBorder="1"/>
    <xf numFmtId="0" fontId="5" fillId="0" borderId="1" xfId="0" applyFont="1" applyBorder="1"/>
    <xf numFmtId="43" fontId="6" fillId="0" borderId="1" xfId="3" applyFont="1" applyBorder="1"/>
    <xf numFmtId="0" fontId="5" fillId="0" borderId="0" xfId="0" applyFont="1" applyAlignment="1">
      <alignment vertical="center"/>
    </xf>
    <xf numFmtId="43" fontId="3" fillId="0" borderId="1" xfId="3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3" fontId="3" fillId="0" borderId="0" xfId="3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 applyAlignment="1"/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center"/>
    </xf>
  </cellXfs>
  <cellStyles count="16">
    <cellStyle name="Гиперссылка" xfId="1" builtinId="8"/>
    <cellStyle name="Обычный" xfId="0" builtinId="0"/>
    <cellStyle name="Обычный 2" xfId="2"/>
    <cellStyle name="Обычный 2 2" xfId="7"/>
    <cellStyle name="Обычный 2 3" xfId="6"/>
    <cellStyle name="Обычный 3" xfId="8"/>
    <cellStyle name="Обычный 4" xfId="9"/>
    <cellStyle name="Обычный 5" xfId="10"/>
    <cellStyle name="Обычный 6" xfId="11"/>
    <cellStyle name="Обычный 7" xfId="4"/>
    <cellStyle name="Финансовый" xfId="3" builtinId="3"/>
    <cellStyle name="Финансовый 2" xfId="12"/>
    <cellStyle name="Финансовый 3" xfId="13"/>
    <cellStyle name="Финансовый 4" xfId="14"/>
    <cellStyle name="Финансовый 5" xfId="15"/>
    <cellStyle name="Финансовый 6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tabSelected="1" view="pageBreakPreview" zoomScale="68" zoomScaleSheetLayoutView="68" workbookViewId="0">
      <pane xSplit="4" ySplit="10" topLeftCell="E23" activePane="bottomRight" state="frozen"/>
      <selection pane="topRight" activeCell="E1" sqref="E1"/>
      <selection pane="bottomLeft" activeCell="A11" sqref="A11"/>
      <selection pane="bottomRight" activeCell="L47" sqref="L47"/>
    </sheetView>
  </sheetViews>
  <sheetFormatPr defaultRowHeight="15" x14ac:dyDescent="0.25"/>
  <cols>
    <col min="1" max="1" width="6.85546875" customWidth="1"/>
    <col min="2" max="2" width="10.28515625" customWidth="1"/>
    <col min="3" max="3" width="11.85546875" customWidth="1"/>
    <col min="4" max="4" width="29.7109375" customWidth="1"/>
    <col min="5" max="5" width="88.140625" customWidth="1"/>
    <col min="6" max="6" width="16.7109375" customWidth="1"/>
    <col min="7" max="7" width="8.7109375" style="52" customWidth="1"/>
    <col min="8" max="8" width="9.7109375" customWidth="1"/>
    <col min="9" max="9" width="12.42578125" style="50" customWidth="1"/>
    <col min="10" max="10" width="12.28515625" customWidth="1"/>
    <col min="11" max="11" width="12.140625" customWidth="1"/>
  </cols>
  <sheetData>
    <row r="1" spans="1:22" x14ac:dyDescent="0.25">
      <c r="J1" s="69"/>
      <c r="K1" s="69"/>
    </row>
    <row r="2" spans="1:22" x14ac:dyDescent="0.25">
      <c r="H2" s="70" t="s">
        <v>70</v>
      </c>
      <c r="I2" s="70"/>
      <c r="J2" s="70"/>
      <c r="K2" s="70"/>
    </row>
    <row r="3" spans="1:22" x14ac:dyDescent="0.25">
      <c r="J3" s="71"/>
      <c r="K3" s="71"/>
    </row>
    <row r="5" spans="1:22" x14ac:dyDescent="0.25">
      <c r="A5" s="11"/>
      <c r="B5" s="2"/>
      <c r="C5" s="2"/>
      <c r="D5" s="72" t="s">
        <v>5</v>
      </c>
      <c r="E5" s="72"/>
      <c r="F5" s="72"/>
      <c r="G5" s="72"/>
      <c r="H5" s="72"/>
      <c r="I5" s="72"/>
      <c r="J5" s="72"/>
      <c r="K5" s="11"/>
    </row>
    <row r="6" spans="1:22" x14ac:dyDescent="0.25">
      <c r="A6" s="11"/>
      <c r="B6" s="4"/>
      <c r="C6" s="4"/>
      <c r="D6" s="67" t="s">
        <v>71</v>
      </c>
      <c r="E6" s="67"/>
      <c r="F6" s="67"/>
      <c r="G6" s="67"/>
      <c r="H6" s="67"/>
      <c r="I6" s="67"/>
      <c r="J6" s="67"/>
      <c r="K6" s="11"/>
    </row>
    <row r="7" spans="1:22" x14ac:dyDescent="0.25">
      <c r="A7" s="11"/>
      <c r="B7" s="72"/>
      <c r="C7" s="72"/>
      <c r="D7" s="72"/>
      <c r="E7" s="72"/>
      <c r="F7" s="72"/>
      <c r="G7" s="72"/>
      <c r="H7" s="72"/>
      <c r="I7" s="72"/>
      <c r="J7" s="72"/>
      <c r="K7" s="11"/>
    </row>
    <row r="8" spans="1:22" x14ac:dyDescent="0.25">
      <c r="A8" s="11"/>
      <c r="B8" s="11"/>
      <c r="C8" s="11"/>
      <c r="D8" s="9"/>
      <c r="E8" s="9"/>
      <c r="F8" s="12"/>
      <c r="G8" s="12"/>
      <c r="H8" s="12"/>
      <c r="I8" s="12"/>
      <c r="J8" s="11"/>
      <c r="K8" s="11"/>
    </row>
    <row r="9" spans="1:22" ht="14.25" customHeight="1" x14ac:dyDescent="0.25">
      <c r="A9" s="2" t="s">
        <v>4</v>
      </c>
      <c r="B9" s="4"/>
      <c r="C9" s="4"/>
      <c r="D9" s="4"/>
      <c r="E9" s="4"/>
      <c r="F9" s="4"/>
      <c r="G9" s="4"/>
      <c r="H9" s="4"/>
      <c r="I9" s="4"/>
      <c r="J9" s="4"/>
      <c r="K9" s="11"/>
    </row>
    <row r="10" spans="1:22" ht="110.25" customHeight="1" x14ac:dyDescent="0.25">
      <c r="A10" s="8" t="s">
        <v>8</v>
      </c>
      <c r="B10" s="8" t="s">
        <v>9</v>
      </c>
      <c r="C10" s="8" t="s">
        <v>10</v>
      </c>
      <c r="D10" s="8" t="s">
        <v>1</v>
      </c>
      <c r="E10" s="8" t="s">
        <v>72</v>
      </c>
      <c r="F10" s="8" t="s">
        <v>3</v>
      </c>
      <c r="G10" s="5" t="s">
        <v>134</v>
      </c>
      <c r="H10" s="5" t="s">
        <v>7</v>
      </c>
      <c r="I10" s="5" t="s">
        <v>135</v>
      </c>
      <c r="J10" s="8" t="s">
        <v>73</v>
      </c>
      <c r="K10" s="5" t="s">
        <v>74</v>
      </c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</row>
    <row r="11" spans="1:22" ht="46.5" customHeight="1" x14ac:dyDescent="0.25">
      <c r="A11" s="39">
        <v>1</v>
      </c>
      <c r="B11" s="3"/>
      <c r="C11" s="3"/>
      <c r="D11" s="15" t="s">
        <v>82</v>
      </c>
      <c r="E11" s="15" t="s">
        <v>101</v>
      </c>
      <c r="F11" s="3" t="s">
        <v>119</v>
      </c>
      <c r="G11" s="3" t="s">
        <v>14</v>
      </c>
      <c r="H11" s="3"/>
      <c r="I11" s="3">
        <v>14</v>
      </c>
      <c r="J11" s="3">
        <v>110.703</v>
      </c>
      <c r="K11" s="51">
        <f>J11*I11</f>
        <v>1549.8420000000001</v>
      </c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</row>
    <row r="12" spans="1:22" ht="43.5" customHeight="1" x14ac:dyDescent="0.25">
      <c r="A12" s="39">
        <f>A11+1</f>
        <v>2</v>
      </c>
      <c r="B12" s="3"/>
      <c r="C12" s="3"/>
      <c r="D12" s="15" t="s">
        <v>83</v>
      </c>
      <c r="E12" s="15" t="s">
        <v>138</v>
      </c>
      <c r="F12" s="3" t="s">
        <v>75</v>
      </c>
      <c r="G12" s="3" t="s">
        <v>16</v>
      </c>
      <c r="H12" s="3"/>
      <c r="I12" s="3">
        <v>15</v>
      </c>
      <c r="J12" s="3">
        <v>77.5</v>
      </c>
      <c r="K12" s="51">
        <f t="shared" ref="K12:K31" si="0">J12*I12</f>
        <v>1162.5</v>
      </c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</row>
    <row r="13" spans="1:22" ht="44.25" customHeight="1" x14ac:dyDescent="0.25">
      <c r="A13" s="39">
        <f t="shared" ref="A13:A30" si="1">A12+1</f>
        <v>3</v>
      </c>
      <c r="B13" s="3"/>
      <c r="C13" s="3"/>
      <c r="D13" s="15" t="s">
        <v>83</v>
      </c>
      <c r="E13" s="15" t="s">
        <v>137</v>
      </c>
      <c r="F13" s="3" t="s">
        <v>120</v>
      </c>
      <c r="G13" s="3" t="s">
        <v>14</v>
      </c>
      <c r="H13" s="3"/>
      <c r="I13" s="3">
        <v>10</v>
      </c>
      <c r="J13" s="3">
        <v>84.69</v>
      </c>
      <c r="K13" s="51">
        <f t="shared" si="0"/>
        <v>846.9</v>
      </c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</row>
    <row r="14" spans="1:22" ht="36" customHeight="1" x14ac:dyDescent="0.25">
      <c r="A14" s="39">
        <f t="shared" si="1"/>
        <v>4</v>
      </c>
      <c r="B14" s="3"/>
      <c r="C14" s="3"/>
      <c r="D14" s="16" t="s">
        <v>84</v>
      </c>
      <c r="E14" s="15" t="s">
        <v>102</v>
      </c>
      <c r="F14" s="3" t="s">
        <v>121</v>
      </c>
      <c r="G14" s="3" t="s">
        <v>14</v>
      </c>
      <c r="H14" s="3"/>
      <c r="I14" s="3">
        <v>3</v>
      </c>
      <c r="J14" s="51">
        <v>38.81</v>
      </c>
      <c r="K14" s="51">
        <f t="shared" si="0"/>
        <v>116.43</v>
      </c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</row>
    <row r="15" spans="1:22" ht="29.25" customHeight="1" x14ac:dyDescent="0.25">
      <c r="A15" s="39">
        <f t="shared" si="1"/>
        <v>5</v>
      </c>
      <c r="B15" s="3"/>
      <c r="C15" s="3"/>
      <c r="D15" s="16" t="s">
        <v>85</v>
      </c>
      <c r="E15" s="15" t="s">
        <v>103</v>
      </c>
      <c r="F15" s="3" t="s">
        <v>122</v>
      </c>
      <c r="G15" s="3" t="s">
        <v>14</v>
      </c>
      <c r="H15" s="3"/>
      <c r="I15" s="3">
        <v>10</v>
      </c>
      <c r="J15" s="51">
        <v>58.06</v>
      </c>
      <c r="K15" s="51">
        <f t="shared" si="0"/>
        <v>580.6</v>
      </c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</row>
    <row r="16" spans="1:22" ht="32.25" customHeight="1" x14ac:dyDescent="0.25">
      <c r="A16" s="39">
        <f t="shared" si="1"/>
        <v>6</v>
      </c>
      <c r="B16" s="3"/>
      <c r="C16" s="3"/>
      <c r="D16" s="16" t="s">
        <v>86</v>
      </c>
      <c r="E16" s="15" t="s">
        <v>104</v>
      </c>
      <c r="F16" s="3" t="s">
        <v>123</v>
      </c>
      <c r="G16" s="3" t="s">
        <v>14</v>
      </c>
      <c r="H16" s="3"/>
      <c r="I16" s="3">
        <v>10</v>
      </c>
      <c r="J16" s="51">
        <v>135.66</v>
      </c>
      <c r="K16" s="51">
        <f t="shared" si="0"/>
        <v>1356.6</v>
      </c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</row>
    <row r="17" spans="1:22" ht="30" customHeight="1" x14ac:dyDescent="0.25">
      <c r="A17" s="39">
        <f t="shared" si="1"/>
        <v>7</v>
      </c>
      <c r="B17" s="3"/>
      <c r="C17" s="3"/>
      <c r="D17" s="16" t="s">
        <v>87</v>
      </c>
      <c r="E17" s="15" t="s">
        <v>105</v>
      </c>
      <c r="F17" s="3" t="s">
        <v>75</v>
      </c>
      <c r="G17" s="3" t="s">
        <v>14</v>
      </c>
      <c r="H17" s="3"/>
      <c r="I17" s="3">
        <v>15</v>
      </c>
      <c r="J17" s="51">
        <v>136.44</v>
      </c>
      <c r="K17" s="51">
        <f t="shared" si="0"/>
        <v>2046.6</v>
      </c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</row>
    <row r="18" spans="1:22" ht="35.25" customHeight="1" x14ac:dyDescent="0.25">
      <c r="A18" s="39">
        <f t="shared" si="1"/>
        <v>8</v>
      </c>
      <c r="B18" s="3"/>
      <c r="C18" s="3"/>
      <c r="D18" s="16" t="s">
        <v>88</v>
      </c>
      <c r="E18" s="15" t="s">
        <v>106</v>
      </c>
      <c r="F18" s="3" t="s">
        <v>124</v>
      </c>
      <c r="G18" s="3" t="s">
        <v>14</v>
      </c>
      <c r="H18" s="3"/>
      <c r="I18" s="3">
        <v>60</v>
      </c>
      <c r="J18" s="51">
        <v>10</v>
      </c>
      <c r="K18" s="51">
        <f t="shared" si="0"/>
        <v>600</v>
      </c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</row>
    <row r="19" spans="1:22" ht="39" customHeight="1" x14ac:dyDescent="0.25">
      <c r="A19" s="39">
        <f t="shared" si="1"/>
        <v>9</v>
      </c>
      <c r="B19" s="3"/>
      <c r="C19" s="3"/>
      <c r="D19" s="16" t="s">
        <v>89</v>
      </c>
      <c r="E19" s="15" t="s">
        <v>107</v>
      </c>
      <c r="F19" s="3" t="s">
        <v>75</v>
      </c>
      <c r="G19" s="3" t="s">
        <v>14</v>
      </c>
      <c r="H19" s="3"/>
      <c r="I19" s="3">
        <v>165</v>
      </c>
      <c r="J19" s="51">
        <v>22.79</v>
      </c>
      <c r="K19" s="51">
        <f t="shared" si="0"/>
        <v>3760.35</v>
      </c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</row>
    <row r="20" spans="1:22" ht="40.5" customHeight="1" x14ac:dyDescent="0.25">
      <c r="A20" s="39">
        <f t="shared" si="1"/>
        <v>10</v>
      </c>
      <c r="B20" s="3"/>
      <c r="C20" s="3"/>
      <c r="D20" s="16" t="s">
        <v>90</v>
      </c>
      <c r="E20" s="15" t="s">
        <v>108</v>
      </c>
      <c r="F20" s="3" t="s">
        <v>75</v>
      </c>
      <c r="G20" s="3" t="s">
        <v>14</v>
      </c>
      <c r="H20" s="3"/>
      <c r="I20" s="3">
        <v>125</v>
      </c>
      <c r="J20" s="51">
        <v>22.79</v>
      </c>
      <c r="K20" s="51">
        <f t="shared" si="0"/>
        <v>2848.75</v>
      </c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</row>
    <row r="21" spans="1:22" ht="88.5" customHeight="1" x14ac:dyDescent="0.25">
      <c r="A21" s="39">
        <f t="shared" si="1"/>
        <v>11</v>
      </c>
      <c r="B21" s="3"/>
      <c r="C21" s="3"/>
      <c r="D21" s="16" t="s">
        <v>91</v>
      </c>
      <c r="E21" s="47" t="s">
        <v>109</v>
      </c>
      <c r="F21" s="43" t="s">
        <v>125</v>
      </c>
      <c r="G21" s="43" t="s">
        <v>15</v>
      </c>
      <c r="H21" s="3"/>
      <c r="I21" s="3">
        <v>60</v>
      </c>
      <c r="J21" s="51">
        <v>37.450000000000003</v>
      </c>
      <c r="K21" s="51">
        <f t="shared" si="0"/>
        <v>2247</v>
      </c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</row>
    <row r="22" spans="1:22" ht="33.75" customHeight="1" x14ac:dyDescent="0.25">
      <c r="A22" s="39">
        <f t="shared" si="1"/>
        <v>12</v>
      </c>
      <c r="B22" s="3"/>
      <c r="C22" s="3"/>
      <c r="D22" s="16" t="s">
        <v>92</v>
      </c>
      <c r="E22" s="41" t="s">
        <v>110</v>
      </c>
      <c r="F22" s="43" t="s">
        <v>126</v>
      </c>
      <c r="G22" s="43" t="s">
        <v>129</v>
      </c>
      <c r="H22" s="3"/>
      <c r="I22" s="3">
        <v>668</v>
      </c>
      <c r="J22" s="51">
        <v>46.09</v>
      </c>
      <c r="K22" s="51">
        <f t="shared" si="0"/>
        <v>30788.120000000003</v>
      </c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</row>
    <row r="23" spans="1:22" ht="40.5" customHeight="1" x14ac:dyDescent="0.25">
      <c r="A23" s="39">
        <f t="shared" si="1"/>
        <v>13</v>
      </c>
      <c r="B23" s="3"/>
      <c r="C23" s="3"/>
      <c r="D23" s="16" t="s">
        <v>93</v>
      </c>
      <c r="E23" s="16" t="s">
        <v>111</v>
      </c>
      <c r="F23" s="3" t="s">
        <v>127</v>
      </c>
      <c r="G23" s="3" t="s">
        <v>129</v>
      </c>
      <c r="H23" s="3"/>
      <c r="I23" s="3">
        <v>550</v>
      </c>
      <c r="J23" s="51">
        <v>12.12</v>
      </c>
      <c r="K23" s="51">
        <f t="shared" si="0"/>
        <v>6666</v>
      </c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</row>
    <row r="24" spans="1:22" ht="27" customHeight="1" x14ac:dyDescent="0.25">
      <c r="A24" s="39">
        <f t="shared" si="1"/>
        <v>14</v>
      </c>
      <c r="B24" s="3"/>
      <c r="C24" s="3"/>
      <c r="D24" s="44" t="s">
        <v>94</v>
      </c>
      <c r="E24" s="45" t="s">
        <v>112</v>
      </c>
      <c r="F24" s="3" t="s">
        <v>128</v>
      </c>
      <c r="G24" s="3" t="s">
        <v>14</v>
      </c>
      <c r="H24" s="3"/>
      <c r="I24" s="3">
        <v>11</v>
      </c>
      <c r="J24" s="51">
        <v>88.99</v>
      </c>
      <c r="K24" s="51">
        <f t="shared" si="0"/>
        <v>978.89</v>
      </c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</row>
    <row r="25" spans="1:22" s="58" customFormat="1" ht="32.25" customHeight="1" x14ac:dyDescent="0.25">
      <c r="A25" s="53">
        <f t="shared" si="1"/>
        <v>15</v>
      </c>
      <c r="B25" s="54"/>
      <c r="C25" s="54"/>
      <c r="D25" s="59" t="s">
        <v>95</v>
      </c>
      <c r="E25" s="55" t="s">
        <v>113</v>
      </c>
      <c r="F25" s="54" t="s">
        <v>75</v>
      </c>
      <c r="G25" s="3" t="s">
        <v>14</v>
      </c>
      <c r="H25" s="54"/>
      <c r="I25" s="54">
        <v>5</v>
      </c>
      <c r="J25" s="56">
        <v>303.95</v>
      </c>
      <c r="K25" s="51">
        <f t="shared" si="0"/>
        <v>1519.75</v>
      </c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</row>
    <row r="26" spans="1:22" s="37" customFormat="1" ht="39" customHeight="1" x14ac:dyDescent="0.25">
      <c r="A26" s="39">
        <f t="shared" si="1"/>
        <v>16</v>
      </c>
      <c r="B26" s="3"/>
      <c r="C26" s="48"/>
      <c r="D26" s="49" t="s">
        <v>96</v>
      </c>
      <c r="E26" s="49" t="s">
        <v>114</v>
      </c>
      <c r="F26" s="48" t="s">
        <v>75</v>
      </c>
      <c r="G26" s="48" t="s">
        <v>130</v>
      </c>
      <c r="H26" s="3"/>
      <c r="I26" s="3">
        <v>42</v>
      </c>
      <c r="J26" s="51">
        <v>82.39</v>
      </c>
      <c r="K26" s="51">
        <f t="shared" si="0"/>
        <v>3460.38</v>
      </c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</row>
    <row r="27" spans="1:22" s="37" customFormat="1" ht="30" customHeight="1" x14ac:dyDescent="0.25">
      <c r="A27" s="39">
        <f t="shared" si="1"/>
        <v>17</v>
      </c>
      <c r="B27" s="3"/>
      <c r="C27" s="48"/>
      <c r="D27" s="49" t="s">
        <v>97</v>
      </c>
      <c r="E27" s="49" t="s">
        <v>115</v>
      </c>
      <c r="F27" s="48" t="s">
        <v>75</v>
      </c>
      <c r="G27" s="48" t="s">
        <v>14</v>
      </c>
      <c r="H27" s="3"/>
      <c r="I27" s="3">
        <v>15</v>
      </c>
      <c r="J27" s="51">
        <v>44</v>
      </c>
      <c r="K27" s="51">
        <f t="shared" si="0"/>
        <v>660</v>
      </c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</row>
    <row r="28" spans="1:22" s="37" customFormat="1" ht="48.75" customHeight="1" x14ac:dyDescent="0.25">
      <c r="A28" s="39">
        <f t="shared" si="1"/>
        <v>18</v>
      </c>
      <c r="B28" s="3"/>
      <c r="C28" s="48"/>
      <c r="D28" s="49" t="s">
        <v>98</v>
      </c>
      <c r="E28" s="49" t="s">
        <v>116</v>
      </c>
      <c r="F28" s="48" t="s">
        <v>75</v>
      </c>
      <c r="G28" s="48" t="s">
        <v>131</v>
      </c>
      <c r="H28" s="3"/>
      <c r="I28" s="3">
        <v>10</v>
      </c>
      <c r="J28" s="51">
        <v>45.2</v>
      </c>
      <c r="K28" s="51">
        <f t="shared" si="0"/>
        <v>452</v>
      </c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</row>
    <row r="29" spans="1:22" s="37" customFormat="1" ht="26.25" customHeight="1" x14ac:dyDescent="0.25">
      <c r="A29" s="39">
        <f t="shared" si="1"/>
        <v>19</v>
      </c>
      <c r="B29" s="3"/>
      <c r="C29" s="48"/>
      <c r="D29" s="49" t="s">
        <v>99</v>
      </c>
      <c r="E29" s="49" t="s">
        <v>117</v>
      </c>
      <c r="F29" s="48" t="s">
        <v>75</v>
      </c>
      <c r="G29" s="48" t="s">
        <v>15</v>
      </c>
      <c r="H29" s="3"/>
      <c r="I29" s="3">
        <v>10</v>
      </c>
      <c r="J29" s="51">
        <v>22</v>
      </c>
      <c r="K29" s="51">
        <f t="shared" si="0"/>
        <v>220</v>
      </c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</row>
    <row r="30" spans="1:22" s="50" customFormat="1" ht="60.75" customHeight="1" x14ac:dyDescent="0.25">
      <c r="A30" s="39">
        <f t="shared" si="1"/>
        <v>20</v>
      </c>
      <c r="B30" s="3"/>
      <c r="C30" s="48"/>
      <c r="D30" s="49" t="s">
        <v>132</v>
      </c>
      <c r="E30" s="49" t="s">
        <v>136</v>
      </c>
      <c r="F30" s="48" t="s">
        <v>75</v>
      </c>
      <c r="G30" s="48" t="s">
        <v>16</v>
      </c>
      <c r="H30" s="3"/>
      <c r="I30" s="3">
        <v>4</v>
      </c>
      <c r="J30" s="51">
        <v>2300</v>
      </c>
      <c r="K30" s="51">
        <f t="shared" si="0"/>
        <v>9200</v>
      </c>
      <c r="L30" s="42"/>
      <c r="M30" s="42" t="s">
        <v>133</v>
      </c>
      <c r="N30" s="42"/>
      <c r="O30" s="42"/>
      <c r="P30" s="42"/>
      <c r="Q30" s="42"/>
      <c r="R30" s="42"/>
      <c r="S30" s="42"/>
      <c r="T30" s="42"/>
      <c r="U30" s="42"/>
      <c r="V30" s="42"/>
    </row>
    <row r="31" spans="1:22" s="52" customFormat="1" ht="33" customHeight="1" x14ac:dyDescent="0.25">
      <c r="A31" s="39">
        <v>21</v>
      </c>
      <c r="B31" s="3"/>
      <c r="C31" s="48"/>
      <c r="D31" s="49" t="s">
        <v>100</v>
      </c>
      <c r="E31" s="49" t="s">
        <v>118</v>
      </c>
      <c r="F31" s="48"/>
      <c r="G31" s="48" t="s">
        <v>14</v>
      </c>
      <c r="H31" s="3"/>
      <c r="I31" s="3">
        <v>2</v>
      </c>
      <c r="J31" s="3">
        <v>54</v>
      </c>
      <c r="K31" s="51">
        <f t="shared" si="0"/>
        <v>108</v>
      </c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</row>
    <row r="32" spans="1:22" s="37" customFormat="1" ht="33" customHeight="1" x14ac:dyDescent="0.25">
      <c r="A32" s="39">
        <v>22</v>
      </c>
      <c r="B32" s="3"/>
      <c r="C32" s="48"/>
      <c r="D32" s="62" t="s">
        <v>139</v>
      </c>
      <c r="E32" s="62" t="s">
        <v>140</v>
      </c>
      <c r="F32" s="48" t="s">
        <v>75</v>
      </c>
      <c r="G32" s="48" t="s">
        <v>14</v>
      </c>
      <c r="H32" s="61"/>
      <c r="I32" s="63">
        <v>2</v>
      </c>
      <c r="J32" s="61">
        <v>46.22</v>
      </c>
      <c r="K32" s="65">
        <f>J32*I32</f>
        <v>92.44</v>
      </c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</row>
    <row r="33" spans="1:23" s="37" customFormat="1" ht="18.75" customHeight="1" x14ac:dyDescent="0.25">
      <c r="A33" s="73" t="s">
        <v>80</v>
      </c>
      <c r="B33" s="73"/>
      <c r="C33" s="74"/>
      <c r="D33" s="74"/>
      <c r="E33" s="74"/>
      <c r="F33" s="74"/>
      <c r="G33" s="74"/>
      <c r="H33" s="74"/>
      <c r="I33" s="74"/>
      <c r="J33" s="74"/>
      <c r="K33" s="60">
        <f>SUM(K11:K32)</f>
        <v>71261.152000000002</v>
      </c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</row>
    <row r="34" spans="1:23" x14ac:dyDescent="0.25">
      <c r="A34" s="75" t="s">
        <v>81</v>
      </c>
      <c r="B34" s="76"/>
      <c r="C34" s="76"/>
      <c r="D34" s="76"/>
      <c r="E34" s="76"/>
      <c r="F34" s="76"/>
      <c r="G34" s="76"/>
      <c r="H34" s="76"/>
      <c r="I34" s="76"/>
      <c r="J34" s="77"/>
      <c r="K34" s="40">
        <f>K33*18%</f>
        <v>12827.00736</v>
      </c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</row>
    <row r="35" spans="1:23" s="37" customFormat="1" ht="13.5" customHeight="1" x14ac:dyDescent="0.25">
      <c r="A35" s="75" t="s">
        <v>2</v>
      </c>
      <c r="B35" s="76"/>
      <c r="C35" s="76"/>
      <c r="D35" s="76"/>
      <c r="E35" s="76"/>
      <c r="F35" s="76"/>
      <c r="G35" s="76"/>
      <c r="H35" s="76"/>
      <c r="I35" s="76"/>
      <c r="J35" s="77"/>
      <c r="K35" s="40">
        <f>K33+K34</f>
        <v>84088.159360000005</v>
      </c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</row>
    <row r="36" spans="1:23" x14ac:dyDescent="0.25">
      <c r="A36" s="4" t="s">
        <v>141</v>
      </c>
      <c r="B36" s="7"/>
      <c r="C36" s="7"/>
      <c r="D36" s="7"/>
      <c r="E36" s="7"/>
      <c r="F36" s="4"/>
      <c r="G36" s="4"/>
      <c r="H36" s="4"/>
      <c r="I36" s="4"/>
      <c r="J36" s="4"/>
      <c r="K36" s="38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</row>
    <row r="37" spans="1:23" ht="21" hidden="1" customHeight="1" x14ac:dyDescent="0.25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6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</row>
    <row r="38" spans="1:23" s="37" customFormat="1" x14ac:dyDescent="0.25">
      <c r="A38" s="11" t="s">
        <v>76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64"/>
      <c r="O38" s="11"/>
      <c r="P38" s="11"/>
      <c r="Q38" s="11"/>
      <c r="R38" s="11"/>
      <c r="S38" s="11"/>
      <c r="T38" s="11"/>
      <c r="U38" s="11"/>
      <c r="V38" s="11"/>
    </row>
    <row r="39" spans="1:23" s="37" customFormat="1" ht="41.25" customHeight="1" x14ac:dyDescent="0.25">
      <c r="A39" s="68" t="s">
        <v>77</v>
      </c>
      <c r="B39" s="68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38"/>
    </row>
    <row r="40" spans="1:23" s="37" customFormat="1" x14ac:dyDescent="0.25">
      <c r="A40" s="13" t="s">
        <v>142</v>
      </c>
      <c r="B40" s="10"/>
      <c r="C40" s="10"/>
      <c r="D40" s="10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</row>
    <row r="41" spans="1:23" s="37" customFormat="1" x14ac:dyDescent="0.25">
      <c r="A41" s="13" t="s">
        <v>78</v>
      </c>
      <c r="B41" s="10"/>
      <c r="C41" s="10"/>
      <c r="D41" s="10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</row>
    <row r="42" spans="1:23" s="37" customFormat="1" x14ac:dyDescent="0.25">
      <c r="A42" s="13" t="s">
        <v>79</v>
      </c>
      <c r="B42" s="10"/>
      <c r="C42" s="10"/>
      <c r="D42" s="10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</row>
    <row r="43" spans="1:23" x14ac:dyDescent="0.25">
      <c r="A43" s="6"/>
      <c r="B43" s="10"/>
      <c r="C43" s="10"/>
      <c r="D43" s="10"/>
      <c r="E43" s="10"/>
      <c r="F43" s="38"/>
      <c r="G43" s="38"/>
      <c r="H43" s="38"/>
      <c r="I43" s="38"/>
      <c r="J43" s="38"/>
      <c r="K43" s="38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</row>
    <row r="44" spans="1:23" ht="18.75" x14ac:dyDescent="0.3">
      <c r="A44" s="14" t="s">
        <v>6</v>
      </c>
      <c r="B44" s="38"/>
      <c r="C44" s="38"/>
      <c r="D44" s="38"/>
      <c r="E44" s="38"/>
      <c r="F44" s="38"/>
      <c r="G44" s="78"/>
      <c r="H44" s="79"/>
      <c r="I44" s="13" t="s">
        <v>143</v>
      </c>
      <c r="J44" s="38"/>
      <c r="K44" s="38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</row>
    <row r="45" spans="1:23" ht="18.75" x14ac:dyDescent="0.3">
      <c r="A45" s="13" t="s">
        <v>11</v>
      </c>
      <c r="B45" s="13"/>
      <c r="C45" s="13"/>
      <c r="D45" s="38"/>
      <c r="E45" s="38"/>
      <c r="F45" s="38"/>
      <c r="G45" s="78"/>
      <c r="H45" s="79"/>
      <c r="I45" s="13" t="s">
        <v>144</v>
      </c>
      <c r="J45" s="6"/>
      <c r="K45" s="38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</row>
    <row r="46" spans="1:23" ht="18.75" x14ac:dyDescent="0.3">
      <c r="A46" s="4"/>
      <c r="B46" s="14"/>
      <c r="C46" s="14"/>
      <c r="D46" s="38"/>
      <c r="E46" s="38"/>
      <c r="F46" s="38"/>
      <c r="G46" s="78"/>
      <c r="H46" s="79"/>
      <c r="I46" s="14"/>
      <c r="J46" s="4"/>
      <c r="K46" s="38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</row>
    <row r="47" spans="1:23" ht="18.75" x14ac:dyDescent="0.3">
      <c r="A47" s="38"/>
      <c r="B47" s="38"/>
      <c r="C47" s="38"/>
      <c r="D47" s="38"/>
      <c r="E47" s="38"/>
      <c r="F47" s="38"/>
      <c r="G47" s="78"/>
      <c r="H47" s="79"/>
      <c r="I47" s="38"/>
      <c r="J47" s="38"/>
      <c r="K47" s="38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</row>
    <row r="48" spans="1:23" ht="18.75" x14ac:dyDescent="0.3">
      <c r="A48" s="38" t="s">
        <v>12</v>
      </c>
      <c r="B48" s="38"/>
      <c r="C48" s="38"/>
      <c r="D48" s="38"/>
      <c r="E48" s="38"/>
      <c r="F48" s="38"/>
      <c r="G48" s="78"/>
      <c r="H48" s="79"/>
      <c r="I48" s="4" t="s">
        <v>145</v>
      </c>
      <c r="J48" s="4"/>
      <c r="K48" s="38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</row>
    <row r="49" spans="1:22" x14ac:dyDescent="0.25">
      <c r="A49" s="11" t="s">
        <v>0</v>
      </c>
      <c r="B49" s="11" t="s">
        <v>13</v>
      </c>
      <c r="C49" s="11"/>
      <c r="D49" s="11"/>
      <c r="E49" s="11"/>
      <c r="F49" s="11"/>
      <c r="G49" s="80"/>
      <c r="H49" s="66"/>
      <c r="I49" s="81" t="s">
        <v>146</v>
      </c>
      <c r="J49" s="38"/>
      <c r="K49" s="38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</row>
    <row r="50" spans="1:22" x14ac:dyDescent="0.25">
      <c r="A50" s="42"/>
      <c r="B50" s="42"/>
      <c r="C50" s="42"/>
      <c r="D50" s="42"/>
      <c r="E50" s="42"/>
      <c r="F50" s="42"/>
      <c r="G50" s="80"/>
      <c r="H50" s="66"/>
      <c r="I50" s="80"/>
      <c r="J50" s="80"/>
      <c r="K50" s="4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</row>
    <row r="51" spans="1:22" ht="15.75" x14ac:dyDescent="0.25">
      <c r="K51" s="1"/>
    </row>
  </sheetData>
  <mergeCells count="10">
    <mergeCell ref="D6:J6"/>
    <mergeCell ref="A39:V39"/>
    <mergeCell ref="J1:K1"/>
    <mergeCell ref="H2:K2"/>
    <mergeCell ref="J3:K3"/>
    <mergeCell ref="D5:J5"/>
    <mergeCell ref="B7:J7"/>
    <mergeCell ref="A33:J33"/>
    <mergeCell ref="A34:J34"/>
    <mergeCell ref="A35:J35"/>
  </mergeCells>
  <pageMargins left="0.25" right="0.25" top="0.75" bottom="0.75" header="0.3" footer="0.3"/>
  <pageSetup paperSize="9" scale="5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43" workbookViewId="0">
      <selection activeCell="C1" sqref="C1:C51"/>
    </sheetView>
  </sheetViews>
  <sheetFormatPr defaultRowHeight="15" x14ac:dyDescent="0.25"/>
  <cols>
    <col min="1" max="1" width="66" customWidth="1"/>
    <col min="2" max="5" width="27.5703125" customWidth="1"/>
  </cols>
  <sheetData>
    <row r="1" spans="1:6" ht="18.75" x14ac:dyDescent="0.25">
      <c r="A1" s="18" t="s">
        <v>36</v>
      </c>
      <c r="B1" s="17" t="s">
        <v>37</v>
      </c>
      <c r="C1" s="17">
        <v>225</v>
      </c>
      <c r="D1" s="34">
        <v>146</v>
      </c>
      <c r="E1" s="34">
        <v>32850</v>
      </c>
      <c r="F1">
        <f>C1*D1</f>
        <v>32850</v>
      </c>
    </row>
    <row r="2" spans="1:6" ht="38.25" thickBot="1" x14ac:dyDescent="0.3">
      <c r="A2" s="19" t="s">
        <v>38</v>
      </c>
      <c r="B2" s="20" t="s">
        <v>15</v>
      </c>
      <c r="C2" s="20">
        <v>10</v>
      </c>
      <c r="D2" s="21">
        <v>42</v>
      </c>
      <c r="E2" s="21">
        <v>420</v>
      </c>
      <c r="F2">
        <f t="shared" ref="F2:F51" si="0">C2*D2</f>
        <v>420</v>
      </c>
    </row>
    <row r="3" spans="1:6" ht="38.25" thickBot="1" x14ac:dyDescent="0.3">
      <c r="A3" s="19" t="s">
        <v>39</v>
      </c>
      <c r="B3" s="20" t="s">
        <v>15</v>
      </c>
      <c r="C3" s="20">
        <v>10</v>
      </c>
      <c r="D3" s="21">
        <v>69</v>
      </c>
      <c r="E3" s="21">
        <v>690</v>
      </c>
      <c r="F3">
        <f t="shared" si="0"/>
        <v>690</v>
      </c>
    </row>
    <row r="4" spans="1:6" ht="57" thickBot="1" x14ac:dyDescent="0.3">
      <c r="A4" s="19" t="s">
        <v>17</v>
      </c>
      <c r="B4" s="20" t="s">
        <v>14</v>
      </c>
      <c r="C4" s="20">
        <v>10</v>
      </c>
      <c r="D4" s="21">
        <v>12</v>
      </c>
      <c r="E4" s="21">
        <v>120</v>
      </c>
      <c r="F4">
        <f t="shared" si="0"/>
        <v>120</v>
      </c>
    </row>
    <row r="5" spans="1:6" ht="38.25" thickBot="1" x14ac:dyDescent="0.3">
      <c r="A5" s="19" t="s">
        <v>18</v>
      </c>
      <c r="B5" s="20" t="s">
        <v>14</v>
      </c>
      <c r="C5" s="20">
        <v>10</v>
      </c>
      <c r="D5" s="21">
        <v>750</v>
      </c>
      <c r="E5" s="21">
        <v>7500</v>
      </c>
      <c r="F5">
        <f t="shared" si="0"/>
        <v>7500</v>
      </c>
    </row>
    <row r="6" spans="1:6" ht="38.25" thickBot="1" x14ac:dyDescent="0.3">
      <c r="A6" s="19" t="s">
        <v>40</v>
      </c>
      <c r="B6" s="20" t="s">
        <v>14</v>
      </c>
      <c r="C6" s="20">
        <v>200</v>
      </c>
      <c r="D6" s="21">
        <v>8</v>
      </c>
      <c r="E6" s="21">
        <v>1600</v>
      </c>
      <c r="F6">
        <f t="shared" si="0"/>
        <v>1600</v>
      </c>
    </row>
    <row r="7" spans="1:6" ht="75.75" thickBot="1" x14ac:dyDescent="0.3">
      <c r="A7" s="19" t="s">
        <v>19</v>
      </c>
      <c r="B7" s="20" t="s">
        <v>16</v>
      </c>
      <c r="C7" s="25">
        <v>10</v>
      </c>
      <c r="D7" s="21">
        <v>60</v>
      </c>
      <c r="E7" s="26">
        <v>600</v>
      </c>
      <c r="F7">
        <f t="shared" si="0"/>
        <v>600</v>
      </c>
    </row>
    <row r="8" spans="1:6" ht="57" thickBot="1" x14ac:dyDescent="0.3">
      <c r="A8" s="27" t="s">
        <v>20</v>
      </c>
      <c r="B8" s="20" t="s">
        <v>15</v>
      </c>
      <c r="C8" s="25">
        <v>2</v>
      </c>
      <c r="D8" s="21">
        <v>138</v>
      </c>
      <c r="E8" s="26">
        <v>276</v>
      </c>
      <c r="F8">
        <f t="shared" si="0"/>
        <v>276</v>
      </c>
    </row>
    <row r="9" spans="1:6" ht="19.5" thickBot="1" x14ac:dyDescent="0.3">
      <c r="A9" s="19" t="s">
        <v>41</v>
      </c>
      <c r="B9" s="20" t="s">
        <v>14</v>
      </c>
      <c r="C9" s="20">
        <v>40</v>
      </c>
      <c r="D9" s="21">
        <v>18</v>
      </c>
      <c r="E9" s="21">
        <v>720</v>
      </c>
      <c r="F9">
        <f t="shared" si="0"/>
        <v>720</v>
      </c>
    </row>
    <row r="10" spans="1:6" ht="37.5" x14ac:dyDescent="0.25">
      <c r="A10" s="22" t="s">
        <v>42</v>
      </c>
      <c r="B10" s="17" t="s">
        <v>14</v>
      </c>
      <c r="C10" s="17">
        <v>10</v>
      </c>
      <c r="D10" s="34">
        <v>40</v>
      </c>
      <c r="E10" s="34">
        <v>400</v>
      </c>
      <c r="F10">
        <f t="shared" si="0"/>
        <v>400</v>
      </c>
    </row>
    <row r="11" spans="1:6" ht="19.5" thickBot="1" x14ac:dyDescent="0.3">
      <c r="A11" s="29" t="s">
        <v>21</v>
      </c>
      <c r="B11" s="20" t="s">
        <v>14</v>
      </c>
      <c r="C11" s="20">
        <v>10</v>
      </c>
      <c r="D11" s="21">
        <v>35</v>
      </c>
      <c r="E11" s="21">
        <v>350</v>
      </c>
      <c r="F11">
        <f t="shared" si="0"/>
        <v>350</v>
      </c>
    </row>
    <row r="12" spans="1:6" ht="57" thickBot="1" x14ac:dyDescent="0.3">
      <c r="A12" s="19" t="s">
        <v>22</v>
      </c>
      <c r="B12" s="20" t="s">
        <v>15</v>
      </c>
      <c r="C12" s="20">
        <v>20</v>
      </c>
      <c r="D12" s="21">
        <v>14</v>
      </c>
      <c r="E12" s="21">
        <v>280</v>
      </c>
      <c r="F12">
        <f t="shared" si="0"/>
        <v>280</v>
      </c>
    </row>
    <row r="13" spans="1:6" ht="38.25" thickBot="1" x14ac:dyDescent="0.3">
      <c r="A13" s="19" t="s">
        <v>43</v>
      </c>
      <c r="B13" s="20" t="s">
        <v>16</v>
      </c>
      <c r="C13" s="20">
        <v>50</v>
      </c>
      <c r="D13" s="21">
        <v>100</v>
      </c>
      <c r="E13" s="21">
        <v>5000</v>
      </c>
      <c r="F13">
        <f t="shared" si="0"/>
        <v>5000</v>
      </c>
    </row>
    <row r="14" spans="1:6" ht="38.25" thickBot="1" x14ac:dyDescent="0.3">
      <c r="A14" s="19" t="s">
        <v>44</v>
      </c>
      <c r="B14" s="20" t="s">
        <v>16</v>
      </c>
      <c r="C14" s="20">
        <v>50</v>
      </c>
      <c r="D14" s="21">
        <v>80</v>
      </c>
      <c r="E14" s="21">
        <v>4000</v>
      </c>
      <c r="F14">
        <f t="shared" si="0"/>
        <v>4000</v>
      </c>
    </row>
    <row r="15" spans="1:6" ht="33.75" thickBot="1" x14ac:dyDescent="0.3">
      <c r="A15" s="30" t="s">
        <v>23</v>
      </c>
      <c r="B15" s="20" t="s">
        <v>14</v>
      </c>
      <c r="C15" s="20">
        <v>24</v>
      </c>
      <c r="D15" s="21">
        <v>35</v>
      </c>
      <c r="E15" s="21">
        <v>840</v>
      </c>
      <c r="F15">
        <f t="shared" si="0"/>
        <v>840</v>
      </c>
    </row>
    <row r="16" spans="1:6" ht="50.25" thickBot="1" x14ac:dyDescent="0.3">
      <c r="A16" s="31" t="s">
        <v>45</v>
      </c>
      <c r="B16" s="17" t="s">
        <v>14</v>
      </c>
      <c r="C16" s="17">
        <v>10</v>
      </c>
      <c r="D16" s="34">
        <v>98</v>
      </c>
      <c r="E16" s="34">
        <v>980</v>
      </c>
      <c r="F16">
        <f t="shared" si="0"/>
        <v>980</v>
      </c>
    </row>
    <row r="17" spans="1:6" ht="51.75" x14ac:dyDescent="0.25">
      <c r="A17" s="22" t="s">
        <v>46</v>
      </c>
      <c r="B17" s="17" t="s">
        <v>14</v>
      </c>
      <c r="C17" s="17">
        <v>20</v>
      </c>
      <c r="D17" s="34">
        <v>10</v>
      </c>
      <c r="E17" s="24">
        <v>200</v>
      </c>
      <c r="F17">
        <f t="shared" si="0"/>
        <v>200</v>
      </c>
    </row>
    <row r="18" spans="1:6" ht="83.25" thickBot="1" x14ac:dyDescent="0.3">
      <c r="A18" s="30" t="s">
        <v>47</v>
      </c>
      <c r="B18" s="20" t="s">
        <v>14</v>
      </c>
      <c r="C18" s="20">
        <v>20</v>
      </c>
      <c r="D18" s="21">
        <v>20</v>
      </c>
      <c r="E18" s="21">
        <v>400</v>
      </c>
      <c r="F18">
        <f t="shared" si="0"/>
        <v>400</v>
      </c>
    </row>
    <row r="19" spans="1:6" ht="83.25" thickBot="1" x14ac:dyDescent="0.3">
      <c r="A19" s="30" t="s">
        <v>48</v>
      </c>
      <c r="B19" s="20" t="s">
        <v>14</v>
      </c>
      <c r="C19" s="20">
        <v>20</v>
      </c>
      <c r="D19" s="21">
        <v>20</v>
      </c>
      <c r="E19" s="21">
        <v>400</v>
      </c>
      <c r="F19">
        <f t="shared" si="0"/>
        <v>400</v>
      </c>
    </row>
    <row r="20" spans="1:6" ht="83.25" thickBot="1" x14ac:dyDescent="0.3">
      <c r="A20" s="30" t="s">
        <v>49</v>
      </c>
      <c r="B20" s="20" t="s">
        <v>14</v>
      </c>
      <c r="C20" s="20">
        <v>10</v>
      </c>
      <c r="D20" s="21">
        <v>20</v>
      </c>
      <c r="E20" s="21">
        <v>200</v>
      </c>
      <c r="F20">
        <f t="shared" si="0"/>
        <v>200</v>
      </c>
    </row>
    <row r="21" spans="1:6" ht="33.75" thickBot="1" x14ac:dyDescent="0.3">
      <c r="A21" s="30" t="s">
        <v>50</v>
      </c>
      <c r="B21" s="20" t="s">
        <v>14</v>
      </c>
      <c r="C21" s="20">
        <v>24</v>
      </c>
      <c r="D21" s="21">
        <v>18</v>
      </c>
      <c r="E21" s="21">
        <v>432</v>
      </c>
      <c r="F21">
        <f t="shared" si="0"/>
        <v>432</v>
      </c>
    </row>
    <row r="22" spans="1:6" ht="33.75" thickBot="1" x14ac:dyDescent="0.3">
      <c r="A22" s="30" t="s">
        <v>51</v>
      </c>
      <c r="B22" s="20" t="s">
        <v>14</v>
      </c>
      <c r="C22" s="20">
        <v>24</v>
      </c>
      <c r="D22" s="21">
        <v>18</v>
      </c>
      <c r="E22" s="21">
        <v>432</v>
      </c>
      <c r="F22">
        <f t="shared" si="0"/>
        <v>432</v>
      </c>
    </row>
    <row r="23" spans="1:6" ht="38.25" thickBot="1" x14ac:dyDescent="0.3">
      <c r="A23" s="22" t="s">
        <v>52</v>
      </c>
      <c r="B23" s="23"/>
      <c r="C23" s="23">
        <v>10</v>
      </c>
      <c r="D23" s="34">
        <v>165</v>
      </c>
      <c r="E23" s="34">
        <v>1650</v>
      </c>
      <c r="F23">
        <f t="shared" si="0"/>
        <v>1650</v>
      </c>
    </row>
    <row r="24" spans="1:6" ht="33.75" thickBot="1" x14ac:dyDescent="0.3">
      <c r="A24" s="31" t="s">
        <v>24</v>
      </c>
      <c r="B24" s="17" t="s">
        <v>14</v>
      </c>
      <c r="C24" s="17">
        <v>10</v>
      </c>
      <c r="D24" s="34">
        <v>54</v>
      </c>
      <c r="E24" s="34">
        <v>540</v>
      </c>
      <c r="F24">
        <f t="shared" si="0"/>
        <v>540</v>
      </c>
    </row>
    <row r="25" spans="1:6" ht="49.5" x14ac:dyDescent="0.25">
      <c r="A25" s="31" t="s">
        <v>53</v>
      </c>
      <c r="B25" s="17" t="s">
        <v>16</v>
      </c>
      <c r="C25" s="17">
        <v>10</v>
      </c>
      <c r="D25" s="34">
        <v>98</v>
      </c>
      <c r="E25" s="34">
        <v>980</v>
      </c>
      <c r="F25">
        <f t="shared" si="0"/>
        <v>980</v>
      </c>
    </row>
    <row r="26" spans="1:6" ht="30.75" thickBot="1" x14ac:dyDescent="0.3">
      <c r="A26" s="29" t="s">
        <v>25</v>
      </c>
      <c r="B26" s="20" t="s">
        <v>14</v>
      </c>
      <c r="C26" s="20">
        <v>10</v>
      </c>
      <c r="D26" s="21">
        <v>52</v>
      </c>
      <c r="E26" s="21">
        <v>520</v>
      </c>
      <c r="F26">
        <f t="shared" si="0"/>
        <v>520</v>
      </c>
    </row>
    <row r="27" spans="1:6" ht="83.25" thickBot="1" x14ac:dyDescent="0.3">
      <c r="A27" s="30" t="s">
        <v>54</v>
      </c>
      <c r="B27" s="20" t="s">
        <v>14</v>
      </c>
      <c r="C27" s="20">
        <v>30</v>
      </c>
      <c r="D27" s="21">
        <v>46</v>
      </c>
      <c r="E27" s="21">
        <v>1380</v>
      </c>
      <c r="F27">
        <f t="shared" si="0"/>
        <v>1380</v>
      </c>
    </row>
    <row r="28" spans="1:6" ht="83.25" thickBot="1" x14ac:dyDescent="0.3">
      <c r="A28" s="30" t="s">
        <v>55</v>
      </c>
      <c r="B28" s="20" t="s">
        <v>16</v>
      </c>
      <c r="C28" s="20">
        <v>50</v>
      </c>
      <c r="D28" s="21">
        <v>48</v>
      </c>
      <c r="E28" s="21">
        <v>2400</v>
      </c>
      <c r="F28">
        <f t="shared" si="0"/>
        <v>2400</v>
      </c>
    </row>
    <row r="29" spans="1:6" ht="83.25" thickBot="1" x14ac:dyDescent="0.3">
      <c r="A29" s="30" t="s">
        <v>56</v>
      </c>
      <c r="B29" s="20" t="s">
        <v>16</v>
      </c>
      <c r="C29" s="25">
        <v>50</v>
      </c>
      <c r="D29" s="26">
        <v>50</v>
      </c>
      <c r="E29" s="26">
        <v>2500</v>
      </c>
      <c r="F29">
        <f t="shared" si="0"/>
        <v>2500</v>
      </c>
    </row>
    <row r="30" spans="1:6" ht="75.75" thickBot="1" x14ac:dyDescent="0.3">
      <c r="A30" s="19" t="s">
        <v>57</v>
      </c>
      <c r="B30" s="20" t="s">
        <v>16</v>
      </c>
      <c r="C30" s="20">
        <v>20</v>
      </c>
      <c r="D30" s="21">
        <v>45</v>
      </c>
      <c r="E30" s="26">
        <v>900</v>
      </c>
      <c r="F30">
        <f t="shared" si="0"/>
        <v>900</v>
      </c>
    </row>
    <row r="31" spans="1:6" ht="94.5" thickBot="1" x14ac:dyDescent="0.3">
      <c r="A31" s="19" t="s">
        <v>58</v>
      </c>
      <c r="B31" s="20" t="s">
        <v>16</v>
      </c>
      <c r="C31" s="20">
        <v>50</v>
      </c>
      <c r="D31" s="21">
        <v>130</v>
      </c>
      <c r="E31" s="21">
        <v>6500</v>
      </c>
      <c r="F31">
        <f t="shared" si="0"/>
        <v>6500</v>
      </c>
    </row>
    <row r="32" spans="1:6" ht="30.75" thickBot="1" x14ac:dyDescent="0.3">
      <c r="A32" s="32" t="s">
        <v>59</v>
      </c>
      <c r="B32" s="17" t="s">
        <v>14</v>
      </c>
      <c r="C32" s="17">
        <v>60</v>
      </c>
      <c r="D32" s="34">
        <v>180</v>
      </c>
      <c r="E32" s="34">
        <v>10800</v>
      </c>
      <c r="F32">
        <f t="shared" si="0"/>
        <v>10800</v>
      </c>
    </row>
    <row r="33" spans="1:6" ht="18.75" x14ac:dyDescent="0.25">
      <c r="A33" s="32" t="s">
        <v>60</v>
      </c>
      <c r="B33" s="17" t="s">
        <v>15</v>
      </c>
      <c r="C33" s="35">
        <v>1</v>
      </c>
      <c r="D33" s="34">
        <v>200</v>
      </c>
      <c r="E33" s="36">
        <v>200</v>
      </c>
      <c r="F33">
        <f t="shared" si="0"/>
        <v>200</v>
      </c>
    </row>
    <row r="34" spans="1:6" ht="38.25" thickBot="1" x14ac:dyDescent="0.3">
      <c r="A34" s="19" t="s">
        <v>61</v>
      </c>
      <c r="B34" s="20" t="s">
        <v>16</v>
      </c>
      <c r="C34" s="20">
        <v>20</v>
      </c>
      <c r="D34" s="21">
        <v>150</v>
      </c>
      <c r="E34" s="21">
        <v>3000</v>
      </c>
      <c r="F34">
        <f t="shared" si="0"/>
        <v>3000</v>
      </c>
    </row>
    <row r="35" spans="1:6" ht="19.5" thickBot="1" x14ac:dyDescent="0.3">
      <c r="A35" s="28" t="s">
        <v>26</v>
      </c>
      <c r="B35" s="20" t="s">
        <v>14</v>
      </c>
      <c r="C35" s="20">
        <v>12</v>
      </c>
      <c r="D35" s="21">
        <v>10</v>
      </c>
      <c r="E35" s="21">
        <v>120</v>
      </c>
      <c r="F35">
        <f t="shared" si="0"/>
        <v>120</v>
      </c>
    </row>
    <row r="36" spans="1:6" ht="19.5" thickBot="1" x14ac:dyDescent="0.3">
      <c r="A36" s="28" t="s">
        <v>27</v>
      </c>
      <c r="B36" s="20" t="s">
        <v>14</v>
      </c>
      <c r="C36" s="20">
        <v>12</v>
      </c>
      <c r="D36" s="21">
        <v>10</v>
      </c>
      <c r="E36" s="21">
        <v>120</v>
      </c>
      <c r="F36">
        <f t="shared" si="0"/>
        <v>120</v>
      </c>
    </row>
    <row r="37" spans="1:6" ht="19.5" thickBot="1" x14ac:dyDescent="0.3">
      <c r="A37" s="19" t="s">
        <v>62</v>
      </c>
      <c r="B37" s="20" t="s">
        <v>16</v>
      </c>
      <c r="C37" s="20">
        <v>200</v>
      </c>
      <c r="D37" s="21">
        <v>12</v>
      </c>
      <c r="E37" s="21">
        <v>2400</v>
      </c>
      <c r="F37">
        <f t="shared" si="0"/>
        <v>2400</v>
      </c>
    </row>
    <row r="38" spans="1:6" ht="30" x14ac:dyDescent="0.25">
      <c r="A38" s="32" t="s">
        <v>63</v>
      </c>
      <c r="B38" s="17" t="s">
        <v>14</v>
      </c>
      <c r="C38" s="17">
        <v>10</v>
      </c>
      <c r="D38" s="34">
        <v>158</v>
      </c>
      <c r="E38" s="34">
        <v>1580</v>
      </c>
      <c r="F38">
        <f t="shared" si="0"/>
        <v>1580</v>
      </c>
    </row>
    <row r="39" spans="1:6" ht="19.5" thickBot="1" x14ac:dyDescent="0.3">
      <c r="A39" s="19" t="s">
        <v>28</v>
      </c>
      <c r="B39" s="20" t="s">
        <v>14</v>
      </c>
      <c r="C39" s="20">
        <v>12</v>
      </c>
      <c r="D39" s="21">
        <v>58</v>
      </c>
      <c r="E39" s="21">
        <v>696</v>
      </c>
      <c r="F39">
        <f t="shared" si="0"/>
        <v>696</v>
      </c>
    </row>
    <row r="40" spans="1:6" ht="19.5" thickBot="1" x14ac:dyDescent="0.3">
      <c r="A40" s="19" t="s">
        <v>29</v>
      </c>
      <c r="B40" s="20" t="s">
        <v>14</v>
      </c>
      <c r="C40" s="20">
        <v>20</v>
      </c>
      <c r="D40" s="21">
        <v>12</v>
      </c>
      <c r="E40" s="21">
        <v>240</v>
      </c>
      <c r="F40">
        <f t="shared" si="0"/>
        <v>240</v>
      </c>
    </row>
    <row r="41" spans="1:6" ht="19.5" thickBot="1" x14ac:dyDescent="0.3">
      <c r="A41" s="19" t="s">
        <v>30</v>
      </c>
      <c r="B41" s="20" t="s">
        <v>14</v>
      </c>
      <c r="C41" s="20">
        <v>24</v>
      </c>
      <c r="D41" s="21">
        <v>39</v>
      </c>
      <c r="E41" s="21">
        <v>936</v>
      </c>
      <c r="F41">
        <f t="shared" si="0"/>
        <v>936</v>
      </c>
    </row>
    <row r="42" spans="1:6" ht="19.5" thickBot="1" x14ac:dyDescent="0.3">
      <c r="A42" s="19" t="s">
        <v>64</v>
      </c>
      <c r="B42" s="20" t="s">
        <v>15</v>
      </c>
      <c r="C42" s="20">
        <v>50</v>
      </c>
      <c r="D42" s="21">
        <v>18</v>
      </c>
      <c r="E42" s="21">
        <v>900</v>
      </c>
      <c r="F42">
        <f t="shared" si="0"/>
        <v>900</v>
      </c>
    </row>
    <row r="43" spans="1:6" ht="38.25" thickBot="1" x14ac:dyDescent="0.3">
      <c r="A43" s="19" t="s">
        <v>31</v>
      </c>
      <c r="B43" s="20" t="s">
        <v>14</v>
      </c>
      <c r="C43" s="20">
        <v>10</v>
      </c>
      <c r="D43" s="21">
        <v>78</v>
      </c>
      <c r="E43" s="21">
        <v>780</v>
      </c>
      <c r="F43">
        <f t="shared" si="0"/>
        <v>780</v>
      </c>
    </row>
    <row r="44" spans="1:6" ht="38.25" thickBot="1" x14ac:dyDescent="0.3">
      <c r="A44" s="19" t="s">
        <v>65</v>
      </c>
      <c r="B44" s="20" t="s">
        <v>14</v>
      </c>
      <c r="C44" s="20">
        <v>70</v>
      </c>
      <c r="D44" s="21">
        <v>10</v>
      </c>
      <c r="E44" s="21">
        <v>700</v>
      </c>
      <c r="F44">
        <f t="shared" si="0"/>
        <v>700</v>
      </c>
    </row>
    <row r="45" spans="1:6" ht="38.25" thickBot="1" x14ac:dyDescent="0.3">
      <c r="A45" s="19" t="s">
        <v>66</v>
      </c>
      <c r="B45" s="20" t="s">
        <v>14</v>
      </c>
      <c r="C45" s="20">
        <v>30</v>
      </c>
      <c r="D45" s="21">
        <v>10</v>
      </c>
      <c r="E45" s="21">
        <v>300</v>
      </c>
      <c r="F45">
        <f t="shared" si="0"/>
        <v>300</v>
      </c>
    </row>
    <row r="46" spans="1:6" ht="57" thickBot="1" x14ac:dyDescent="0.3">
      <c r="A46" s="19" t="s">
        <v>32</v>
      </c>
      <c r="B46" s="20" t="s">
        <v>14</v>
      </c>
      <c r="C46" s="20">
        <v>12</v>
      </c>
      <c r="D46" s="21">
        <v>40</v>
      </c>
      <c r="E46" s="21">
        <v>480</v>
      </c>
      <c r="F46">
        <f t="shared" si="0"/>
        <v>480</v>
      </c>
    </row>
    <row r="47" spans="1:6" ht="19.5" thickBot="1" x14ac:dyDescent="0.3">
      <c r="A47" s="19" t="s">
        <v>33</v>
      </c>
      <c r="B47" s="20" t="s">
        <v>14</v>
      </c>
      <c r="C47" s="20">
        <v>12</v>
      </c>
      <c r="D47" s="21">
        <v>174</v>
      </c>
      <c r="E47" s="21">
        <v>2088</v>
      </c>
      <c r="F47">
        <f t="shared" si="0"/>
        <v>2088</v>
      </c>
    </row>
    <row r="48" spans="1:6" ht="38.25" thickBot="1" x14ac:dyDescent="0.3">
      <c r="A48" s="19" t="s">
        <v>67</v>
      </c>
      <c r="B48" s="20" t="s">
        <v>14</v>
      </c>
      <c r="C48" s="20">
        <v>100</v>
      </c>
      <c r="D48" s="21">
        <v>5</v>
      </c>
      <c r="E48" s="21">
        <v>500</v>
      </c>
      <c r="F48">
        <f t="shared" si="0"/>
        <v>500</v>
      </c>
    </row>
    <row r="49" spans="1:6" ht="18.75" x14ac:dyDescent="0.25">
      <c r="A49" s="22" t="s">
        <v>68</v>
      </c>
      <c r="B49" s="17" t="s">
        <v>14</v>
      </c>
      <c r="C49" s="17">
        <v>50</v>
      </c>
      <c r="D49" s="34">
        <v>39</v>
      </c>
      <c r="E49" s="34">
        <v>1950</v>
      </c>
      <c r="F49">
        <f t="shared" si="0"/>
        <v>1950</v>
      </c>
    </row>
    <row r="50" spans="1:6" ht="75.75" thickBot="1" x14ac:dyDescent="0.3">
      <c r="A50" s="19" t="s">
        <v>34</v>
      </c>
      <c r="B50" s="20" t="s">
        <v>16</v>
      </c>
      <c r="C50" s="20">
        <v>20</v>
      </c>
      <c r="D50" s="21">
        <v>20</v>
      </c>
      <c r="E50" s="21">
        <v>400</v>
      </c>
      <c r="F50">
        <f t="shared" si="0"/>
        <v>400</v>
      </c>
    </row>
    <row r="51" spans="1:6" ht="113.25" thickBot="1" x14ac:dyDescent="0.3">
      <c r="A51" s="19" t="s">
        <v>35</v>
      </c>
      <c r="B51" s="20" t="s">
        <v>14</v>
      </c>
      <c r="C51" s="20">
        <v>5000</v>
      </c>
      <c r="D51" s="21">
        <v>0.8</v>
      </c>
      <c r="E51" s="21">
        <v>4000</v>
      </c>
      <c r="F51">
        <f t="shared" si="0"/>
        <v>4000</v>
      </c>
    </row>
    <row r="52" spans="1:6" ht="19.5" thickBot="1" x14ac:dyDescent="0.3">
      <c r="A52" s="19"/>
      <c r="B52" s="20"/>
      <c r="C52" s="20"/>
      <c r="D52" s="21"/>
      <c r="E52" s="33" t="s">
        <v>69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Спец-я на разовую поставку</vt:lpstr>
      <vt:lpstr>Лист2</vt:lpstr>
      <vt:lpstr>Лист3</vt:lpstr>
      <vt:lpstr>Лист1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2012-10-16T05:03:16Z</dcterms:modified>
</cp:coreProperties>
</file>