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F7" i="1" l="1"/>
  <c r="F6" i="1"/>
  <c r="F8" i="1"/>
  <c r="F9" i="1"/>
  <c r="F5" i="1"/>
  <c r="A6" i="1"/>
  <c r="A7" i="1" s="1"/>
  <c r="A8" i="1" s="1"/>
  <c r="A9" i="1" s="1"/>
  <c r="C12" i="1"/>
  <c r="E12" i="1" l="1"/>
  <c r="F12" i="1"/>
  <c r="F13" i="1" s="1"/>
  <c r="D12" i="1"/>
  <c r="F14" i="1" l="1"/>
  <c r="F15" i="1" s="1"/>
  <c r="F16" i="1" s="1"/>
</calcChain>
</file>

<file path=xl/sharedStrings.xml><?xml version="1.0" encoding="utf-8"?>
<sst xmlns="http://schemas.openxmlformats.org/spreadsheetml/2006/main" count="19" uniqueCount="19">
  <si>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</si>
  <si>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</si>
  <si>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</si>
  <si>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</si>
  <si>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</si>
  <si>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</si>
  <si>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</si>
  <si>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</si>
  <si>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</si>
  <si>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</si>
  <si>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</si>
  <si>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Итого с учетом индекса-дефлятора Минэкономразвития России (1,029)</t>
  </si>
  <si>
    <t>Силовое электрооборудование (ТС-702-06-ЭМ2.СМ), с применением районного коэффициента 1,15</t>
  </si>
  <si>
    <t>Монтажные работы (ТС-702-06-ЭМ2.ЛС1), с применением районного коэффициента 1,15</t>
  </si>
  <si>
    <t>Электроосвещение (ТС-702-06-ЭО.ЛС), с применением районного коэффициента 1,15</t>
  </si>
  <si>
    <t>Автоматизация систем водоснабжения и канализации (ТС-702-06-АВК.ЛС), с применением районного коэффициента 1,15</t>
  </si>
  <si>
    <t>Пожарная сигнализация (ТС-702-06-ПС.ЛС), с применением районного коэффициента 1,15</t>
  </si>
  <si>
    <t xml:space="preserve">Обоснование начальной (максимальной) цены договора по объекту  "Монтаж оборудования, приобретаемого в рамках статьи МИЗИ. Участок механической обработки, обезжиривания, контроля и упаковки прутков титана Д=60-250 мм на базе цеха № 60"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</si>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</sst>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abSelected="1" zoomScale="115" zoomScaleNormal="115" workbookViewId="0">
      <selection activeCell="B19" sqref="B19:E25"/>
    </sheetView>
  </sheetViews>
  <sheetFormatPr defaultRowHeight="15.75" x14ac:dyDescent="0.2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42" t="s">
        <v>18</v>
      </c>
      <c r="D1" s="42"/>
      <c r="E1" s="42"/>
      <c r="F1" s="42"/>
    </row>
    <row r="2" spans="1:6" s="17" customFormat="1" ht="72" customHeight="1" x14ac:dyDescent="0.25">
      <c r="A2" s="40" t="s">
        <v>17</v>
      </c>
      <c r="B2" s="41"/>
      <c r="C2" s="41"/>
      <c r="D2" s="41"/>
      <c r="E2" s="41"/>
      <c r="F2" s="41"/>
    </row>
    <row r="3" spans="1:6" s="1" customFormat="1" ht="13.5" thickBot="1" x14ac:dyDescent="0.25">
      <c r="A3" s="2"/>
      <c r="C3" s="2"/>
      <c r="D3" s="2"/>
    </row>
    <row r="4" spans="1:6" s="17" customFormat="1" ht="72" x14ac:dyDescent="0.25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5.25" customHeight="1" x14ac:dyDescent="0.25">
      <c r="A5" s="36">
        <v>1</v>
      </c>
      <c r="B5" s="38" t="s">
        <v>12</v>
      </c>
      <c r="C5" s="31">
        <v>44599</v>
      </c>
      <c r="D5" s="31">
        <v>199565</v>
      </c>
      <c r="E5" s="31">
        <v>197265</v>
      </c>
      <c r="F5" s="37">
        <f t="shared" ref="F5:F9" si="0">E5</f>
        <v>197265</v>
      </c>
    </row>
    <row r="6" spans="1:6" s="3" customFormat="1" ht="46.5" customHeight="1" x14ac:dyDescent="0.25">
      <c r="A6" s="36">
        <f>1+A5</f>
        <v>2</v>
      </c>
      <c r="B6" s="30" t="s">
        <v>13</v>
      </c>
      <c r="C6" s="31">
        <v>22573</v>
      </c>
      <c r="D6" s="31">
        <v>218053</v>
      </c>
      <c r="E6" s="31">
        <v>215654</v>
      </c>
      <c r="F6" s="37">
        <f t="shared" si="0"/>
        <v>215654</v>
      </c>
    </row>
    <row r="7" spans="1:6" s="3" customFormat="1" ht="49.5" customHeight="1" x14ac:dyDescent="0.25">
      <c r="A7" s="36">
        <f t="shared" ref="A7:A9" si="1">1+A6</f>
        <v>3</v>
      </c>
      <c r="B7" s="30" t="s">
        <v>14</v>
      </c>
      <c r="C7" s="31">
        <v>61490</v>
      </c>
      <c r="D7" s="31">
        <v>310779</v>
      </c>
      <c r="E7" s="31">
        <v>307135</v>
      </c>
      <c r="F7" s="37">
        <f t="shared" si="0"/>
        <v>307135</v>
      </c>
    </row>
    <row r="8" spans="1:6" s="3" customFormat="1" ht="42.75" customHeight="1" x14ac:dyDescent="0.25">
      <c r="A8" s="36">
        <f t="shared" si="1"/>
        <v>4</v>
      </c>
      <c r="B8" s="30" t="s">
        <v>15</v>
      </c>
      <c r="C8" s="31">
        <v>13206</v>
      </c>
      <c r="D8" s="31">
        <v>75398</v>
      </c>
      <c r="E8" s="31">
        <v>75002</v>
      </c>
      <c r="F8" s="37">
        <f t="shared" si="0"/>
        <v>75002</v>
      </c>
    </row>
    <row r="9" spans="1:6" s="3" customFormat="1" ht="37.5" customHeight="1" x14ac:dyDescent="0.25">
      <c r="A9" s="36">
        <f t="shared" si="1"/>
        <v>5</v>
      </c>
      <c r="B9" s="30" t="s">
        <v>16</v>
      </c>
      <c r="C9" s="31">
        <v>3526</v>
      </c>
      <c r="D9" s="31">
        <v>22395</v>
      </c>
      <c r="E9" s="31">
        <v>22145</v>
      </c>
      <c r="F9" s="37">
        <f t="shared" si="0"/>
        <v>22145</v>
      </c>
    </row>
    <row r="10" spans="1:6" s="3" customFormat="1" ht="19.5" customHeight="1" x14ac:dyDescent="0.25">
      <c r="A10" s="36"/>
      <c r="B10" s="30"/>
      <c r="C10" s="31"/>
      <c r="D10" s="31"/>
      <c r="E10" s="31"/>
      <c r="F10" s="37"/>
    </row>
    <row r="11" spans="1:6" s="18" customFormat="1" ht="14.25" x14ac:dyDescent="0.25">
      <c r="A11" s="22"/>
      <c r="B11" s="21" t="s">
        <v>2</v>
      </c>
      <c r="C11" s="28"/>
      <c r="D11" s="14"/>
      <c r="E11" s="19"/>
      <c r="F11" s="29"/>
    </row>
    <row r="12" spans="1:6" s="18" customFormat="1" ht="20.25" customHeight="1" x14ac:dyDescent="0.25">
      <c r="A12" s="22"/>
      <c r="B12" s="21" t="s">
        <v>7</v>
      </c>
      <c r="C12" s="14">
        <f>SUM(C5:C11)</f>
        <v>145394</v>
      </c>
      <c r="D12" s="14">
        <f>SUM(D5:D11)</f>
        <v>826190</v>
      </c>
      <c r="E12" s="14">
        <f>SUM(E5:E11)</f>
        <v>817201</v>
      </c>
      <c r="F12" s="25">
        <f>SUM(F5:F11)</f>
        <v>817201</v>
      </c>
    </row>
    <row r="13" spans="1:6" s="18" customFormat="1" ht="31.5" customHeight="1" x14ac:dyDescent="0.25">
      <c r="A13" s="22"/>
      <c r="B13" s="27" t="s">
        <v>11</v>
      </c>
      <c r="C13" s="14"/>
      <c r="D13" s="14"/>
      <c r="E13" s="14"/>
      <c r="F13" s="39">
        <f>F12*1.029</f>
        <v>840900</v>
      </c>
    </row>
    <row r="14" spans="1:6" s="18" customFormat="1" ht="26.25" customHeight="1" x14ac:dyDescent="0.25">
      <c r="A14" s="22"/>
      <c r="B14" s="27" t="s">
        <v>10</v>
      </c>
      <c r="C14" s="14"/>
      <c r="D14" s="14"/>
      <c r="E14" s="14"/>
      <c r="F14" s="25">
        <f>F13*0.999</f>
        <v>840059.1</v>
      </c>
    </row>
    <row r="15" spans="1:6" s="18" customFormat="1" ht="20.25" customHeight="1" x14ac:dyDescent="0.25">
      <c r="A15" s="22"/>
      <c r="B15" s="21" t="s">
        <v>4</v>
      </c>
      <c r="C15" s="14"/>
      <c r="D15" s="14"/>
      <c r="E15" s="19"/>
      <c r="F15" s="25">
        <f>F14*18%</f>
        <v>151210.64000000001</v>
      </c>
    </row>
    <row r="16" spans="1:6" s="18" customFormat="1" ht="20.25" customHeight="1" thickBot="1" x14ac:dyDescent="0.3">
      <c r="A16" s="23"/>
      <c r="B16" s="24" t="s">
        <v>3</v>
      </c>
      <c r="C16" s="4"/>
      <c r="D16" s="4"/>
      <c r="E16" s="20"/>
      <c r="F16" s="26">
        <f>F14+F15</f>
        <v>991269.74</v>
      </c>
    </row>
    <row r="17" spans="1:6" s="18" customFormat="1" ht="14.25" x14ac:dyDescent="0.25">
      <c r="A17" s="10"/>
      <c r="B17" s="11"/>
      <c r="C17" s="12"/>
      <c r="D17" s="12"/>
      <c r="E17" s="13"/>
      <c r="F17" s="13"/>
    </row>
    <row r="18" spans="1:6" s="1" customFormat="1" ht="12.75" x14ac:dyDescent="0.2">
      <c r="A18" s="2"/>
      <c r="B18" s="5"/>
      <c r="C18" s="6"/>
      <c r="D18" s="7"/>
    </row>
    <row r="19" spans="1:6" s="1" customFormat="1" ht="12.75" x14ac:dyDescent="0.2">
      <c r="A19" s="2"/>
      <c r="C19" s="6"/>
      <c r="D19" s="2"/>
    </row>
    <row r="20" spans="1:6" s="1" customFormat="1" ht="12.75" x14ac:dyDescent="0.2">
      <c r="A20" s="2"/>
      <c r="C20" s="8"/>
      <c r="D20" s="2"/>
    </row>
    <row r="21" spans="1:6" s="1" customFormat="1" ht="12.75" x14ac:dyDescent="0.2">
      <c r="A21" s="2"/>
      <c r="C21" s="2"/>
      <c r="D21" s="2"/>
    </row>
    <row r="22" spans="1:6" s="1" customFormat="1" ht="12.75" x14ac:dyDescent="0.2">
      <c r="A22" s="2"/>
      <c r="C22" s="2"/>
      <c r="D22" s="2"/>
    </row>
    <row r="23" spans="1:6" s="1" customFormat="1" ht="12.75" x14ac:dyDescent="0.2">
      <c r="A23" s="2"/>
      <c r="C23" s="2"/>
      <c r="D23" s="2"/>
    </row>
    <row r="24" spans="1:6" s="1" customFormat="1" ht="12.75" x14ac:dyDescent="0.2">
      <c r="A24" s="2"/>
      <c r="C24" s="2"/>
      <c r="D24" s="2"/>
    </row>
    <row r="25" spans="1:6" s="1" customFormat="1" ht="12.75" x14ac:dyDescent="0.2">
      <c r="A25" s="2"/>
      <c r="C25" s="2"/>
      <c r="D25" s="2"/>
    </row>
    <row r="26" spans="1:6" s="1" customFormat="1" ht="12.75" x14ac:dyDescent="0.2">
      <c r="A26" s="2"/>
      <c r="C26" s="2"/>
      <c r="D26" s="2"/>
    </row>
    <row r="27" spans="1:6" s="1" customFormat="1" ht="12.75" x14ac:dyDescent="0.2">
      <c r="A27" s="2"/>
      <c r="C27" s="2"/>
      <c r="D27" s="2"/>
    </row>
    <row r="28" spans="1:6" s="1" customFormat="1" ht="12.75" x14ac:dyDescent="0.2">
      <c r="A28" s="2"/>
      <c r="C28" s="2"/>
      <c r="D28" s="2"/>
    </row>
    <row r="29" spans="1:6" s="1" customFormat="1" ht="12.75" x14ac:dyDescent="0.2">
      <c r="A29" s="2"/>
      <c r="C29" s="2"/>
      <c r="D29" s="2"/>
    </row>
    <row r="30" spans="1:6" s="1" customFormat="1" ht="12.75" x14ac:dyDescent="0.2">
      <c r="A30" s="2"/>
      <c r="C30" s="2"/>
      <c r="D30" s="2"/>
    </row>
    <row r="31" spans="1:6" s="1" customFormat="1" ht="12.75" x14ac:dyDescent="0.2">
      <c r="A31" s="2"/>
      <c r="C31" s="2"/>
      <c r="D31" s="2"/>
    </row>
    <row r="32" spans="1:6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  <row r="89" spans="1:4" s="1" customFormat="1" ht="12.75" x14ac:dyDescent="0.2">
      <c r="A89" s="2"/>
      <c r="C89" s="2"/>
      <c r="D89" s="2"/>
    </row>
    <row r="90" spans="1:4" s="1" customFormat="1" ht="12.75" x14ac:dyDescent="0.2">
      <c r="A90" s="2"/>
      <c r="C90" s="2"/>
      <c r="D90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2013-05-15T07:45:38Z</cp:lastPrinted>
  <dcterms:created xsi:type="dcterms:W3CDTF">2011-10-12T11:09:13Z</dcterms:created>
  <dcterms:modified xsi:type="dcterms:W3CDTF">2014-01-28T06:06:21Z</dcterms:modified>
</cp:coreProperties>
</file>