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Объектный сметный расчет" sheetId="1" r:id="rId1"/>
  </sheets>
  <definedNames>
    <definedName name="_xlnm.Print_Titles" localSheetId="0">'Объектный сметный расчет'!$14:$14</definedName>
  </definedNames>
  <calcPr calcId="125725" refMode="R1C1"/>
</workbook>
</file>

<file path=xl/calcChain.xml><?xml version="1.0" encoding="utf-8"?>
<calcChain xmlns="http://schemas.openxmlformats.org/spreadsheetml/2006/main">
  <c r="G25" i="1"/>
  <c r="H20"/>
  <c r="E21"/>
  <c r="F21"/>
  <c r="D21"/>
  <c r="F23" l="1"/>
  <c r="F25" s="1"/>
  <c r="E23"/>
  <c r="E25" s="1"/>
  <c r="D23"/>
  <c r="H16"/>
  <c r="H17"/>
  <c r="G21" l="1"/>
  <c r="H19"/>
  <c r="H18"/>
  <c r="D25"/>
  <c r="H25" s="1"/>
  <c r="F26"/>
  <c r="F27" s="1"/>
  <c r="E26"/>
  <c r="E27"/>
  <c r="H15"/>
  <c r="H21" l="1"/>
  <c r="D26"/>
  <c r="G23" l="1"/>
  <c r="D27"/>
  <c r="H23" l="1"/>
  <c r="G26" l="1"/>
  <c r="H26" s="1"/>
  <c r="G27" l="1"/>
  <c r="H27" s="1"/>
</calcChain>
</file>

<file path=xl/sharedStrings.xml><?xml version="1.0" encoding="utf-8"?>
<sst xmlns="http://schemas.openxmlformats.org/spreadsheetml/2006/main" count="30" uniqueCount="30">
  <si>
    <t>№ пп</t>
  </si>
  <si>
    <t>монтажных работ</t>
  </si>
  <si>
    <t>прочих</t>
  </si>
  <si>
    <t>всего</t>
  </si>
  <si>
    <t>Номера сметных расчетов (смет)</t>
  </si>
  <si>
    <t>Наименование работ и затрат</t>
  </si>
  <si>
    <t>строительных работ</t>
  </si>
  <si>
    <t>оборудова-
ния, мебели, инвентаря</t>
  </si>
  <si>
    <t>3301-1А-ОВ1-СМ1</t>
  </si>
  <si>
    <t>Вентиляция и кондиционирование</t>
  </si>
  <si>
    <t>3301-1А-СС2-СМ1</t>
  </si>
  <si>
    <t>Приобретение и монтаж оборудования системы контроля доступа</t>
  </si>
  <si>
    <t>3301-1А-СС1-СМ1</t>
  </si>
  <si>
    <t>Приобретение и монтаж оборудования пожарной сигнализации и оповещения</t>
  </si>
  <si>
    <t>Приобретение и монтаж оборудования и материалов системы охранной сигнализации</t>
  </si>
  <si>
    <t>3301-1А-СС2-СМ2</t>
  </si>
  <si>
    <t>Система телевизионного видеонаблюдения (СТН)</t>
  </si>
  <si>
    <t>3301-1А-СС3-СМ2</t>
  </si>
  <si>
    <t>Итого</t>
  </si>
  <si>
    <t>Итого с учетом непредвиденных</t>
  </si>
  <si>
    <t>Перевод в текущие  цены</t>
  </si>
  <si>
    <t>Индекс перевода в текущие цены (1 кв. 2014г.)</t>
  </si>
  <si>
    <t>Итого в текущих ценах</t>
  </si>
  <si>
    <t>НДС - 18%</t>
  </si>
  <si>
    <t>Всего по расчету</t>
  </si>
  <si>
    <t>ССР п.12</t>
  </si>
  <si>
    <t>Комплекс пусконаладочных работ</t>
  </si>
  <si>
    <t>Прибретение и монтаж кондиционирования, вентиляции,  слаботочных систем, пусконаладочные рабты</t>
  </si>
  <si>
    <t>Сметная стоимость, тыс.руб.</t>
  </si>
  <si>
    <t>Расчет начальной максимальной цены договора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</si>
</sst>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5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 vertical="top"/>
    </xf>
    <xf numFmtId="0" fontId="2" fillId="0" borderId="0" xfId="0" applyFont="1" applyBorder="1"/>
    <xf numFmtId="49" fontId="2" fillId="0" borderId="0" xfId="0" applyNumberFormat="1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49" fontId="2" fillId="0" borderId="1" xfId="0" applyNumberFormat="1" applyFont="1" applyBorder="1" applyAlignment="1">
      <alignment horizontal="left" vertical="top"/>
    </xf>
    <xf numFmtId="0" fontId="2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vertical="center"/>
    </xf>
    <xf numFmtId="43" fontId="2" fillId="2" borderId="1" xfId="1" applyFont="1" applyFill="1" applyBorder="1" applyAlignment="1">
      <alignment vertical="center"/>
    </xf>
    <xf numFmtId="43" fontId="3" fillId="2" borderId="2" xfId="1" applyFont="1" applyFill="1" applyBorder="1" applyAlignment="1">
      <alignment vertical="center"/>
    </xf>
    <xf numFmtId="0" fontId="2" fillId="0" borderId="0" xfId="0" applyNumberFormat="1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H27"/>
  <sheetViews>
    <sheetView showGridLines="0" tabSelected="1" workbookViewId="0">
      <selection activeCell="E9" sqref="E9"/>
    </sheetView>
  </sheetViews>
  <sheetFormatPr defaultRowHeight="12.75"/>
  <cols>
    <col min="1" max="1" width="5" style="1" customWidth="1"/>
    <col min="2" max="2" width="17.140625" style="2" customWidth="1"/>
    <col min="3" max="3" width="37.28515625" style="2" customWidth="1"/>
    <col min="4" max="4" width="15.7109375" style="10" customWidth="1"/>
    <col min="5" max="5" width="15.85546875" style="10" customWidth="1"/>
    <col min="6" max="6" width="16" style="10" customWidth="1"/>
    <col min="7" max="7" width="15.28515625" style="10" customWidth="1"/>
    <col min="8" max="8" width="17" style="10" customWidth="1"/>
    <col min="9" max="16384" width="9.140625" style="1"/>
  </cols>
  <sheetData>
    <row r="2" spans="1:8">
      <c r="A2" s="22" t="s">
        <v>29</v>
      </c>
      <c r="B2" s="22"/>
      <c r="C2" s="22"/>
      <c r="D2" s="22"/>
      <c r="E2" s="22"/>
      <c r="F2" s="22"/>
      <c r="G2" s="22"/>
      <c r="H2" s="22"/>
    </row>
    <row r="3" spans="1:8">
      <c r="A3" s="22"/>
      <c r="B3" s="22"/>
      <c r="C3" s="22"/>
      <c r="D3" s="22"/>
      <c r="E3" s="22"/>
      <c r="F3" s="22"/>
      <c r="G3" s="22"/>
      <c r="H3" s="22"/>
    </row>
    <row r="4" spans="1:8">
      <c r="A4" s="22"/>
      <c r="B4" s="22"/>
      <c r="C4" s="22"/>
      <c r="D4" s="22"/>
      <c r="E4" s="22"/>
      <c r="F4" s="22"/>
      <c r="G4" s="22"/>
      <c r="H4" s="22"/>
    </row>
    <row r="5" spans="1:8">
      <c r="A5" s="22"/>
      <c r="B5" s="22"/>
      <c r="C5" s="22"/>
      <c r="D5" s="22"/>
      <c r="E5" s="22"/>
      <c r="F5" s="22"/>
      <c r="G5" s="22"/>
      <c r="H5" s="22"/>
    </row>
    <row r="8" spans="1:8" ht="15.75">
      <c r="A8" s="21" t="s">
        <v>27</v>
      </c>
      <c r="B8" s="21"/>
      <c r="C8" s="21"/>
      <c r="D8" s="21"/>
      <c r="E8" s="21"/>
      <c r="F8" s="21"/>
      <c r="G8" s="21"/>
      <c r="H8" s="21"/>
    </row>
    <row r="9" spans="1:8">
      <c r="A9" s="3"/>
      <c r="B9" s="4"/>
      <c r="C9" s="16"/>
    </row>
    <row r="10" spans="1:8" ht="12.75" customHeight="1">
      <c r="A10" s="27" t="s">
        <v>0</v>
      </c>
      <c r="B10" s="28" t="s">
        <v>4</v>
      </c>
      <c r="C10" s="28" t="s">
        <v>5</v>
      </c>
      <c r="D10" s="23" t="s">
        <v>28</v>
      </c>
      <c r="E10" s="24"/>
      <c r="F10" s="24"/>
      <c r="G10" s="24"/>
      <c r="H10" s="24"/>
    </row>
    <row r="11" spans="1:8" ht="12.75" customHeight="1">
      <c r="A11" s="27"/>
      <c r="B11" s="28"/>
      <c r="C11" s="28"/>
      <c r="D11" s="25" t="s">
        <v>6</v>
      </c>
      <c r="E11" s="26" t="s">
        <v>1</v>
      </c>
      <c r="F11" s="26" t="s">
        <v>7</v>
      </c>
      <c r="G11" s="26" t="s">
        <v>2</v>
      </c>
      <c r="H11" s="26" t="s">
        <v>3</v>
      </c>
    </row>
    <row r="12" spans="1:8">
      <c r="A12" s="27"/>
      <c r="B12" s="28"/>
      <c r="C12" s="28"/>
      <c r="D12" s="25"/>
      <c r="E12" s="26"/>
      <c r="F12" s="26"/>
      <c r="G12" s="26"/>
      <c r="H12" s="26"/>
    </row>
    <row r="13" spans="1:8">
      <c r="A13" s="27"/>
      <c r="B13" s="28"/>
      <c r="C13" s="28"/>
      <c r="D13" s="25"/>
      <c r="E13" s="26"/>
      <c r="F13" s="26"/>
      <c r="G13" s="26"/>
      <c r="H13" s="26"/>
    </row>
    <row r="14" spans="1:8">
      <c r="A14" s="5">
        <v>1</v>
      </c>
      <c r="B14" s="6">
        <v>2</v>
      </c>
      <c r="C14" s="6">
        <v>3</v>
      </c>
      <c r="D14" s="11">
        <v>4</v>
      </c>
      <c r="E14" s="12">
        <v>5</v>
      </c>
      <c r="F14" s="12">
        <v>6</v>
      </c>
      <c r="G14" s="12">
        <v>7</v>
      </c>
      <c r="H14" s="12">
        <v>8</v>
      </c>
    </row>
    <row r="15" spans="1:8" ht="29.25" customHeight="1">
      <c r="A15" s="18">
        <v>1</v>
      </c>
      <c r="B15" s="20" t="s">
        <v>8</v>
      </c>
      <c r="C15" s="7" t="s">
        <v>9</v>
      </c>
      <c r="D15" s="13">
        <v>695.4</v>
      </c>
      <c r="E15" s="14">
        <v>661.33</v>
      </c>
      <c r="F15" s="14">
        <v>3883.1</v>
      </c>
      <c r="G15" s="14"/>
      <c r="H15" s="14">
        <f t="shared" ref="H15:H19" si="0">D15+E15+F15+G15</f>
        <v>5239.83</v>
      </c>
    </row>
    <row r="16" spans="1:8" ht="30.75" customHeight="1">
      <c r="A16" s="18">
        <v>2</v>
      </c>
      <c r="B16" s="20" t="s">
        <v>10</v>
      </c>
      <c r="C16" s="7" t="s">
        <v>11</v>
      </c>
      <c r="D16" s="13"/>
      <c r="E16" s="14">
        <v>229.82</v>
      </c>
      <c r="F16" s="14">
        <v>588.07000000000005</v>
      </c>
      <c r="G16" s="14"/>
      <c r="H16" s="14">
        <f t="shared" si="0"/>
        <v>817.8900000000001</v>
      </c>
    </row>
    <row r="17" spans="1:8" ht="30.75" customHeight="1">
      <c r="A17" s="19">
        <v>3</v>
      </c>
      <c r="B17" s="20" t="s">
        <v>12</v>
      </c>
      <c r="C17" s="7" t="s">
        <v>13</v>
      </c>
      <c r="D17" s="13"/>
      <c r="E17" s="13">
        <v>407.54</v>
      </c>
      <c r="F17" s="14">
        <v>146.94</v>
      </c>
      <c r="G17" s="14"/>
      <c r="H17" s="14">
        <f t="shared" si="0"/>
        <v>554.48</v>
      </c>
    </row>
    <row r="18" spans="1:8" ht="30.75" customHeight="1">
      <c r="A18" s="19">
        <v>4</v>
      </c>
      <c r="B18" s="20" t="s">
        <v>17</v>
      </c>
      <c r="C18" s="7" t="s">
        <v>14</v>
      </c>
      <c r="D18" s="13"/>
      <c r="E18" s="13">
        <v>94.18</v>
      </c>
      <c r="F18" s="14">
        <v>113.81</v>
      </c>
      <c r="G18" s="14"/>
      <c r="H18" s="14">
        <f t="shared" si="0"/>
        <v>207.99</v>
      </c>
    </row>
    <row r="19" spans="1:8" ht="25.5">
      <c r="A19" s="19">
        <v>5</v>
      </c>
      <c r="B19" s="20" t="s">
        <v>15</v>
      </c>
      <c r="C19" s="7" t="s">
        <v>16</v>
      </c>
      <c r="D19" s="13"/>
      <c r="E19" s="13">
        <v>46.71</v>
      </c>
      <c r="F19" s="14">
        <v>240.82</v>
      </c>
      <c r="G19" s="14"/>
      <c r="H19" s="14">
        <f t="shared" si="0"/>
        <v>287.52999999999997</v>
      </c>
    </row>
    <row r="20" spans="1:8">
      <c r="A20" s="19">
        <v>6</v>
      </c>
      <c r="B20" s="20" t="s">
        <v>25</v>
      </c>
      <c r="C20" s="7" t="s">
        <v>26</v>
      </c>
      <c r="D20" s="13"/>
      <c r="E20" s="13"/>
      <c r="F20" s="13"/>
      <c r="G20" s="13">
        <v>570.16999999999996</v>
      </c>
      <c r="H20" s="14">
        <f>D20+E20+F20+G20</f>
        <v>570.16999999999996</v>
      </c>
    </row>
    <row r="21" spans="1:8">
      <c r="A21" s="8"/>
      <c r="B21" s="9"/>
      <c r="C21" s="17" t="s">
        <v>18</v>
      </c>
      <c r="D21" s="15">
        <f>SUM(D15:D19)</f>
        <v>695.4</v>
      </c>
      <c r="E21" s="15">
        <f t="shared" ref="E21:G21" si="1">SUM(E15:E19)</f>
        <v>1439.5800000000002</v>
      </c>
      <c r="F21" s="15">
        <f t="shared" si="1"/>
        <v>4972.74</v>
      </c>
      <c r="G21" s="15">
        <f t="shared" si="1"/>
        <v>0</v>
      </c>
      <c r="H21" s="15">
        <f>SUM(D21:G21)</f>
        <v>7107.7199999999993</v>
      </c>
    </row>
    <row r="22" spans="1:8">
      <c r="A22" s="19">
        <v>7</v>
      </c>
      <c r="B22" s="7"/>
      <c r="C22" s="7"/>
      <c r="D22" s="14"/>
      <c r="E22" s="14"/>
      <c r="F22" s="14"/>
      <c r="G22" s="14"/>
      <c r="H22" s="14"/>
    </row>
    <row r="23" spans="1:8">
      <c r="A23" s="19"/>
      <c r="B23" s="9"/>
      <c r="C23" s="17" t="s">
        <v>19</v>
      </c>
      <c r="D23" s="15">
        <f>D21+D22</f>
        <v>695.4</v>
      </c>
      <c r="E23" s="15">
        <f t="shared" ref="E23:G23" si="2">E21+E22</f>
        <v>1439.5800000000002</v>
      </c>
      <c r="F23" s="15">
        <f t="shared" si="2"/>
        <v>4972.74</v>
      </c>
      <c r="G23" s="15">
        <f t="shared" si="2"/>
        <v>0</v>
      </c>
      <c r="H23" s="15">
        <f>D23+E23+F23+G23</f>
        <v>7107.7199999999993</v>
      </c>
    </row>
    <row r="24" spans="1:8" ht="25.5">
      <c r="A24" s="19">
        <v>8</v>
      </c>
      <c r="B24" s="7" t="s">
        <v>20</v>
      </c>
      <c r="C24" s="7" t="s">
        <v>21</v>
      </c>
      <c r="D24" s="13">
        <v>6.4</v>
      </c>
      <c r="E24" s="13">
        <v>6.4</v>
      </c>
      <c r="F24" s="13">
        <v>3.37</v>
      </c>
      <c r="G24" s="13">
        <v>16.52</v>
      </c>
      <c r="H24" s="13"/>
    </row>
    <row r="25" spans="1:8">
      <c r="A25" s="19"/>
      <c r="B25" s="9"/>
      <c r="C25" s="17" t="s">
        <v>22</v>
      </c>
      <c r="D25" s="15">
        <f>D23*D24</f>
        <v>4450.5600000000004</v>
      </c>
      <c r="E25" s="15">
        <f t="shared" ref="E25:F25" si="3">E23*E24</f>
        <v>9213.3120000000017</v>
      </c>
      <c r="F25" s="15">
        <f t="shared" si="3"/>
        <v>16758.1338</v>
      </c>
      <c r="G25" s="15">
        <f>G20*G24</f>
        <v>9419.2083999999995</v>
      </c>
      <c r="H25" s="15">
        <f>D25+E25+F25+G25</f>
        <v>39841.214200000002</v>
      </c>
    </row>
    <row r="26" spans="1:8">
      <c r="A26" s="19"/>
      <c r="B26" s="9"/>
      <c r="C26" s="17" t="s">
        <v>23</v>
      </c>
      <c r="D26" s="15">
        <f>D25*0.18</f>
        <v>801.10080000000005</v>
      </c>
      <c r="E26" s="15">
        <f t="shared" ref="E26:G26" si="4">E25*0.18</f>
        <v>1658.3961600000002</v>
      </c>
      <c r="F26" s="15">
        <f t="shared" si="4"/>
        <v>3016.4640839999997</v>
      </c>
      <c r="G26" s="15">
        <f t="shared" si="4"/>
        <v>1695.457512</v>
      </c>
      <c r="H26" s="15">
        <f>D26+E26+F26+G26</f>
        <v>7171.4185559999996</v>
      </c>
    </row>
    <row r="27" spans="1:8">
      <c r="A27" s="19"/>
      <c r="B27" s="9"/>
      <c r="C27" s="17" t="s">
        <v>24</v>
      </c>
      <c r="D27" s="15">
        <f>SUM(D25:D26)</f>
        <v>5251.6608000000006</v>
      </c>
      <c r="E27" s="15">
        <f t="shared" ref="E27:G27" si="5">SUM(E25:E26)</f>
        <v>10871.708160000002</v>
      </c>
      <c r="F27" s="15">
        <f t="shared" si="5"/>
        <v>19774.597883999999</v>
      </c>
      <c r="G27" s="15">
        <f t="shared" si="5"/>
        <v>11114.665912</v>
      </c>
      <c r="H27" s="15">
        <f>D27+E27+F27+G27</f>
        <v>47012.632756000006</v>
      </c>
    </row>
  </sheetData>
  <mergeCells count="11">
    <mergeCell ref="A8:H8"/>
    <mergeCell ref="A2:H5"/>
    <mergeCell ref="D10:H10"/>
    <mergeCell ref="D11:D13"/>
    <mergeCell ref="E11:E13"/>
    <mergeCell ref="F11:F13"/>
    <mergeCell ref="G11:G13"/>
    <mergeCell ref="H11:H13"/>
    <mergeCell ref="A10:A13"/>
    <mergeCell ref="B10:B13"/>
    <mergeCell ref="C10:C13"/>
  </mergeCells>
  <phoneticPr fontId="0" type="noConversion"/>
  <pageMargins left="0.51181102362204722" right="0.19685039370078741" top="0.43307086614173229" bottom="0.43307086614173229" header="0.23622047244094491" footer="0.23622047244094491"/>
  <pageSetup paperSize="9" scale="8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Объектный сметный расчет</vt:lpstr>
      <vt:lpstr>'Объектный сметный расчет'!Заголовки_для_печати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kornizky</cp:lastModifiedBy>
  <cp:lastPrinted>2014-07-07T13:08:20Z</cp:lastPrinted>
  <dcterms:created xsi:type="dcterms:W3CDTF">2002-03-25T05:35:56Z</dcterms:created>
  <dcterms:modified xsi:type="dcterms:W3CDTF">2014-07-09T07:38:42Z</dcterms:modified>
</cp:coreProperties>
</file>