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14210" fullCalcOnLoad="1"/>
</workbook>
</file>

<file path=xl/calcChain.xml><?xml version="1.0" encoding="utf-8"?>
<calcChain xmlns="http://schemas.openxmlformats.org/spreadsheetml/2006/main">
  <c r="K158" i="1"/>
  <c r="K20"/>
  <c r="P20"/>
  <c r="P14"/>
  <c r="P18"/>
  <c r="P17"/>
  <c r="P16"/>
  <c r="P15"/>
</calcChain>
</file>

<file path=xl/sharedStrings.xml><?xml version="1.0" encoding="utf-8"?>
<sst xmlns="http://schemas.openxmlformats.org/spreadsheetml/2006/main" count="395" uniqueCount="276">
  <si>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</si>
  <si>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</si>
  <si>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</si>
  <si>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</si>
  <si>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</si>
  <si>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</si>
  <si>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</si>
  <si>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</si>
  <si>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</si>
  <si>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</si>
  <si>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</si>
  <si>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</si>
  <si>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</si>
  <si>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</si>
  <si>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</si>
  <si>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</si>
  <si>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</si>
  <si>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</si>
  <si>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</si>
  <si>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</si>
  <si>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</si>
  <si>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</si>
  <si>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</si>
  <si>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Демонтажные работы</t>
  </si>
  <si>
    <t>ТЕРр67-4-5</t>
  </si>
  <si>
    <t>Демонтаж светильников для люминесцентных ламп</t>
  </si>
  <si>
    <t>100 шт.</t>
  </si>
  <si>
    <t>ТЕРр67-4-1</t>
  </si>
  <si>
    <t>Демонтаж выключателей, розеток</t>
  </si>
  <si>
    <t>ТЕРр67-3-1</t>
  </si>
  <si>
    <t>Демонтаж кабеля</t>
  </si>
  <si>
    <t>100 м</t>
  </si>
  <si>
    <t xml:space="preserve">                           Раздел 2. Монтажные работы ( в здании)</t>
  </si>
  <si>
    <t>ТЕРм08-03-572-03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</si>
  <si>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</si>
  <si>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1 шт.</t>
  </si>
  <si>
    <t xml:space="preserve">                           Щит учетно-распределительный навесной ЩУРн-3 в комплекте:</t>
  </si>
  <si>
    <t>П/л "ИЭК"</t>
  </si>
  <si>
    <t>Корпус металлический ЩУРн-3/24зо-1 36 УХЛ3 IP31 MKM32-N-24-31-ZO (Ц:1750,50руб:1,18:4,19)</t>
  </si>
  <si>
    <t>шт.</t>
  </si>
  <si>
    <t>ТЕРм08-03-526-01</t>
  </si>
  <si>
    <t>Автомат одно-, двух-, трехполюсный, устанавливаемый  в шкафу, на ток до 25 А</t>
  </si>
  <si>
    <t>ТЕРм08-03-526-02</t>
  </si>
  <si>
    <t>Автомат одно-, двух-, трехполюсный, устанавливаемый в шкафу, на ток до 100 А</t>
  </si>
  <si>
    <t>ТСЦ-509-0324 прим.</t>
  </si>
  <si>
    <t>Выключатели автоматические ВА47-29</t>
  </si>
  <si>
    <t>Диф. автомат АД12 2Р 20А  30мА ИЭК MAD10-2-020-C-030 (Ц:479,22руб:1,18:4,42)</t>
  </si>
  <si>
    <t>ТЕРм08-03-600-02</t>
  </si>
  <si>
    <t>Счетчики, устанавливаемые на готовом основании трехфазные</t>
  </si>
  <si>
    <t>Счетчик электрической энергии СЭТ-4ТМ.03М варианты (01,09,17,25)(Ц:19289руб:1,18:4,19)</t>
  </si>
  <si>
    <t>Ящик управления РУСМ 5410-2574Б (Цена:5404руб:1,18:4,19)</t>
  </si>
  <si>
    <t>шт</t>
  </si>
  <si>
    <t>ТЕРм08-03-594-02</t>
  </si>
  <si>
    <t>Светильник отдельно устанавливаемый на штырях с количеством ламп в светильнике 2</t>
  </si>
  <si>
    <t>Светильник ARCTIC SMC/SAN  236 60123630 (Ц:1634.67руб:1,18:4,42)</t>
  </si>
  <si>
    <t>Светильник AOT.PRS 236 NF 71223630 (Ц:1785руб:1,18:4,42)</t>
  </si>
  <si>
    <t>Светильник AOT.PRS 218 NF 702218030 (Ц:1681руб:1,18:4,42)</t>
  </si>
  <si>
    <t>ТЕРм08-03-594-01</t>
  </si>
  <si>
    <t>Светильник отдельно устанавливаемый на штырях с количеством ламп в светильнике 1</t>
  </si>
  <si>
    <t>Светильник ARCTIC SMC/SAN  136 60113630 (Ц:1199руб:1,18:4,42)</t>
  </si>
  <si>
    <t>Светильник AOT.PRS 118 NF 702118030 (Ц:1908руб:1,18:4,42)</t>
  </si>
  <si>
    <t>Светильник NBT 11 F115 3201151500 (Ц:1871руб:1,18:4,42)</t>
  </si>
  <si>
    <t>ТСЦ-509-0696</t>
  </si>
  <si>
    <t>Лампы люминесцентные</t>
  </si>
  <si>
    <t>10 шт.</t>
  </si>
  <si>
    <t>Лампа компактная люминесцентная 15 Вт, _x000D_
Master PL 15W Philips (Ц:295,23руб:1,18:4,42)</t>
  </si>
  <si>
    <t>ТЕРм08-03-591-01</t>
  </si>
  <si>
    <t>Выключатель одноклавишный неутопленного типа при открытой проводке</t>
  </si>
  <si>
    <t>ВС20-1-0-ГБ выкл 1кл о/у  IP44 (цвет клавиши: белый) ГЕРМЕС (цвет клавиши: белый) EVM10-K01-10-44-EC (Ц:127,48руб:1,18:4,42)</t>
  </si>
  <si>
    <t>ТЕРм08-03-591-04</t>
  </si>
  <si>
    <t>Выключатель двухклавишный неутопленного типа при открытой проводке</t>
  </si>
  <si>
    <t>Выключатель двухклавишный для открытой установки ВС20-2-0-ГБ IP44 серия "ГЕРМЕС" (цвет клавиши: белый) EVM20-K01-10-44-EC (Ц:140,63руб:1,18:4,42)</t>
  </si>
  <si>
    <t>ТЕРм08-03-591-08</t>
  </si>
  <si>
    <t>Розетка штепсельная неутопленного типа при открытой проводке</t>
  </si>
  <si>
    <t>Розетка двухместная для открытой установки с з/к с крышкой РСб22-3-ГБ IP44 серия "ГЕРМЕС" (цвет крышки:дымчатый) ERM22-K01-16-44-EC (Ц:236,68руб:1,18:4,42)</t>
  </si>
  <si>
    <t>Розетка трехместная для открытой установки с з/к с крышкой РСб23-3-ГБ IP44 серия "ГЕРМЕС" (цвет крышки:дымчатый) ERM32-K01-16-44-EC (Ц:380,31руб:1,18:4,42)</t>
  </si>
  <si>
    <t>ТЕРм08-02-396-05 прим.</t>
  </si>
  <si>
    <t>Монтаж: кабель канал по стенам, длина 2 м</t>
  </si>
  <si>
    <t>Кабель-канал  25х16 "ЭЛЕКОР" CKK10-025-016-1-K01 (Ц:25,40руб:1,18:4,42)</t>
  </si>
  <si>
    <t>м</t>
  </si>
  <si>
    <t>Внешний угол КМН 25х16   "ЭЛЕКОР" CKK10D-N-025-016-K01 (Ц:10,30руб:1,18:4,42)</t>
  </si>
  <si>
    <t>Внутренний угол КМВ 25х16   "ЭЛЕКОР" CKK10D-V-025-016-K01 (Ц:10,30руб:1,18:4,42)</t>
  </si>
  <si>
    <t>Заглушка КМЗ 25х16   "ЭЛЕКОР" CKK10D-Z-025-016-K01 (Ц:9,44руб:1,18:4,42)</t>
  </si>
  <si>
    <t>Соединитель на стык КМС 25х16   "ЭЛЕКОР" CKK10D-S-025-016-K01 (Ц:9,44руб:1,18:4,42)</t>
  </si>
  <si>
    <t>Кабель-канал  40х25 "ЭЛЕКОР"  CKK10-040-025-1-K01-018 (Ц:43,43руб:1,18:4,42)</t>
  </si>
  <si>
    <t>Внутренний и внутренний угол КМВ 40х25   "ЭЛЕКОР" CKK10D-V-040-025-K01 (Ц:17,70руб:1,18:4,42)</t>
  </si>
  <si>
    <t>Заглушка КМЗ 40х25   "ЭЛЕКОР" CKK10D-Z-040-025-K01 (Ц:14,91руб:1,18:4,42)</t>
  </si>
  <si>
    <t>Соединитель на стык КМС 40х25   "ЭЛЕКОР" CKK10D-S-040-025-K01 (Ц:14,91руб:1,18:4,42)</t>
  </si>
  <si>
    <t>Коробка КМ41237 распаячная для о/п d75х40мм IP44 (RAL7035, 4 гермоввода) UKO11-075-040-000-K41-44 (Ц:21руб:1,18:4,42)</t>
  </si>
  <si>
    <t>Зажим винтовой ЗВИ-3 1,0-2,5мм2 12пар ИЭК (Ф) UZV3-003-04 (Ц:17,05руб:1,18:4,42)</t>
  </si>
  <si>
    <t>ТСЦ-503-0461 прим.</t>
  </si>
  <si>
    <t>Разветвительная коробка У409</t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</si>
  <si>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</si>
  <si>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</si>
  <si>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</si>
  <si>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</si>
  <si>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ТСЦ-501-8388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</si>
  <si>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5 и сечением 6,0 мм2</t>
  </si>
  <si>
    <t>1000 м</t>
  </si>
  <si>
    <t>ТСЦ-501-8373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</si>
  <si>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6,0 мм2</t>
  </si>
  <si>
    <t>ТСЦ-501-8383</t>
  </si>
  <si>
    <t>ТСЦ-501-8386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</si>
  <si>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5 и сечением 2,5 мм2</t>
  </si>
  <si>
    <t>ТСЦ-501-8370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</si>
  <si>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2,5 мм2</t>
  </si>
  <si>
    <t>ТСЦ-501-8369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</si>
  <si>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1,5 мм2</t>
  </si>
  <si>
    <t>Цена поставщика</t>
  </si>
  <si>
    <t>Кабель гибкий хладостойкий КГхл 5х1,5 мм2 (Ц:41500руб:1,18:4,42)</t>
  </si>
  <si>
    <t xml:space="preserve">                           Раздел 3. Наружные сети</t>
  </si>
  <si>
    <t>ТЕРм08-02-141-02</t>
  </si>
  <si>
    <t>Кабель до 35 кВ в готовых траншеях без покрытий, масса 1 м до 2 кг</t>
  </si>
  <si>
    <t>100 м кабеля</t>
  </si>
  <si>
    <t>ТЕРм08-02-142-01</t>
  </si>
  <si>
    <t>Устройство постели при одном кабеле в траншее</t>
  </si>
  <si>
    <t>ТЕРм08-02-142-02</t>
  </si>
  <si>
    <t>На каждый последующий кабель добавлять к расценке 08-02-142-01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</si>
  <si>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</si>
  <si>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</si>
  <si>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</si>
  <si>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</si>
  <si>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</si>
  <si>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ТЕРм08-02-143-02</t>
  </si>
  <si>
    <t>Покрытие кабеля, проложенного в траншее кирпичом каждого последующего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</si>
  <si>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</si>
  <si>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</si>
  <si>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</si>
  <si>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</si>
  <si>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</si>
  <si>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</si>
  <si>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</si>
  <si>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</si>
  <si>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Кабель КВБбШв 10х1,5 мм2 (Ц:90570руб:1,18:4,42)</t>
  </si>
  <si>
    <t>ТЕРм08-02-158-06</t>
  </si>
  <si>
    <t>Заделка концевая сухая для контрольного кабеля сечением одной жилы до 2,5 мм2, количество жил до 10</t>
  </si>
  <si>
    <t>ТЕРм08-02-144-01</t>
  </si>
  <si>
    <t>Присоединение к зажимам жил проводов или кабелей сечением до 2,5 мм2</t>
  </si>
  <si>
    <t>ТЕРм08-03-545-17</t>
  </si>
  <si>
    <t>Кожух металлический для защиты вводов и электрооборудования</t>
  </si>
  <si>
    <t>1 кг</t>
  </si>
  <si>
    <t>ТСЦ-509-0814</t>
  </si>
  <si>
    <t>Кожухи защитные</t>
  </si>
  <si>
    <t>ТЕР27-09-008-01 прим.</t>
  </si>
  <si>
    <t>Установка металлической опоры уличного светильника</t>
  </si>
  <si>
    <t>100 шт</t>
  </si>
  <si>
    <t>Опора граненная коническая ОГК-4 h=4,0 м для светильника (Ц:9119,63руб:1,18:4,42)</t>
  </si>
  <si>
    <t>Фундамент металлический под опору ФМ-0,159 (Ц:5830руб:1,18:4,42)</t>
  </si>
  <si>
    <t>ТЕР06-01-001-13 прим.</t>
  </si>
  <si>
    <t>Обетонивание опор</t>
  </si>
  <si>
    <t>100 м3</t>
  </si>
  <si>
    <t>ТЕРм08-02-363-02</t>
  </si>
  <si>
    <t>Кронштейны специальные на опорах для светильников сварные металлические, количество рожков 2</t>
  </si>
  <si>
    <t>Кронштейн для светильника К2КУ60-1,7-2,0-15  (Ц:3100руб:1,18:4,42)</t>
  </si>
  <si>
    <t>ТЕРм08-02-369-03</t>
  </si>
  <si>
    <t>Светильник, устанавливаемый вне зданий с лампами ртутными</t>
  </si>
  <si>
    <t>Светильник консольный ЖКУ30-150-001  (Ц:6025руб:1,18:4,42)</t>
  </si>
  <si>
    <t>ТСЦ-509-0677</t>
  </si>
  <si>
    <t>Лампы газоразрядные высокого давления типа ДНаТ 150</t>
  </si>
  <si>
    <t>ТЕРм08-02-372-02</t>
  </si>
  <si>
    <t>Предохранитель столбовой на опоре железобетонной</t>
  </si>
  <si>
    <t>ТСЦ-509-2047</t>
  </si>
  <si>
    <t>Предохранители ПП1</t>
  </si>
  <si>
    <t>ТЕРм08-02-412-01</t>
  </si>
  <si>
    <t>Затягивание проводов в проложенные трубы, провод первый одножильный или многожильный в общей оплетке, суммарное сечение, мм2, до 2,5</t>
  </si>
  <si>
    <t>Провода на напряжение до 660 В в оплетке из асбестовой пряжи, покрытый эмалью, марки ПАЛ сеч. 1.5 мм2 (Ц:87320руб:1,18:4,42)</t>
  </si>
  <si>
    <t>1000м</t>
  </si>
  <si>
    <t xml:space="preserve">                           Раздел 4.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</si>
  <si>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</si>
  <si>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</si>
  <si>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</si>
  <si>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</si>
  <si>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</si>
  <si>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</si>
  <si>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</si>
  <si>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</si>
  <si>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</si>
  <si>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</si>
  <si>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ТЕР01-02-057-03</t>
  </si>
  <si>
    <t>Разработка грунта вручную в траншеях глубиной до 2 м без креплений с откосами, группа грунтов 3 (шурфы 15 шт; из расчета 1м3 на 1шт)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</si>
  <si>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</si>
  <si>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</si>
  <si>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</si>
  <si>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</si>
  <si>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100 м3 уплотненного грунта</t>
  </si>
  <si>
    <t>ТЕР22-01-011-01</t>
  </si>
  <si>
    <t>Укладка стальных водопроводных труб диаметром 50 мм</t>
  </si>
  <si>
    <t>1 км трубопровода</t>
  </si>
  <si>
    <t>ТСЦ-103-0006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</si>
  <si>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</si>
  <si>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</si>
  <si>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</si>
  <si>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</si>
  <si>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</si>
  <si>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</si>
  <si>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</si>
  <si>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</si>
  <si>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</si>
  <si>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</si>
  <si>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</si>
  <si>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</si>
  <si>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</si>
  <si>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</si>
  <si>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</si>
  <si>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</si>
  <si>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</si>
  <si>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</si>
  <si>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</si>
  <si>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</si>
  <si>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67, 89-94, 70, 80, 82, 86, 81, 83-85, 87, 1-4, 6-7, 10, 12, 14, 18, 24, 26, 28, 31, 44-45, 53-55, 57-58, 60-61, 63-65, 71, 73, 76, 78)</t>
  </si>
  <si>
    <t xml:space="preserve">   Транспортные расходы на оборудование - согласно п.4.60 из МДС 81-35.2004 ПЗ=1,03 (ОЗП=1,03; ЭМ=1,03; МАТ=1,03)  (Поз. 5, 9, 11, 8, 13)</t>
  </si>
  <si>
    <t xml:space="preserve">   Заготовительно-складские расходы на оборудование - согласно п.4.64 из МДС 81-35.2004 ПЗ=1,012 (ОЗП=1,012; ЭМ=1,012; МАТ=1,012)  (Поз. 5, 9, 11, 8, 13)</t>
  </si>
  <si>
    <t xml:space="preserve">   Заготовительно-складские расходы на материалы - согласно п.4.64 из МДС 81-35.2004 МАТ=1,02  (Поз. 15-17, 19-21, 23, 25, 27, 29-30, 32-42, 52, 62, 68-69, 72, 74, 79)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</si>
  <si>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4, 6-7, 10, 12, 14, 18, 24, 26, 28, 31, 44-45)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</si>
  <si>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67, 89-94, 70, 80, 82, 86, 81, 83-85, 87, 53-55, 57-58, 60-61, 63-65, 71, 73, 76, 78)</t>
  </si>
  <si>
    <t>Накладные расходы</t>
  </si>
  <si>
    <t xml:space="preserve">   80% ФОТ (от 753)  (Поз. 81, 83-85)</t>
  </si>
  <si>
    <t xml:space="preserve">   85% ФОТ (от 190)  (Поз. 1-3)</t>
  </si>
  <si>
    <t xml:space="preserve">   95% ФОТ (от 7483)  (Поз. 80, 82, 86, 4, 6-7, 10, 12, 14, 18, 24, 26, 28, 31, 44-45, 53-55, 57-58, 60-61, 63-65, 71, 73, 76, 78)</t>
  </si>
  <si>
    <t xml:space="preserve">   105% ФОТ (от 27)  (Поз. 70)</t>
  </si>
  <si>
    <t xml:space="preserve">   130% ФОТ (от 533)  (Поз. 87)</t>
  </si>
  <si>
    <t xml:space="preserve">   142% ФОТ (от 142)  (Поз. 67, 89-94)</t>
  </si>
  <si>
    <t>Сметная прибыль</t>
  </si>
  <si>
    <t xml:space="preserve">   45% ФОТ (от 753)  (Поз. 81, 83-85)</t>
  </si>
  <si>
    <t xml:space="preserve">   50% ФОТ (от 61)  (Поз. 80, 82, 86)</t>
  </si>
  <si>
    <t xml:space="preserve">   65% ФОТ (от 7639)  (Поз. 70, 1-4, 6-7, 10, 12, 14, 18, 24, 26, 28, 31, 44-45, 53-55, 57-58, 60-61, 63-65, 71, 73, 76, 78)</t>
  </si>
  <si>
    <t xml:space="preserve">   89% ФОТ (от 533)  (Поз. 87)</t>
  </si>
  <si>
    <t xml:space="preserve">   95% ФОТ (от 142)  (Поз. 67, 89-94)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</si>
  <si>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</si>
  <si>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</si>
  <si>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</si>
  <si>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</si>
  <si>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</si>
  <si>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</si>
  <si>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</si>
  <si>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</si>
  <si>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</si>
  <si>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</si>
  <si>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</si>
  <si>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</si>
  <si>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</si>
  <si>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24353-12-ЭМ</t>
  </si>
  <si>
    <t>___________________________89,814</t>
  </si>
  <si>
    <t>тыс. руб.</t>
  </si>
  <si>
    <t>___________________________9,128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</si>
  <si>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</si>
  <si>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</si>
  <si>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_______________________________________________________________________________________________506,68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</si>
  <si>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</si>
  <si>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</si>
  <si>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</si>
  <si>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_______________________________________________________________________________________________5,988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</si>
  <si>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</si>
  <si>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_______________________________________________________________________________________________68,208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</si>
  <si>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</si>
  <si>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_______________________________________________________________________________________________15,618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</si>
  <si>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</si>
  <si>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</si>
  <si>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</si>
  <si>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</si>
  <si>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</si>
  <si>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24478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</si>
  <si>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</si>
  <si>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</si>
  <si>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</si>
  <si>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</si>
  <si>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</si>
  <si>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</t>
    </r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</si>
  <si>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</si>
  <si>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Зам.гл.инженера отд. 072 _________________________  Т.М.Ковязина</t>
  </si>
  <si>
    <t>Составил инженер-сметчик __________________ В.В.Воронкова</t>
  </si>
  <si>
    <t>19.06.12 г.</t>
  </si>
  <si>
    <t>с К=4,19</t>
  </si>
  <si>
    <r>
  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5 и сечением 10 мм2</t>
    </r>
    <r>
      <rPr>
        <i/>
        <sz val="7"/>
        <rFont val="Arial"/>
        <family val="2"/>
        <charset val="204"/>
      </rPr>
      <t xml:space="preserve">
КОЭФ. К ПОЗИЦИИ:
ПЗ=1,2 </t>
    </r>
  </si>
  <si>
    <t>Строение №7 (инв.№ 0212184). Электроснабжение</t>
  </si>
  <si>
    <t xml:space="preserve">Реконструкцию здания мех. мастерских РЭБ ц.078,ЭМ. </t>
  </si>
</sst>
</file>

<file path=xl/styles.xml><?xml version="1.0" encoding="utf-8"?>
<styleSheet xmlns="http://schemas.openxmlformats.org/spreadsheetml/2006/main">
  <numFmts count="1">
    <numFmt numFmtId="164" formatCode="0.000"/>
  </numFmts>
  <fonts count="24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2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9" fillId="0" borderId="0" xfId="0" applyFont="1" applyBorder="1" applyAlignment="1">
      <alignment horizontal="right" vertical="top"/>
    </xf>
    <xf numFmtId="49" fontId="20" fillId="0" borderId="0" xfId="0" applyNumberFormat="1" applyFont="1" applyBorder="1" applyAlignment="1">
      <alignment horizontal="left" vertical="top" wrapText="1"/>
    </xf>
    <xf numFmtId="0" fontId="17" fillId="0" borderId="0" xfId="0" applyFont="1"/>
    <xf numFmtId="0" fontId="21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6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textRotation="90" wrapText="1" readingOrder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2260"/>
  <sheetViews>
    <sheetView showGridLines="0" tabSelected="1" zoomScaleNormal="100" zoomScaleSheetLayoutView="75" workbookViewId="0">
      <selection activeCell="D9" sqref="D9"/>
    </sheetView>
  </sheetViews>
  <sheetFormatPr defaultRowHeight="12.75" outlineLevelRow="2"/>
  <cols>
    <col min="1" max="1" width="3.28515625" style="25" customWidth="1"/>
    <col min="2" max="2" width="15.7109375" style="26" customWidth="1"/>
    <col min="3" max="3" width="34.28515625" style="27" customWidth="1"/>
    <col min="4" max="4" width="7.7109375" style="28" customWidth="1"/>
    <col min="5" max="5" width="11.42578125" style="29" customWidth="1"/>
    <col min="6" max="6" width="7.28515625" style="31" customWidth="1"/>
    <col min="7" max="10" width="6.7109375" style="31" customWidth="1"/>
    <col min="11" max="11" width="7.28515625" style="31" customWidth="1"/>
    <col min="12" max="15" width="6.7109375" style="31" customWidth="1"/>
    <col min="16" max="16" width="8.2851562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40"/>
      <c r="E1" s="69" t="s">
        <v>256</v>
      </c>
      <c r="F1" s="69"/>
      <c r="G1" s="69"/>
      <c r="H1" s="69"/>
      <c r="I1" s="69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1" t="s">
        <v>0</v>
      </c>
      <c r="H2" s="5"/>
      <c r="I2" s="5"/>
      <c r="J2" s="5"/>
      <c r="K2" s="5"/>
      <c r="L2" s="5"/>
      <c r="M2" s="7" t="s">
        <v>257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258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259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260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261</v>
      </c>
      <c r="H6" s="14"/>
      <c r="I6" s="14"/>
      <c r="J6" s="5"/>
      <c r="K6" s="5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</row>
    <row r="8" spans="1:18">
      <c r="A8" s="8"/>
      <c r="B8" s="2"/>
      <c r="C8" s="3"/>
      <c r="D8" s="4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>
      <c r="A9" s="8"/>
      <c r="B9" s="2"/>
      <c r="C9" s="15" t="s">
        <v>2</v>
      </c>
      <c r="D9" s="41" t="s">
        <v>275</v>
      </c>
      <c r="E9" s="42"/>
      <c r="F9" s="9"/>
      <c r="G9" s="9"/>
      <c r="H9" s="43"/>
      <c r="I9" s="9"/>
      <c r="J9" s="9"/>
      <c r="K9" s="9"/>
      <c r="L9" s="9"/>
      <c r="M9" s="9"/>
      <c r="N9" s="13"/>
      <c r="O9" s="5"/>
      <c r="P9" s="5"/>
      <c r="Q9" s="5"/>
    </row>
    <row r="10" spans="1:18">
      <c r="A10" s="8"/>
      <c r="B10" s="2"/>
      <c r="C10" s="15"/>
      <c r="D10" s="44"/>
      <c r="E10" s="69" t="s">
        <v>274</v>
      </c>
      <c r="F10" s="69"/>
      <c r="G10" s="69"/>
      <c r="H10" s="69"/>
      <c r="I10" s="69"/>
      <c r="J10" s="69"/>
      <c r="K10" s="13"/>
      <c r="L10" s="13"/>
      <c r="M10" s="13"/>
      <c r="N10" s="5"/>
      <c r="O10" s="5"/>
      <c r="P10" s="5"/>
      <c r="Q10" s="5"/>
    </row>
    <row r="11" spans="1:18">
      <c r="A11" s="8"/>
      <c r="B11" s="2"/>
      <c r="C11" s="3"/>
      <c r="D11" s="4"/>
      <c r="E11" s="17"/>
      <c r="F11" s="10"/>
      <c r="G11" s="10"/>
      <c r="H11" s="11" t="s">
        <v>3</v>
      </c>
      <c r="I11" s="11"/>
      <c r="J11" s="10"/>
      <c r="K11" s="13"/>
      <c r="L11" s="5"/>
      <c r="M11" s="5"/>
      <c r="N11" s="5"/>
      <c r="O11" s="5"/>
      <c r="P11" s="5"/>
      <c r="Q11" s="5"/>
    </row>
    <row r="12" spans="1:18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>
      <c r="A13" s="8"/>
      <c r="B13" s="2"/>
      <c r="C13" s="4"/>
      <c r="D13" s="16" t="s">
        <v>241</v>
      </c>
      <c r="E13" s="5"/>
      <c r="F13" s="5"/>
      <c r="G13" s="5"/>
      <c r="H13" s="16"/>
      <c r="I13" s="16"/>
      <c r="J13" s="16"/>
      <c r="K13" s="5"/>
      <c r="L13" s="5"/>
      <c r="M13" s="5"/>
      <c r="N13" s="54" t="s">
        <v>266</v>
      </c>
      <c r="O13" s="55"/>
      <c r="P13" s="55"/>
      <c r="Q13" s="5"/>
    </row>
    <row r="14" spans="1:18">
      <c r="A14" s="8"/>
      <c r="B14" s="2"/>
      <c r="C14" s="4"/>
      <c r="D14" s="16" t="s">
        <v>249</v>
      </c>
      <c r="E14" s="5"/>
      <c r="F14" s="5"/>
      <c r="G14" s="5"/>
      <c r="H14" s="16"/>
      <c r="I14" s="16"/>
      <c r="J14" s="70" t="s">
        <v>242</v>
      </c>
      <c r="K14" s="71"/>
      <c r="L14" s="7" t="s">
        <v>243</v>
      </c>
      <c r="M14" s="5"/>
      <c r="N14" s="49" t="s">
        <v>264</v>
      </c>
      <c r="O14" s="55"/>
      <c r="P14" s="51">
        <f>P15+P16+P17</f>
        <v>395.60064</v>
      </c>
    </row>
    <row r="15" spans="1:18" outlineLevel="1">
      <c r="A15" s="8"/>
      <c r="B15" s="2"/>
      <c r="C15" s="4"/>
      <c r="D15" s="16" t="s">
        <v>254</v>
      </c>
      <c r="E15" s="5"/>
      <c r="F15" s="5"/>
      <c r="G15" s="5"/>
      <c r="H15" s="16"/>
      <c r="I15" s="16"/>
      <c r="J15" s="70" t="s">
        <v>255</v>
      </c>
      <c r="K15" s="71"/>
      <c r="L15" s="7" t="s">
        <v>243</v>
      </c>
      <c r="M15" s="5"/>
      <c r="N15" s="49" t="s">
        <v>264</v>
      </c>
      <c r="O15" s="55"/>
      <c r="P15" s="51">
        <f>15.618*4.42</f>
        <v>69.031559999999999</v>
      </c>
    </row>
    <row r="16" spans="1:18" outlineLevel="1">
      <c r="A16" s="8"/>
      <c r="B16" s="2"/>
      <c r="C16" s="4"/>
      <c r="D16" s="16" t="s">
        <v>252</v>
      </c>
      <c r="E16" s="5"/>
      <c r="F16" s="5"/>
      <c r="G16" s="5"/>
      <c r="H16" s="16"/>
      <c r="I16" s="16"/>
      <c r="J16" s="70" t="s">
        <v>253</v>
      </c>
      <c r="K16" s="71"/>
      <c r="L16" s="7" t="s">
        <v>243</v>
      </c>
      <c r="M16" s="5"/>
      <c r="N16" s="49" t="s">
        <v>264</v>
      </c>
      <c r="O16" s="55"/>
      <c r="P16" s="51">
        <f>68.208*4.42</f>
        <v>301.47935999999999</v>
      </c>
    </row>
    <row r="17" spans="1:17" outlineLevel="1">
      <c r="A17" s="8"/>
      <c r="B17" s="2"/>
      <c r="C17" s="4"/>
      <c r="D17" s="16" t="s">
        <v>250</v>
      </c>
      <c r="E17" s="5"/>
      <c r="F17" s="5"/>
      <c r="G17" s="5"/>
      <c r="H17" s="16"/>
      <c r="I17" s="16"/>
      <c r="J17" s="70" t="s">
        <v>251</v>
      </c>
      <c r="K17" s="71"/>
      <c r="L17" s="7" t="s">
        <v>243</v>
      </c>
      <c r="M17" s="5"/>
      <c r="N17" s="49" t="s">
        <v>272</v>
      </c>
      <c r="O17" s="55"/>
      <c r="P17" s="51">
        <f>5.988*4.19</f>
        <v>25.089720000000003</v>
      </c>
    </row>
    <row r="18" spans="1:17">
      <c r="A18" s="8"/>
      <c r="B18" s="2"/>
      <c r="C18" s="4"/>
      <c r="D18" s="16" t="s">
        <v>245</v>
      </c>
      <c r="E18" s="5"/>
      <c r="F18" s="5"/>
      <c r="G18" s="5"/>
      <c r="H18" s="16"/>
      <c r="I18" s="16"/>
      <c r="J18" s="70" t="s">
        <v>244</v>
      </c>
      <c r="K18" s="71"/>
      <c r="L18" s="7" t="s">
        <v>243</v>
      </c>
      <c r="M18" s="5"/>
      <c r="N18" s="49" t="s">
        <v>264</v>
      </c>
      <c r="O18" s="55"/>
      <c r="P18" s="51">
        <f>9.128*4.42</f>
        <v>40.345759999999999</v>
      </c>
    </row>
    <row r="19" spans="1:17" outlineLevel="1">
      <c r="A19" s="8"/>
      <c r="B19" s="2"/>
      <c r="C19" s="4"/>
      <c r="D19" s="16" t="s">
        <v>246</v>
      </c>
      <c r="E19" s="5"/>
      <c r="F19" s="5"/>
      <c r="G19" s="5"/>
      <c r="H19" s="16"/>
      <c r="I19" s="16"/>
      <c r="J19" s="70" t="s">
        <v>247</v>
      </c>
      <c r="K19" s="71"/>
      <c r="L19" s="7" t="s">
        <v>248</v>
      </c>
      <c r="M19" s="5"/>
      <c r="N19" s="5"/>
      <c r="O19" s="5"/>
      <c r="P19" s="5"/>
    </row>
    <row r="20" spans="1:17" s="52" customFormat="1" outlineLevel="1">
      <c r="A20" s="45"/>
      <c r="B20" s="46"/>
      <c r="C20" s="32"/>
      <c r="D20" s="16" t="s">
        <v>262</v>
      </c>
      <c r="E20" s="16"/>
      <c r="F20" s="16"/>
      <c r="G20" s="16"/>
      <c r="H20" s="16"/>
      <c r="I20" s="16"/>
      <c r="J20" s="16"/>
      <c r="K20" s="47">
        <f>K157/1000</f>
        <v>50.430999999999997</v>
      </c>
      <c r="L20" s="16" t="s">
        <v>263</v>
      </c>
      <c r="M20" s="48"/>
      <c r="N20" s="49" t="s">
        <v>264</v>
      </c>
      <c r="O20" s="50"/>
      <c r="P20" s="51">
        <f>K20*4.42</f>
        <v>222.90501999999998</v>
      </c>
    </row>
    <row r="21" spans="1:17" customFormat="1">
      <c r="A21" s="45"/>
      <c r="B21" s="46"/>
      <c r="C21" s="32"/>
      <c r="D21" s="53" t="s">
        <v>265</v>
      </c>
      <c r="E21" s="16"/>
      <c r="F21" s="16"/>
      <c r="G21" s="16"/>
      <c r="H21" s="16"/>
      <c r="I21" s="16"/>
      <c r="J21" s="16"/>
      <c r="K21" s="16"/>
      <c r="L21" s="16"/>
      <c r="M21" s="48"/>
      <c r="N21" s="48"/>
      <c r="O21" s="48"/>
      <c r="P21" s="48"/>
    </row>
    <row r="22" spans="1:17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>
      <c r="A23" s="76" t="s">
        <v>4</v>
      </c>
      <c r="B23" s="80" t="s">
        <v>21</v>
      </c>
      <c r="C23" s="76" t="s">
        <v>5</v>
      </c>
      <c r="D23" s="76" t="s">
        <v>6</v>
      </c>
      <c r="E23" s="76" t="s">
        <v>7</v>
      </c>
      <c r="F23" s="76" t="s">
        <v>17</v>
      </c>
      <c r="G23" s="79"/>
      <c r="H23" s="79"/>
      <c r="I23" s="79"/>
      <c r="J23" s="76" t="s">
        <v>18</v>
      </c>
      <c r="K23" s="78"/>
      <c r="L23" s="78"/>
      <c r="M23" s="78"/>
      <c r="N23" s="78"/>
      <c r="O23" s="76" t="s">
        <v>12</v>
      </c>
      <c r="P23" s="76" t="s">
        <v>13</v>
      </c>
      <c r="Q23" s="75" t="s">
        <v>19</v>
      </c>
    </row>
    <row r="24" spans="1:17" ht="18.75" customHeight="1">
      <c r="A24" s="79"/>
      <c r="B24" s="81"/>
      <c r="C24" s="77"/>
      <c r="D24" s="76"/>
      <c r="E24" s="76"/>
      <c r="F24" s="76" t="s">
        <v>8</v>
      </c>
      <c r="G24" s="76" t="s">
        <v>10</v>
      </c>
      <c r="H24" s="79"/>
      <c r="I24" s="79"/>
      <c r="J24" s="76" t="s">
        <v>20</v>
      </c>
      <c r="K24" s="76" t="s">
        <v>8</v>
      </c>
      <c r="L24" s="76" t="s">
        <v>10</v>
      </c>
      <c r="M24" s="79"/>
      <c r="N24" s="79"/>
      <c r="O24" s="76"/>
      <c r="P24" s="76"/>
      <c r="Q24" s="75"/>
    </row>
    <row r="25" spans="1:17" ht="22.5" customHeight="1">
      <c r="A25" s="79"/>
      <c r="B25" s="81"/>
      <c r="C25" s="77"/>
      <c r="D25" s="76"/>
      <c r="E25" s="76"/>
      <c r="F25" s="79"/>
      <c r="G25" s="20" t="s">
        <v>9</v>
      </c>
      <c r="H25" s="20" t="s">
        <v>14</v>
      </c>
      <c r="I25" s="20" t="s">
        <v>11</v>
      </c>
      <c r="J25" s="77"/>
      <c r="K25" s="79"/>
      <c r="L25" s="20" t="s">
        <v>9</v>
      </c>
      <c r="M25" s="20" t="s">
        <v>14</v>
      </c>
      <c r="N25" s="20" t="s">
        <v>11</v>
      </c>
      <c r="O25" s="76"/>
      <c r="P25" s="76"/>
      <c r="Q25" s="75"/>
    </row>
    <row r="26" spans="1:17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>
      <c r="A27" s="74" t="s">
        <v>23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spans="1:17" ht="24">
      <c r="A28" s="22">
        <v>1</v>
      </c>
      <c r="B28" s="33" t="s">
        <v>24</v>
      </c>
      <c r="C28" s="34" t="s">
        <v>25</v>
      </c>
      <c r="D28" s="24" t="s">
        <v>26</v>
      </c>
      <c r="E28" s="35">
        <v>0.1</v>
      </c>
      <c r="F28" s="36">
        <v>205.2</v>
      </c>
      <c r="G28" s="36">
        <v>201.98</v>
      </c>
      <c r="H28" s="36">
        <v>3.22</v>
      </c>
      <c r="I28" s="36">
        <v>1.25</v>
      </c>
      <c r="J28" s="37"/>
      <c r="K28" s="37">
        <v>21</v>
      </c>
      <c r="L28" s="37">
        <v>21</v>
      </c>
      <c r="M28" s="37"/>
      <c r="N28" s="37"/>
      <c r="O28" s="37">
        <v>17.89</v>
      </c>
      <c r="P28" s="37">
        <v>1.79</v>
      </c>
      <c r="Q28" s="37"/>
    </row>
    <row r="29" spans="1:17">
      <c r="A29" s="22">
        <v>2</v>
      </c>
      <c r="B29" s="33" t="s">
        <v>27</v>
      </c>
      <c r="C29" s="34" t="s">
        <v>28</v>
      </c>
      <c r="D29" s="24" t="s">
        <v>26</v>
      </c>
      <c r="E29" s="35">
        <v>0.03</v>
      </c>
      <c r="F29" s="36">
        <v>64.180000000000007</v>
      </c>
      <c r="G29" s="36">
        <v>64.180000000000007</v>
      </c>
      <c r="H29" s="37"/>
      <c r="I29" s="37"/>
      <c r="J29" s="37"/>
      <c r="K29" s="37">
        <v>2</v>
      </c>
      <c r="L29" s="37">
        <v>2</v>
      </c>
      <c r="M29" s="37"/>
      <c r="N29" s="37"/>
      <c r="O29" s="37">
        <v>5.84</v>
      </c>
      <c r="P29" s="37">
        <v>0.18</v>
      </c>
      <c r="Q29" s="37"/>
    </row>
    <row r="30" spans="1:17">
      <c r="A30" s="22">
        <v>3</v>
      </c>
      <c r="B30" s="33" t="s">
        <v>29</v>
      </c>
      <c r="C30" s="34" t="s">
        <v>30</v>
      </c>
      <c r="D30" s="24" t="s">
        <v>31</v>
      </c>
      <c r="E30" s="38">
        <v>1.5</v>
      </c>
      <c r="F30" s="36">
        <v>106.34</v>
      </c>
      <c r="G30" s="36">
        <v>105.94</v>
      </c>
      <c r="H30" s="36">
        <v>0.4</v>
      </c>
      <c r="I30" s="36">
        <v>0.16</v>
      </c>
      <c r="J30" s="37"/>
      <c r="K30" s="37">
        <v>160</v>
      </c>
      <c r="L30" s="37">
        <v>159</v>
      </c>
      <c r="M30" s="37">
        <v>1</v>
      </c>
      <c r="N30" s="37"/>
      <c r="O30" s="37">
        <v>9.64</v>
      </c>
      <c r="P30" s="37">
        <v>14.46</v>
      </c>
      <c r="Q30" s="37"/>
    </row>
    <row r="31" spans="1:17">
      <c r="A31" s="74" t="s">
        <v>32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  <row r="32" spans="1:17" ht="48">
      <c r="A32" s="22">
        <v>4</v>
      </c>
      <c r="B32" s="33" t="s">
        <v>33</v>
      </c>
      <c r="C32" s="34" t="s">
        <v>34</v>
      </c>
      <c r="D32" s="24" t="s">
        <v>35</v>
      </c>
      <c r="E32" s="35">
        <v>1</v>
      </c>
      <c r="F32" s="36">
        <v>316.86</v>
      </c>
      <c r="G32" s="36">
        <v>32.409999999999997</v>
      </c>
      <c r="H32" s="36">
        <v>36.130000000000003</v>
      </c>
      <c r="I32" s="36">
        <v>1.82</v>
      </c>
      <c r="J32" s="37"/>
      <c r="K32" s="37">
        <v>317</v>
      </c>
      <c r="L32" s="37">
        <v>32</v>
      </c>
      <c r="M32" s="37">
        <v>36</v>
      </c>
      <c r="N32" s="37">
        <v>2</v>
      </c>
      <c r="O32" s="37">
        <v>2.3199999999999998</v>
      </c>
      <c r="P32" s="37">
        <v>2.3199999999999998</v>
      </c>
      <c r="Q32" s="37"/>
    </row>
    <row r="33" spans="1:17">
      <c r="A33" s="72" t="s">
        <v>36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</row>
    <row r="34" spans="1:17" ht="36">
      <c r="A34" s="22">
        <v>5</v>
      </c>
      <c r="B34" s="33" t="s">
        <v>108</v>
      </c>
      <c r="C34" s="34" t="s">
        <v>38</v>
      </c>
      <c r="D34" s="24" t="s">
        <v>39</v>
      </c>
      <c r="E34" s="35">
        <v>1</v>
      </c>
      <c r="F34" s="37"/>
      <c r="G34" s="37"/>
      <c r="H34" s="37"/>
      <c r="I34" s="37"/>
      <c r="J34" s="37">
        <v>354</v>
      </c>
      <c r="K34" s="37">
        <v>354</v>
      </c>
      <c r="L34" s="37"/>
      <c r="M34" s="37"/>
      <c r="N34" s="37"/>
      <c r="O34" s="37"/>
      <c r="P34" s="37"/>
      <c r="Q34" s="37"/>
    </row>
    <row r="35" spans="1:17" ht="36">
      <c r="A35" s="22">
        <v>6</v>
      </c>
      <c r="B35" s="33" t="s">
        <v>40</v>
      </c>
      <c r="C35" s="34" t="s">
        <v>41</v>
      </c>
      <c r="D35" s="24" t="s">
        <v>35</v>
      </c>
      <c r="E35" s="38">
        <v>11</v>
      </c>
      <c r="F35" s="36">
        <v>174.77</v>
      </c>
      <c r="G35" s="36">
        <v>20.9</v>
      </c>
      <c r="H35" s="36">
        <v>1.28</v>
      </c>
      <c r="I35" s="37"/>
      <c r="J35" s="37"/>
      <c r="K35" s="37">
        <v>1922</v>
      </c>
      <c r="L35" s="37">
        <v>230</v>
      </c>
      <c r="M35" s="37">
        <v>14</v>
      </c>
      <c r="N35" s="37"/>
      <c r="O35" s="37">
        <v>1.56</v>
      </c>
      <c r="P35" s="37">
        <v>17.16</v>
      </c>
      <c r="Q35" s="37"/>
    </row>
    <row r="36" spans="1:17" ht="36">
      <c r="A36" s="22">
        <v>7</v>
      </c>
      <c r="B36" s="33" t="s">
        <v>42</v>
      </c>
      <c r="C36" s="34" t="s">
        <v>43</v>
      </c>
      <c r="D36" s="24" t="s">
        <v>35</v>
      </c>
      <c r="E36" s="35">
        <v>1</v>
      </c>
      <c r="F36" s="36">
        <v>215.9</v>
      </c>
      <c r="G36" s="36">
        <v>31.09</v>
      </c>
      <c r="H36" s="36">
        <v>4.53</v>
      </c>
      <c r="I36" s="36">
        <v>0.18</v>
      </c>
      <c r="J36" s="37"/>
      <c r="K36" s="37">
        <v>216</v>
      </c>
      <c r="L36" s="37">
        <v>31</v>
      </c>
      <c r="M36" s="37">
        <v>5</v>
      </c>
      <c r="N36" s="37"/>
      <c r="O36" s="37">
        <v>2.3199999999999998</v>
      </c>
      <c r="P36" s="37">
        <v>2.3199999999999998</v>
      </c>
      <c r="Q36" s="37"/>
    </row>
    <row r="37" spans="1:17" ht="24">
      <c r="A37" s="22">
        <v>8</v>
      </c>
      <c r="B37" s="33" t="s">
        <v>44</v>
      </c>
      <c r="C37" s="34" t="s">
        <v>45</v>
      </c>
      <c r="D37" s="24" t="s">
        <v>39</v>
      </c>
      <c r="E37" s="35">
        <v>11</v>
      </c>
      <c r="F37" s="37"/>
      <c r="G37" s="37"/>
      <c r="H37" s="37"/>
      <c r="I37" s="37"/>
      <c r="J37" s="37">
        <v>305</v>
      </c>
      <c r="K37" s="37">
        <v>305</v>
      </c>
      <c r="L37" s="37"/>
      <c r="M37" s="37"/>
      <c r="N37" s="37"/>
      <c r="O37" s="37"/>
      <c r="P37" s="37"/>
      <c r="Q37" s="37"/>
    </row>
    <row r="38" spans="1:17" ht="36">
      <c r="A38" s="22">
        <v>9</v>
      </c>
      <c r="B38" s="33" t="s">
        <v>108</v>
      </c>
      <c r="C38" s="34" t="s">
        <v>46</v>
      </c>
      <c r="D38" s="24" t="s">
        <v>39</v>
      </c>
      <c r="E38" s="35">
        <v>1</v>
      </c>
      <c r="F38" s="37"/>
      <c r="G38" s="37"/>
      <c r="H38" s="37"/>
      <c r="I38" s="37"/>
      <c r="J38" s="37">
        <v>92</v>
      </c>
      <c r="K38" s="37">
        <v>92</v>
      </c>
      <c r="L38" s="37"/>
      <c r="M38" s="37"/>
      <c r="N38" s="37"/>
      <c r="O38" s="37"/>
      <c r="P38" s="37"/>
      <c r="Q38" s="37"/>
    </row>
    <row r="39" spans="1:17" ht="24">
      <c r="A39" s="22">
        <v>10</v>
      </c>
      <c r="B39" s="33" t="s">
        <v>47</v>
      </c>
      <c r="C39" s="34" t="s">
        <v>48</v>
      </c>
      <c r="D39" s="24" t="s">
        <v>35</v>
      </c>
      <c r="E39" s="35">
        <v>1</v>
      </c>
      <c r="F39" s="36">
        <v>15.65</v>
      </c>
      <c r="G39" s="36">
        <v>12.15</v>
      </c>
      <c r="H39" s="36">
        <v>2.92</v>
      </c>
      <c r="I39" s="36">
        <v>0.18</v>
      </c>
      <c r="J39" s="37"/>
      <c r="K39" s="37">
        <v>16</v>
      </c>
      <c r="L39" s="37">
        <v>12</v>
      </c>
      <c r="M39" s="37">
        <v>3</v>
      </c>
      <c r="N39" s="37"/>
      <c r="O39" s="37">
        <v>0.87</v>
      </c>
      <c r="P39" s="37">
        <v>0.87</v>
      </c>
      <c r="Q39" s="37"/>
    </row>
    <row r="40" spans="1:17" ht="36">
      <c r="A40" s="22">
        <v>11</v>
      </c>
      <c r="B40" s="33" t="s">
        <v>108</v>
      </c>
      <c r="C40" s="34" t="s">
        <v>49</v>
      </c>
      <c r="D40" s="24" t="s">
        <v>39</v>
      </c>
      <c r="E40" s="35">
        <v>1</v>
      </c>
      <c r="F40" s="37"/>
      <c r="G40" s="37"/>
      <c r="H40" s="37"/>
      <c r="I40" s="37"/>
      <c r="J40" s="37">
        <v>3901</v>
      </c>
      <c r="K40" s="37">
        <v>3901</v>
      </c>
      <c r="L40" s="37"/>
      <c r="M40" s="37"/>
      <c r="N40" s="37"/>
      <c r="O40" s="37"/>
      <c r="P40" s="37"/>
      <c r="Q40" s="37"/>
    </row>
    <row r="41" spans="1:17" ht="48">
      <c r="A41" s="22">
        <v>12</v>
      </c>
      <c r="B41" s="33" t="s">
        <v>33</v>
      </c>
      <c r="C41" s="34" t="s">
        <v>34</v>
      </c>
      <c r="D41" s="24" t="s">
        <v>35</v>
      </c>
      <c r="E41" s="35">
        <v>1</v>
      </c>
      <c r="F41" s="36">
        <v>316.86</v>
      </c>
      <c r="G41" s="36">
        <v>32.409999999999997</v>
      </c>
      <c r="H41" s="36">
        <v>36.130000000000003</v>
      </c>
      <c r="I41" s="36">
        <v>1.82</v>
      </c>
      <c r="J41" s="37"/>
      <c r="K41" s="37">
        <v>317</v>
      </c>
      <c r="L41" s="37">
        <v>32</v>
      </c>
      <c r="M41" s="37">
        <v>36</v>
      </c>
      <c r="N41" s="37">
        <v>2</v>
      </c>
      <c r="O41" s="37">
        <v>2.3199999999999998</v>
      </c>
      <c r="P41" s="37">
        <v>2.3199999999999998</v>
      </c>
      <c r="Q41" s="37"/>
    </row>
    <row r="42" spans="1:17" ht="24">
      <c r="A42" s="22">
        <v>13</v>
      </c>
      <c r="B42" s="33" t="s">
        <v>108</v>
      </c>
      <c r="C42" s="34" t="s">
        <v>50</v>
      </c>
      <c r="D42" s="24" t="s">
        <v>51</v>
      </c>
      <c r="E42" s="35">
        <v>1</v>
      </c>
      <c r="F42" s="37"/>
      <c r="G42" s="37"/>
      <c r="H42" s="37"/>
      <c r="I42" s="37"/>
      <c r="J42" s="37">
        <v>1093</v>
      </c>
      <c r="K42" s="37">
        <v>1093</v>
      </c>
      <c r="L42" s="37"/>
      <c r="M42" s="37"/>
      <c r="N42" s="37"/>
      <c r="O42" s="37"/>
      <c r="P42" s="37"/>
      <c r="Q42" s="37"/>
    </row>
    <row r="43" spans="1:17" ht="36">
      <c r="A43" s="22">
        <v>14</v>
      </c>
      <c r="B43" s="33" t="s">
        <v>52</v>
      </c>
      <c r="C43" s="34" t="s">
        <v>53</v>
      </c>
      <c r="D43" s="24" t="s">
        <v>26</v>
      </c>
      <c r="E43" s="38">
        <v>0.13</v>
      </c>
      <c r="F43" s="36">
        <v>6855.13</v>
      </c>
      <c r="G43" s="36">
        <v>1620.52</v>
      </c>
      <c r="H43" s="36">
        <v>2228.2199999999998</v>
      </c>
      <c r="I43" s="36">
        <v>710.91</v>
      </c>
      <c r="J43" s="37"/>
      <c r="K43" s="37">
        <v>891</v>
      </c>
      <c r="L43" s="37">
        <v>211</v>
      </c>
      <c r="M43" s="37">
        <v>290</v>
      </c>
      <c r="N43" s="37">
        <v>92</v>
      </c>
      <c r="O43" s="37">
        <v>116</v>
      </c>
      <c r="P43" s="37">
        <v>15.08</v>
      </c>
      <c r="Q43" s="37"/>
    </row>
    <row r="44" spans="1:17" ht="24">
      <c r="A44" s="22">
        <v>15</v>
      </c>
      <c r="B44" s="33" t="s">
        <v>108</v>
      </c>
      <c r="C44" s="34" t="s">
        <v>54</v>
      </c>
      <c r="D44" s="24" t="s">
        <v>39</v>
      </c>
      <c r="E44" s="35">
        <v>10</v>
      </c>
      <c r="F44" s="36">
        <v>313.42</v>
      </c>
      <c r="G44" s="37"/>
      <c r="H44" s="37"/>
      <c r="I44" s="37"/>
      <c r="J44" s="37"/>
      <c r="K44" s="37">
        <v>3134</v>
      </c>
      <c r="L44" s="37"/>
      <c r="M44" s="37"/>
      <c r="N44" s="37"/>
      <c r="O44" s="37"/>
      <c r="P44" s="37"/>
      <c r="Q44" s="37"/>
    </row>
    <row r="45" spans="1:17" ht="24">
      <c r="A45" s="22">
        <v>16</v>
      </c>
      <c r="B45" s="33" t="s">
        <v>108</v>
      </c>
      <c r="C45" s="34" t="s">
        <v>55</v>
      </c>
      <c r="D45" s="24" t="s">
        <v>39</v>
      </c>
      <c r="E45" s="35">
        <v>1</v>
      </c>
      <c r="F45" s="36">
        <v>342.24</v>
      </c>
      <c r="G45" s="37"/>
      <c r="H45" s="37"/>
      <c r="I45" s="37"/>
      <c r="J45" s="37"/>
      <c r="K45" s="37">
        <v>342</v>
      </c>
      <c r="L45" s="37"/>
      <c r="M45" s="37"/>
      <c r="N45" s="37"/>
      <c r="O45" s="37"/>
      <c r="P45" s="37"/>
      <c r="Q45" s="37"/>
    </row>
    <row r="46" spans="1:17" ht="24">
      <c r="A46" s="22">
        <v>17</v>
      </c>
      <c r="B46" s="33" t="s">
        <v>108</v>
      </c>
      <c r="C46" s="34" t="s">
        <v>56</v>
      </c>
      <c r="D46" s="24" t="s">
        <v>39</v>
      </c>
      <c r="E46" s="35">
        <v>2</v>
      </c>
      <c r="F46" s="36">
        <v>322.3</v>
      </c>
      <c r="G46" s="37"/>
      <c r="H46" s="37"/>
      <c r="I46" s="37"/>
      <c r="J46" s="37"/>
      <c r="K46" s="37">
        <v>645</v>
      </c>
      <c r="L46" s="37"/>
      <c r="M46" s="37"/>
      <c r="N46" s="37"/>
      <c r="O46" s="37"/>
      <c r="P46" s="37"/>
      <c r="Q46" s="37"/>
    </row>
    <row r="47" spans="1:17" ht="36">
      <c r="A47" s="22">
        <v>18</v>
      </c>
      <c r="B47" s="33" t="s">
        <v>57</v>
      </c>
      <c r="C47" s="34" t="s">
        <v>58</v>
      </c>
      <c r="D47" s="24" t="s">
        <v>26</v>
      </c>
      <c r="E47" s="38">
        <v>0.16</v>
      </c>
      <c r="F47" s="36">
        <v>5754.44</v>
      </c>
      <c r="G47" s="36">
        <v>1229.3599999999999</v>
      </c>
      <c r="H47" s="36">
        <v>1526.51</v>
      </c>
      <c r="I47" s="36">
        <v>520.21</v>
      </c>
      <c r="J47" s="37"/>
      <c r="K47" s="37">
        <v>921</v>
      </c>
      <c r="L47" s="37">
        <v>197</v>
      </c>
      <c r="M47" s="37">
        <v>244</v>
      </c>
      <c r="N47" s="37">
        <v>83</v>
      </c>
      <c r="O47" s="37">
        <v>88</v>
      </c>
      <c r="P47" s="37">
        <v>14.08</v>
      </c>
      <c r="Q47" s="37"/>
    </row>
    <row r="48" spans="1:17" ht="24">
      <c r="A48" s="22">
        <v>19</v>
      </c>
      <c r="B48" s="33" t="s">
        <v>108</v>
      </c>
      <c r="C48" s="34" t="s">
        <v>59</v>
      </c>
      <c r="D48" s="24" t="s">
        <v>39</v>
      </c>
      <c r="E48" s="35">
        <v>11</v>
      </c>
      <c r="F48" s="36">
        <v>229.89</v>
      </c>
      <c r="G48" s="37"/>
      <c r="H48" s="37"/>
      <c r="I48" s="37"/>
      <c r="J48" s="37"/>
      <c r="K48" s="37">
        <v>2529</v>
      </c>
      <c r="L48" s="37"/>
      <c r="M48" s="37"/>
      <c r="N48" s="37"/>
      <c r="O48" s="37"/>
      <c r="P48" s="37"/>
      <c r="Q48" s="37"/>
    </row>
    <row r="49" spans="1:17" ht="24">
      <c r="A49" s="22">
        <v>20</v>
      </c>
      <c r="B49" s="33" t="s">
        <v>108</v>
      </c>
      <c r="C49" s="34" t="s">
        <v>60</v>
      </c>
      <c r="D49" s="24" t="s">
        <v>39</v>
      </c>
      <c r="E49" s="35">
        <v>2</v>
      </c>
      <c r="F49" s="36">
        <v>365.83</v>
      </c>
      <c r="G49" s="37"/>
      <c r="H49" s="37"/>
      <c r="I49" s="37"/>
      <c r="J49" s="37"/>
      <c r="K49" s="37">
        <v>732</v>
      </c>
      <c r="L49" s="37"/>
      <c r="M49" s="37"/>
      <c r="N49" s="37"/>
      <c r="O49" s="37"/>
      <c r="P49" s="37"/>
      <c r="Q49" s="37"/>
    </row>
    <row r="50" spans="1:17" ht="24">
      <c r="A50" s="22">
        <v>21</v>
      </c>
      <c r="B50" s="33" t="s">
        <v>108</v>
      </c>
      <c r="C50" s="34" t="s">
        <v>61</v>
      </c>
      <c r="D50" s="24" t="s">
        <v>39</v>
      </c>
      <c r="E50" s="35">
        <v>3</v>
      </c>
      <c r="F50" s="36">
        <v>358.73</v>
      </c>
      <c r="G50" s="37"/>
      <c r="H50" s="37"/>
      <c r="I50" s="37"/>
      <c r="J50" s="37"/>
      <c r="K50" s="37">
        <v>1076</v>
      </c>
      <c r="L50" s="37"/>
      <c r="M50" s="37"/>
      <c r="N50" s="37"/>
      <c r="O50" s="37"/>
      <c r="P50" s="37"/>
      <c r="Q50" s="37"/>
    </row>
    <row r="51" spans="1:17">
      <c r="A51" s="22">
        <v>22</v>
      </c>
      <c r="B51" s="33" t="s">
        <v>62</v>
      </c>
      <c r="C51" s="34" t="s">
        <v>63</v>
      </c>
      <c r="D51" s="24" t="s">
        <v>64</v>
      </c>
      <c r="E51" s="38">
        <v>3.9</v>
      </c>
      <c r="F51" s="36">
        <v>113.9</v>
      </c>
      <c r="G51" s="37"/>
      <c r="H51" s="37"/>
      <c r="I51" s="37"/>
      <c r="J51" s="37"/>
      <c r="K51" s="37">
        <v>444</v>
      </c>
      <c r="L51" s="37"/>
      <c r="M51" s="37"/>
      <c r="N51" s="37"/>
      <c r="O51" s="37"/>
      <c r="P51" s="37"/>
      <c r="Q51" s="37"/>
    </row>
    <row r="52" spans="1:17" ht="36.6" customHeight="1">
      <c r="A52" s="22">
        <v>23</v>
      </c>
      <c r="B52" s="33" t="s">
        <v>108</v>
      </c>
      <c r="C52" s="34" t="s">
        <v>65</v>
      </c>
      <c r="D52" s="24" t="s">
        <v>39</v>
      </c>
      <c r="E52" s="35">
        <v>3</v>
      </c>
      <c r="F52" s="36">
        <v>56.61</v>
      </c>
      <c r="G52" s="37"/>
      <c r="H52" s="37"/>
      <c r="I52" s="37"/>
      <c r="J52" s="37"/>
      <c r="K52" s="37">
        <v>170</v>
      </c>
      <c r="L52" s="37"/>
      <c r="M52" s="37"/>
      <c r="N52" s="37"/>
      <c r="O52" s="37"/>
      <c r="P52" s="37"/>
      <c r="Q52" s="37"/>
    </row>
    <row r="53" spans="1:17" ht="23.45" customHeight="1">
      <c r="A53" s="22">
        <v>24</v>
      </c>
      <c r="B53" s="33" t="s">
        <v>66</v>
      </c>
      <c r="C53" s="34" t="s">
        <v>67</v>
      </c>
      <c r="D53" s="24" t="s">
        <v>26</v>
      </c>
      <c r="E53" s="35">
        <v>0.09</v>
      </c>
      <c r="F53" s="36">
        <v>758.17</v>
      </c>
      <c r="G53" s="36">
        <v>551.82000000000005</v>
      </c>
      <c r="H53" s="36">
        <v>27.07</v>
      </c>
      <c r="I53" s="36">
        <v>0.55000000000000004</v>
      </c>
      <c r="J53" s="37"/>
      <c r="K53" s="37">
        <v>68</v>
      </c>
      <c r="L53" s="37">
        <v>50</v>
      </c>
      <c r="M53" s="37">
        <v>2</v>
      </c>
      <c r="N53" s="37"/>
      <c r="O53" s="37">
        <v>39.5</v>
      </c>
      <c r="P53" s="37">
        <v>3.56</v>
      </c>
      <c r="Q53" s="37"/>
    </row>
    <row r="54" spans="1:17" ht="48">
      <c r="A54" s="22">
        <v>25</v>
      </c>
      <c r="B54" s="33" t="s">
        <v>108</v>
      </c>
      <c r="C54" s="34" t="s">
        <v>68</v>
      </c>
      <c r="D54" s="24" t="s">
        <v>39</v>
      </c>
      <c r="E54" s="35">
        <v>9</v>
      </c>
      <c r="F54" s="36">
        <v>24.44</v>
      </c>
      <c r="G54" s="37"/>
      <c r="H54" s="37"/>
      <c r="I54" s="37"/>
      <c r="J54" s="37"/>
      <c r="K54" s="37">
        <v>220</v>
      </c>
      <c r="L54" s="37"/>
      <c r="M54" s="37"/>
      <c r="N54" s="37"/>
      <c r="O54" s="37"/>
      <c r="P54" s="37"/>
      <c r="Q54" s="37"/>
    </row>
    <row r="55" spans="1:17" ht="25.9" customHeight="1">
      <c r="A55" s="22">
        <v>26</v>
      </c>
      <c r="B55" s="33" t="s">
        <v>69</v>
      </c>
      <c r="C55" s="34" t="s">
        <v>70</v>
      </c>
      <c r="D55" s="24" t="s">
        <v>26</v>
      </c>
      <c r="E55" s="35">
        <v>0.02</v>
      </c>
      <c r="F55" s="36">
        <v>801.67</v>
      </c>
      <c r="G55" s="36">
        <v>613.28</v>
      </c>
      <c r="H55" s="36">
        <v>29.99</v>
      </c>
      <c r="I55" s="36">
        <v>0.73</v>
      </c>
      <c r="J55" s="37"/>
      <c r="K55" s="37">
        <v>16</v>
      </c>
      <c r="L55" s="37">
        <v>12</v>
      </c>
      <c r="M55" s="37">
        <v>1</v>
      </c>
      <c r="N55" s="37"/>
      <c r="O55" s="37">
        <v>43.9</v>
      </c>
      <c r="P55" s="37">
        <v>0.88</v>
      </c>
      <c r="Q55" s="37"/>
    </row>
    <row r="56" spans="1:17" ht="46.9" customHeight="1">
      <c r="A56" s="22">
        <v>27</v>
      </c>
      <c r="B56" s="33" t="s">
        <v>108</v>
      </c>
      <c r="C56" s="34" t="s">
        <v>71</v>
      </c>
      <c r="D56" s="24" t="s">
        <v>39</v>
      </c>
      <c r="E56" s="35">
        <v>2</v>
      </c>
      <c r="F56" s="36">
        <v>26.96</v>
      </c>
      <c r="G56" s="37"/>
      <c r="H56" s="37"/>
      <c r="I56" s="37"/>
      <c r="J56" s="37"/>
      <c r="K56" s="37">
        <v>54</v>
      </c>
      <c r="L56" s="37"/>
      <c r="M56" s="37"/>
      <c r="N56" s="37"/>
      <c r="O56" s="37"/>
      <c r="P56" s="37"/>
      <c r="Q56" s="37"/>
    </row>
    <row r="57" spans="1:17" ht="24">
      <c r="A57" s="22">
        <v>28</v>
      </c>
      <c r="B57" s="33" t="s">
        <v>72</v>
      </c>
      <c r="C57" s="34" t="s">
        <v>73</v>
      </c>
      <c r="D57" s="24" t="s">
        <v>26</v>
      </c>
      <c r="E57" s="38">
        <v>0.04</v>
      </c>
      <c r="F57" s="36">
        <v>813.8</v>
      </c>
      <c r="G57" s="36">
        <v>603.5</v>
      </c>
      <c r="H57" s="36">
        <v>29.99</v>
      </c>
      <c r="I57" s="36">
        <v>0.73</v>
      </c>
      <c r="J57" s="37"/>
      <c r="K57" s="37">
        <v>33</v>
      </c>
      <c r="L57" s="37">
        <v>24</v>
      </c>
      <c r="M57" s="37">
        <v>1</v>
      </c>
      <c r="N57" s="37"/>
      <c r="O57" s="37">
        <v>43.2</v>
      </c>
      <c r="P57" s="37">
        <v>1.73</v>
      </c>
      <c r="Q57" s="37"/>
    </row>
    <row r="58" spans="1:17" ht="60">
      <c r="A58" s="22">
        <v>29</v>
      </c>
      <c r="B58" s="33" t="s">
        <v>108</v>
      </c>
      <c r="C58" s="34" t="s">
        <v>74</v>
      </c>
      <c r="D58" s="24" t="s">
        <v>39</v>
      </c>
      <c r="E58" s="35">
        <v>3</v>
      </c>
      <c r="F58" s="36">
        <v>45.38</v>
      </c>
      <c r="G58" s="37"/>
      <c r="H58" s="37"/>
      <c r="I58" s="37"/>
      <c r="J58" s="37"/>
      <c r="K58" s="37">
        <v>136</v>
      </c>
      <c r="L58" s="37"/>
      <c r="M58" s="37"/>
      <c r="N58" s="37"/>
      <c r="O58" s="37"/>
      <c r="P58" s="37"/>
      <c r="Q58" s="37"/>
    </row>
    <row r="59" spans="1:17" ht="60">
      <c r="A59" s="22">
        <v>30</v>
      </c>
      <c r="B59" s="33" t="s">
        <v>37</v>
      </c>
      <c r="C59" s="34" t="s">
        <v>75</v>
      </c>
      <c r="D59" s="24" t="s">
        <v>39</v>
      </c>
      <c r="E59" s="35">
        <v>1</v>
      </c>
      <c r="F59" s="36">
        <v>72.92</v>
      </c>
      <c r="G59" s="37"/>
      <c r="H59" s="37"/>
      <c r="I59" s="37"/>
      <c r="J59" s="37"/>
      <c r="K59" s="37">
        <v>73</v>
      </c>
      <c r="L59" s="37"/>
      <c r="M59" s="37"/>
      <c r="N59" s="37"/>
      <c r="O59" s="37"/>
      <c r="P59" s="37"/>
      <c r="Q59" s="37"/>
    </row>
    <row r="60" spans="1:17" ht="24">
      <c r="A60" s="22">
        <v>31</v>
      </c>
      <c r="B60" s="33" t="s">
        <v>76</v>
      </c>
      <c r="C60" s="34" t="s">
        <v>77</v>
      </c>
      <c r="D60" s="24" t="s">
        <v>31</v>
      </c>
      <c r="E60" s="38">
        <v>1</v>
      </c>
      <c r="F60" s="36">
        <v>1840.21</v>
      </c>
      <c r="G60" s="36">
        <v>498.2</v>
      </c>
      <c r="H60" s="36">
        <v>788.16</v>
      </c>
      <c r="I60" s="36">
        <v>202.95</v>
      </c>
      <c r="J60" s="37"/>
      <c r="K60" s="37">
        <v>1840</v>
      </c>
      <c r="L60" s="37">
        <v>498</v>
      </c>
      <c r="M60" s="37">
        <v>788</v>
      </c>
      <c r="N60" s="37">
        <v>203</v>
      </c>
      <c r="O60" s="37">
        <v>37.6</v>
      </c>
      <c r="P60" s="37">
        <v>37.6</v>
      </c>
      <c r="Q60" s="37"/>
    </row>
    <row r="61" spans="1:17" ht="24">
      <c r="A61" s="22">
        <v>32</v>
      </c>
      <c r="B61" s="33" t="s">
        <v>108</v>
      </c>
      <c r="C61" s="34" t="s">
        <v>78</v>
      </c>
      <c r="D61" s="24" t="s">
        <v>79</v>
      </c>
      <c r="E61" s="35">
        <v>65</v>
      </c>
      <c r="F61" s="36">
        <v>4.87</v>
      </c>
      <c r="G61" s="37"/>
      <c r="H61" s="37"/>
      <c r="I61" s="37"/>
      <c r="J61" s="37"/>
      <c r="K61" s="37">
        <v>317</v>
      </c>
      <c r="L61" s="37"/>
      <c r="M61" s="37"/>
      <c r="N61" s="37"/>
      <c r="O61" s="37"/>
      <c r="P61" s="37"/>
      <c r="Q61" s="37"/>
    </row>
    <row r="62" spans="1:17" ht="36">
      <c r="A62" s="22">
        <v>33</v>
      </c>
      <c r="B62" s="33" t="s">
        <v>108</v>
      </c>
      <c r="C62" s="34" t="s">
        <v>80</v>
      </c>
      <c r="D62" s="24" t="s">
        <v>51</v>
      </c>
      <c r="E62" s="35">
        <v>10</v>
      </c>
      <c r="F62" s="36">
        <v>4.87</v>
      </c>
      <c r="G62" s="37"/>
      <c r="H62" s="37"/>
      <c r="I62" s="37"/>
      <c r="J62" s="37"/>
      <c r="K62" s="37">
        <v>49</v>
      </c>
      <c r="L62" s="37"/>
      <c r="M62" s="37"/>
      <c r="N62" s="37"/>
      <c r="O62" s="37"/>
      <c r="P62" s="37"/>
      <c r="Q62" s="37"/>
    </row>
    <row r="63" spans="1:17" ht="36">
      <c r="A63" s="22">
        <v>34</v>
      </c>
      <c r="B63" s="33" t="s">
        <v>108</v>
      </c>
      <c r="C63" s="34" t="s">
        <v>81</v>
      </c>
      <c r="D63" s="24" t="s">
        <v>51</v>
      </c>
      <c r="E63" s="35">
        <v>10</v>
      </c>
      <c r="F63" s="36">
        <v>4.87</v>
      </c>
      <c r="G63" s="37"/>
      <c r="H63" s="37"/>
      <c r="I63" s="37"/>
      <c r="J63" s="37"/>
      <c r="K63" s="37">
        <v>49</v>
      </c>
      <c r="L63" s="37"/>
      <c r="M63" s="37"/>
      <c r="N63" s="37"/>
      <c r="O63" s="37"/>
      <c r="P63" s="37"/>
      <c r="Q63" s="37"/>
    </row>
    <row r="64" spans="1:17" ht="36">
      <c r="A64" s="22">
        <v>35</v>
      </c>
      <c r="B64" s="33" t="s">
        <v>108</v>
      </c>
      <c r="C64" s="34" t="s">
        <v>82</v>
      </c>
      <c r="D64" s="24" t="s">
        <v>51</v>
      </c>
      <c r="E64" s="35">
        <v>20</v>
      </c>
      <c r="F64" s="36">
        <v>1.81</v>
      </c>
      <c r="G64" s="37"/>
      <c r="H64" s="37"/>
      <c r="I64" s="37"/>
      <c r="J64" s="37"/>
      <c r="K64" s="37">
        <v>36</v>
      </c>
      <c r="L64" s="37"/>
      <c r="M64" s="37"/>
      <c r="N64" s="37"/>
      <c r="O64" s="37"/>
      <c r="P64" s="37"/>
      <c r="Q64" s="37"/>
    </row>
    <row r="65" spans="1:17" ht="36">
      <c r="A65" s="22">
        <v>36</v>
      </c>
      <c r="B65" s="33" t="s">
        <v>108</v>
      </c>
      <c r="C65" s="34" t="s">
        <v>83</v>
      </c>
      <c r="D65" s="24" t="s">
        <v>51</v>
      </c>
      <c r="E65" s="35">
        <v>40</v>
      </c>
      <c r="F65" s="36">
        <v>1.81</v>
      </c>
      <c r="G65" s="37"/>
      <c r="H65" s="37"/>
      <c r="I65" s="37"/>
      <c r="J65" s="37"/>
      <c r="K65" s="37">
        <v>72</v>
      </c>
      <c r="L65" s="37"/>
      <c r="M65" s="37"/>
      <c r="N65" s="37"/>
      <c r="O65" s="37"/>
      <c r="P65" s="37"/>
      <c r="Q65" s="37"/>
    </row>
    <row r="66" spans="1:17" ht="36">
      <c r="A66" s="22">
        <v>37</v>
      </c>
      <c r="B66" s="33" t="s">
        <v>108</v>
      </c>
      <c r="C66" s="34" t="s">
        <v>84</v>
      </c>
      <c r="D66" s="24" t="s">
        <v>79</v>
      </c>
      <c r="E66" s="35">
        <v>35</v>
      </c>
      <c r="F66" s="36">
        <v>8.33</v>
      </c>
      <c r="G66" s="37"/>
      <c r="H66" s="37"/>
      <c r="I66" s="37"/>
      <c r="J66" s="37"/>
      <c r="K66" s="37">
        <v>292</v>
      </c>
      <c r="L66" s="37"/>
      <c r="M66" s="37"/>
      <c r="N66" s="37"/>
      <c r="O66" s="37"/>
      <c r="P66" s="37"/>
      <c r="Q66" s="37"/>
    </row>
    <row r="67" spans="1:17" ht="36">
      <c r="A67" s="22">
        <v>38</v>
      </c>
      <c r="B67" s="33" t="s">
        <v>108</v>
      </c>
      <c r="C67" s="34" t="s">
        <v>85</v>
      </c>
      <c r="D67" s="24" t="s">
        <v>51</v>
      </c>
      <c r="E67" s="38">
        <v>10</v>
      </c>
      <c r="F67" s="36">
        <v>3.4</v>
      </c>
      <c r="G67" s="37"/>
      <c r="H67" s="37"/>
      <c r="I67" s="37"/>
      <c r="J67" s="37"/>
      <c r="K67" s="37">
        <v>34</v>
      </c>
      <c r="L67" s="37"/>
      <c r="M67" s="37"/>
      <c r="N67" s="37"/>
      <c r="O67" s="37"/>
      <c r="P67" s="37"/>
      <c r="Q67" s="37"/>
    </row>
    <row r="68" spans="1:17" ht="36">
      <c r="A68" s="22">
        <v>39</v>
      </c>
      <c r="B68" s="33" t="s">
        <v>108</v>
      </c>
      <c r="C68" s="34" t="s">
        <v>86</v>
      </c>
      <c r="D68" s="24" t="s">
        <v>51</v>
      </c>
      <c r="E68" s="35">
        <v>10</v>
      </c>
      <c r="F68" s="36">
        <v>2.86</v>
      </c>
      <c r="G68" s="37"/>
      <c r="H68" s="37"/>
      <c r="I68" s="37"/>
      <c r="J68" s="37"/>
      <c r="K68" s="37">
        <v>29</v>
      </c>
      <c r="L68" s="37"/>
      <c r="M68" s="37"/>
      <c r="N68" s="37"/>
      <c r="O68" s="37"/>
      <c r="P68" s="37"/>
      <c r="Q68" s="37"/>
    </row>
    <row r="69" spans="1:17" ht="36">
      <c r="A69" s="22">
        <v>40</v>
      </c>
      <c r="B69" s="33" t="s">
        <v>108</v>
      </c>
      <c r="C69" s="34" t="s">
        <v>87</v>
      </c>
      <c r="D69" s="24" t="s">
        <v>51</v>
      </c>
      <c r="E69" s="35">
        <v>20</v>
      </c>
      <c r="F69" s="36">
        <v>2.86</v>
      </c>
      <c r="G69" s="37"/>
      <c r="H69" s="37"/>
      <c r="I69" s="37"/>
      <c r="J69" s="37"/>
      <c r="K69" s="37">
        <v>57</v>
      </c>
      <c r="L69" s="37"/>
      <c r="M69" s="37"/>
      <c r="N69" s="37"/>
      <c r="O69" s="37"/>
      <c r="P69" s="37"/>
      <c r="Q69" s="37"/>
    </row>
    <row r="70" spans="1:17" ht="48">
      <c r="A70" s="22">
        <v>41</v>
      </c>
      <c r="B70" s="33" t="s">
        <v>108</v>
      </c>
      <c r="C70" s="34" t="s">
        <v>88</v>
      </c>
      <c r="D70" s="24" t="s">
        <v>39</v>
      </c>
      <c r="E70" s="35">
        <v>2</v>
      </c>
      <c r="F70" s="36">
        <v>4.03</v>
      </c>
      <c r="G70" s="37"/>
      <c r="H70" s="37"/>
      <c r="I70" s="37"/>
      <c r="J70" s="37"/>
      <c r="K70" s="37">
        <v>8</v>
      </c>
      <c r="L70" s="37"/>
      <c r="M70" s="37"/>
      <c r="N70" s="37"/>
      <c r="O70" s="37"/>
      <c r="P70" s="37"/>
      <c r="Q70" s="37"/>
    </row>
    <row r="71" spans="1:17" ht="24" customHeight="1">
      <c r="A71" s="22">
        <v>42</v>
      </c>
      <c r="B71" s="33" t="s">
        <v>108</v>
      </c>
      <c r="C71" s="34" t="s">
        <v>89</v>
      </c>
      <c r="D71" s="24" t="s">
        <v>51</v>
      </c>
      <c r="E71" s="35">
        <v>1</v>
      </c>
      <c r="F71" s="36">
        <v>3.27</v>
      </c>
      <c r="G71" s="37"/>
      <c r="H71" s="37"/>
      <c r="I71" s="37"/>
      <c r="J71" s="37"/>
      <c r="K71" s="37">
        <v>3</v>
      </c>
      <c r="L71" s="37"/>
      <c r="M71" s="37"/>
      <c r="N71" s="37"/>
      <c r="O71" s="37"/>
      <c r="P71" s="37"/>
      <c r="Q71" s="37"/>
    </row>
    <row r="72" spans="1:17" ht="24">
      <c r="A72" s="22">
        <v>43</v>
      </c>
      <c r="B72" s="33" t="s">
        <v>90</v>
      </c>
      <c r="C72" s="34" t="s">
        <v>91</v>
      </c>
      <c r="D72" s="24" t="s">
        <v>39</v>
      </c>
      <c r="E72" s="35">
        <v>1</v>
      </c>
      <c r="F72" s="36">
        <v>20.82</v>
      </c>
      <c r="G72" s="37"/>
      <c r="H72" s="37"/>
      <c r="I72" s="37"/>
      <c r="J72" s="37"/>
      <c r="K72" s="37">
        <v>21</v>
      </c>
      <c r="L72" s="37"/>
      <c r="M72" s="37"/>
      <c r="N72" s="37"/>
      <c r="O72" s="37"/>
      <c r="P72" s="37"/>
      <c r="Q72" s="37"/>
    </row>
    <row r="73" spans="1:17" ht="60">
      <c r="A73" s="22">
        <v>44</v>
      </c>
      <c r="B73" s="33" t="s">
        <v>92</v>
      </c>
      <c r="C73" s="34" t="s">
        <v>93</v>
      </c>
      <c r="D73" s="24" t="s">
        <v>31</v>
      </c>
      <c r="E73" s="38">
        <v>1.65</v>
      </c>
      <c r="F73" s="36">
        <v>4032.86</v>
      </c>
      <c r="G73" s="36">
        <v>683.7</v>
      </c>
      <c r="H73" s="36">
        <v>957.86</v>
      </c>
      <c r="I73" s="36">
        <v>390.47</v>
      </c>
      <c r="J73" s="37"/>
      <c r="K73" s="37">
        <v>6654</v>
      </c>
      <c r="L73" s="37">
        <v>1128</v>
      </c>
      <c r="M73" s="37">
        <v>1580</v>
      </c>
      <c r="N73" s="37">
        <v>644</v>
      </c>
      <c r="O73" s="37">
        <v>51.6</v>
      </c>
      <c r="P73" s="37">
        <v>85.14</v>
      </c>
      <c r="Q73" s="37"/>
    </row>
    <row r="74" spans="1:17" ht="60">
      <c r="A74" s="22">
        <v>45</v>
      </c>
      <c r="B74" s="33" t="s">
        <v>94</v>
      </c>
      <c r="C74" s="34" t="s">
        <v>95</v>
      </c>
      <c r="D74" s="24" t="s">
        <v>31</v>
      </c>
      <c r="E74" s="38">
        <v>1.47</v>
      </c>
      <c r="F74" s="36">
        <v>1131.6099999999999</v>
      </c>
      <c r="G74" s="36">
        <v>202.73</v>
      </c>
      <c r="H74" s="36">
        <v>704.04</v>
      </c>
      <c r="I74" s="36">
        <v>87.33</v>
      </c>
      <c r="J74" s="37"/>
      <c r="K74" s="37">
        <v>1663</v>
      </c>
      <c r="L74" s="37">
        <v>298</v>
      </c>
      <c r="M74" s="37">
        <v>1035</v>
      </c>
      <c r="N74" s="37">
        <v>128</v>
      </c>
      <c r="O74" s="37">
        <v>15.3</v>
      </c>
      <c r="P74" s="37">
        <v>22.49</v>
      </c>
      <c r="Q74" s="37"/>
    </row>
    <row r="75" spans="1:17" ht="72">
      <c r="A75" s="22">
        <v>46</v>
      </c>
      <c r="B75" s="33" t="s">
        <v>96</v>
      </c>
      <c r="C75" s="34" t="s">
        <v>97</v>
      </c>
      <c r="D75" s="24" t="s">
        <v>98</v>
      </c>
      <c r="E75" s="38">
        <v>6.1199999999999997E-2</v>
      </c>
      <c r="F75" s="36">
        <v>45066</v>
      </c>
      <c r="G75" s="37"/>
      <c r="H75" s="37"/>
      <c r="I75" s="37"/>
      <c r="J75" s="37"/>
      <c r="K75" s="37">
        <v>2758</v>
      </c>
      <c r="L75" s="37"/>
      <c r="M75" s="37"/>
      <c r="N75" s="37"/>
      <c r="O75" s="37"/>
      <c r="P75" s="37"/>
      <c r="Q75" s="37"/>
    </row>
    <row r="76" spans="1:17" ht="72">
      <c r="A76" s="22">
        <v>47</v>
      </c>
      <c r="B76" s="33" t="s">
        <v>99</v>
      </c>
      <c r="C76" s="34" t="s">
        <v>100</v>
      </c>
      <c r="D76" s="24" t="s">
        <v>98</v>
      </c>
      <c r="E76" s="38">
        <v>4.0800000000000003E-2</v>
      </c>
      <c r="F76" s="36">
        <v>23396</v>
      </c>
      <c r="G76" s="37"/>
      <c r="H76" s="37"/>
      <c r="I76" s="37"/>
      <c r="J76" s="37"/>
      <c r="K76" s="37">
        <v>955</v>
      </c>
      <c r="L76" s="37"/>
      <c r="M76" s="37"/>
      <c r="N76" s="37"/>
      <c r="O76" s="37"/>
      <c r="P76" s="37"/>
      <c r="Q76" s="37"/>
    </row>
    <row r="77" spans="1:17" ht="91.5">
      <c r="A77" s="22">
        <v>48</v>
      </c>
      <c r="B77" s="33" t="s">
        <v>101</v>
      </c>
      <c r="C77" s="34" t="s">
        <v>273</v>
      </c>
      <c r="D77" s="24" t="s">
        <v>98</v>
      </c>
      <c r="E77" s="38">
        <v>3.0599999999999999E-2</v>
      </c>
      <c r="F77" s="36">
        <v>53986.8</v>
      </c>
      <c r="G77" s="37"/>
      <c r="H77" s="37"/>
      <c r="I77" s="37"/>
      <c r="J77" s="37"/>
      <c r="K77" s="37">
        <v>1652</v>
      </c>
      <c r="L77" s="37"/>
      <c r="M77" s="37"/>
      <c r="N77" s="37"/>
      <c r="O77" s="37"/>
      <c r="P77" s="37"/>
      <c r="Q77" s="37"/>
    </row>
    <row r="78" spans="1:17" ht="72">
      <c r="A78" s="22">
        <v>49</v>
      </c>
      <c r="B78" s="33" t="s">
        <v>102</v>
      </c>
      <c r="C78" s="34" t="s">
        <v>103</v>
      </c>
      <c r="D78" s="24" t="s">
        <v>98</v>
      </c>
      <c r="E78" s="38">
        <v>0.10199999999999999</v>
      </c>
      <c r="F78" s="36">
        <v>23027</v>
      </c>
      <c r="G78" s="37"/>
      <c r="H78" s="37"/>
      <c r="I78" s="37"/>
      <c r="J78" s="37"/>
      <c r="K78" s="37">
        <v>2349</v>
      </c>
      <c r="L78" s="37"/>
      <c r="M78" s="37"/>
      <c r="N78" s="37"/>
      <c r="O78" s="37"/>
      <c r="P78" s="37"/>
      <c r="Q78" s="37"/>
    </row>
    <row r="79" spans="1:17" ht="72">
      <c r="A79" s="22">
        <v>50</v>
      </c>
      <c r="B79" s="33" t="s">
        <v>104</v>
      </c>
      <c r="C79" s="34" t="s">
        <v>105</v>
      </c>
      <c r="D79" s="24" t="s">
        <v>98</v>
      </c>
      <c r="E79" s="38">
        <v>6.1199999999999997E-2</v>
      </c>
      <c r="F79" s="36">
        <v>16210</v>
      </c>
      <c r="G79" s="37"/>
      <c r="H79" s="37"/>
      <c r="I79" s="37"/>
      <c r="J79" s="37"/>
      <c r="K79" s="37">
        <v>992</v>
      </c>
      <c r="L79" s="37"/>
      <c r="M79" s="37"/>
      <c r="N79" s="37"/>
      <c r="O79" s="37"/>
      <c r="P79" s="37"/>
      <c r="Q79" s="37"/>
    </row>
    <row r="80" spans="1:17" ht="72">
      <c r="A80" s="22">
        <v>51</v>
      </c>
      <c r="B80" s="33" t="s">
        <v>106</v>
      </c>
      <c r="C80" s="34" t="s">
        <v>107</v>
      </c>
      <c r="D80" s="24" t="s">
        <v>98</v>
      </c>
      <c r="E80" s="38">
        <v>0.20399999999999999</v>
      </c>
      <c r="F80" s="36">
        <v>13425</v>
      </c>
      <c r="G80" s="37"/>
      <c r="H80" s="37"/>
      <c r="I80" s="37"/>
      <c r="J80" s="37"/>
      <c r="K80" s="37">
        <v>2739</v>
      </c>
      <c r="L80" s="37"/>
      <c r="M80" s="37"/>
      <c r="N80" s="37"/>
      <c r="O80" s="37"/>
      <c r="P80" s="37"/>
      <c r="Q80" s="37"/>
    </row>
    <row r="81" spans="1:17" ht="24">
      <c r="A81" s="22">
        <v>52</v>
      </c>
      <c r="B81" s="33" t="s">
        <v>108</v>
      </c>
      <c r="C81" s="34" t="s">
        <v>109</v>
      </c>
      <c r="D81" s="24" t="s">
        <v>98</v>
      </c>
      <c r="E81" s="38">
        <v>1.5299999999999999E-2</v>
      </c>
      <c r="F81" s="36">
        <v>7956.9</v>
      </c>
      <c r="G81" s="37"/>
      <c r="H81" s="37"/>
      <c r="I81" s="37"/>
      <c r="J81" s="37"/>
      <c r="K81" s="37">
        <v>122</v>
      </c>
      <c r="L81" s="37"/>
      <c r="M81" s="37"/>
      <c r="N81" s="37"/>
      <c r="O81" s="37"/>
      <c r="P81" s="37"/>
      <c r="Q81" s="37"/>
    </row>
    <row r="82" spans="1:17">
      <c r="A82" s="74" t="s">
        <v>110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</row>
    <row r="83" spans="1:17" ht="24">
      <c r="A83" s="22">
        <v>53</v>
      </c>
      <c r="B83" s="33" t="s">
        <v>111</v>
      </c>
      <c r="C83" s="34" t="s">
        <v>112</v>
      </c>
      <c r="D83" s="24" t="s">
        <v>113</v>
      </c>
      <c r="E83" s="38">
        <v>1.35</v>
      </c>
      <c r="F83" s="36">
        <v>926.33</v>
      </c>
      <c r="G83" s="36">
        <v>185.64</v>
      </c>
      <c r="H83" s="36">
        <v>626.08000000000004</v>
      </c>
      <c r="I83" s="36">
        <v>64.680000000000007</v>
      </c>
      <c r="J83" s="37"/>
      <c r="K83" s="37">
        <v>1251</v>
      </c>
      <c r="L83" s="37">
        <v>251</v>
      </c>
      <c r="M83" s="37">
        <v>845</v>
      </c>
      <c r="N83" s="37">
        <v>87</v>
      </c>
      <c r="O83" s="37">
        <v>13.7</v>
      </c>
      <c r="P83" s="37">
        <v>18.5</v>
      </c>
      <c r="Q83" s="37"/>
    </row>
    <row r="84" spans="1:17" ht="24">
      <c r="A84" s="22">
        <v>54</v>
      </c>
      <c r="B84" s="33" t="s">
        <v>114</v>
      </c>
      <c r="C84" s="34" t="s">
        <v>115</v>
      </c>
      <c r="D84" s="24" t="s">
        <v>113</v>
      </c>
      <c r="E84" s="38">
        <v>0.5</v>
      </c>
      <c r="F84" s="36">
        <v>1549.97</v>
      </c>
      <c r="G84" s="36">
        <v>89.84</v>
      </c>
      <c r="H84" s="36">
        <v>1458.33</v>
      </c>
      <c r="I84" s="36">
        <v>90.82</v>
      </c>
      <c r="J84" s="37"/>
      <c r="K84" s="37">
        <v>775</v>
      </c>
      <c r="L84" s="37">
        <v>45</v>
      </c>
      <c r="M84" s="37">
        <v>729</v>
      </c>
      <c r="N84" s="37">
        <v>45</v>
      </c>
      <c r="O84" s="37">
        <v>6.63</v>
      </c>
      <c r="P84" s="37">
        <v>3.32</v>
      </c>
      <c r="Q84" s="37"/>
    </row>
    <row r="85" spans="1:17" ht="24">
      <c r="A85" s="22">
        <v>55</v>
      </c>
      <c r="B85" s="33" t="s">
        <v>116</v>
      </c>
      <c r="C85" s="34" t="s">
        <v>117</v>
      </c>
      <c r="D85" s="24" t="s">
        <v>113</v>
      </c>
      <c r="E85" s="38">
        <v>1</v>
      </c>
      <c r="F85" s="36">
        <v>452.33</v>
      </c>
      <c r="G85" s="36">
        <v>33.74</v>
      </c>
      <c r="H85" s="36">
        <v>417.92</v>
      </c>
      <c r="I85" s="36">
        <v>26.03</v>
      </c>
      <c r="J85" s="37"/>
      <c r="K85" s="37">
        <v>452</v>
      </c>
      <c r="L85" s="37">
        <v>34</v>
      </c>
      <c r="M85" s="37">
        <v>418</v>
      </c>
      <c r="N85" s="37">
        <v>26</v>
      </c>
      <c r="O85" s="37">
        <v>2.4900000000000002</v>
      </c>
      <c r="P85" s="37">
        <v>2.4900000000000002</v>
      </c>
      <c r="Q85" s="37"/>
    </row>
    <row r="86" spans="1:17" ht="24">
      <c r="A86" s="22">
        <v>56</v>
      </c>
      <c r="B86" s="33" t="s">
        <v>118</v>
      </c>
      <c r="C86" s="34" t="s">
        <v>119</v>
      </c>
      <c r="D86" s="24" t="s">
        <v>120</v>
      </c>
      <c r="E86" s="35">
        <v>7.5</v>
      </c>
      <c r="F86" s="36">
        <v>135.61000000000001</v>
      </c>
      <c r="G86" s="37"/>
      <c r="H86" s="37"/>
      <c r="I86" s="37"/>
      <c r="J86" s="37"/>
      <c r="K86" s="37">
        <v>1017</v>
      </c>
      <c r="L86" s="37"/>
      <c r="M86" s="37"/>
      <c r="N86" s="37"/>
      <c r="O86" s="37"/>
      <c r="P86" s="37"/>
      <c r="Q86" s="37"/>
    </row>
    <row r="87" spans="1:17" ht="24">
      <c r="A87" s="22">
        <v>57</v>
      </c>
      <c r="B87" s="33" t="s">
        <v>121</v>
      </c>
      <c r="C87" s="34" t="s">
        <v>122</v>
      </c>
      <c r="D87" s="24" t="s">
        <v>113</v>
      </c>
      <c r="E87" s="38">
        <v>0.2</v>
      </c>
      <c r="F87" s="36">
        <v>1329.11</v>
      </c>
      <c r="G87" s="36">
        <v>88.21</v>
      </c>
      <c r="H87" s="36">
        <v>1239.1400000000001</v>
      </c>
      <c r="I87" s="36">
        <v>77.17</v>
      </c>
      <c r="J87" s="37"/>
      <c r="K87" s="37">
        <v>266</v>
      </c>
      <c r="L87" s="37">
        <v>18</v>
      </c>
      <c r="M87" s="37">
        <v>248</v>
      </c>
      <c r="N87" s="37">
        <v>15</v>
      </c>
      <c r="O87" s="37">
        <v>6.51</v>
      </c>
      <c r="P87" s="37">
        <v>1.3</v>
      </c>
      <c r="Q87" s="37"/>
    </row>
    <row r="88" spans="1:17" ht="36">
      <c r="A88" s="22">
        <v>58</v>
      </c>
      <c r="B88" s="33" t="s">
        <v>123</v>
      </c>
      <c r="C88" s="34" t="s">
        <v>124</v>
      </c>
      <c r="D88" s="24" t="s">
        <v>113</v>
      </c>
      <c r="E88" s="38">
        <v>0.4</v>
      </c>
      <c r="F88" s="36">
        <v>789.31</v>
      </c>
      <c r="G88" s="36">
        <v>46.07</v>
      </c>
      <c r="H88" s="36">
        <v>742.32</v>
      </c>
      <c r="I88" s="36">
        <v>46.23</v>
      </c>
      <c r="J88" s="37"/>
      <c r="K88" s="37">
        <v>316</v>
      </c>
      <c r="L88" s="37">
        <v>18</v>
      </c>
      <c r="M88" s="37">
        <v>297</v>
      </c>
      <c r="N88" s="37">
        <v>18</v>
      </c>
      <c r="O88" s="37">
        <v>3.4</v>
      </c>
      <c r="P88" s="37">
        <v>1.36</v>
      </c>
      <c r="Q88" s="37"/>
    </row>
    <row r="89" spans="1:17" ht="24">
      <c r="A89" s="22">
        <v>59</v>
      </c>
      <c r="B89" s="33" t="s">
        <v>125</v>
      </c>
      <c r="C89" s="34" t="s">
        <v>126</v>
      </c>
      <c r="D89" s="24" t="s">
        <v>127</v>
      </c>
      <c r="E89" s="38">
        <v>0.41699999999999998</v>
      </c>
      <c r="F89" s="36">
        <v>607.88</v>
      </c>
      <c r="G89" s="37"/>
      <c r="H89" s="37"/>
      <c r="I89" s="37"/>
      <c r="J89" s="37"/>
      <c r="K89" s="37">
        <v>253</v>
      </c>
      <c r="L89" s="37"/>
      <c r="M89" s="37"/>
      <c r="N89" s="37"/>
      <c r="O89" s="37"/>
      <c r="P89" s="37"/>
      <c r="Q89" s="37"/>
    </row>
    <row r="90" spans="1:17" ht="36">
      <c r="A90" s="22">
        <v>60</v>
      </c>
      <c r="B90" s="33" t="s">
        <v>128</v>
      </c>
      <c r="C90" s="34" t="s">
        <v>129</v>
      </c>
      <c r="D90" s="24" t="s">
        <v>113</v>
      </c>
      <c r="E90" s="35">
        <v>0.9</v>
      </c>
      <c r="F90" s="36">
        <v>1879.03</v>
      </c>
      <c r="G90" s="36">
        <v>390.24</v>
      </c>
      <c r="H90" s="36">
        <v>1398.34</v>
      </c>
      <c r="I90" s="36">
        <v>138.30000000000001</v>
      </c>
      <c r="J90" s="37"/>
      <c r="K90" s="37">
        <v>1691</v>
      </c>
      <c r="L90" s="37">
        <v>351</v>
      </c>
      <c r="M90" s="37">
        <v>1259</v>
      </c>
      <c r="N90" s="37">
        <v>124</v>
      </c>
      <c r="O90" s="37">
        <v>28.8</v>
      </c>
      <c r="P90" s="37">
        <v>25.92</v>
      </c>
      <c r="Q90" s="37"/>
    </row>
    <row r="91" spans="1:17" ht="36">
      <c r="A91" s="22">
        <v>61</v>
      </c>
      <c r="B91" s="33" t="s">
        <v>130</v>
      </c>
      <c r="C91" s="34" t="s">
        <v>131</v>
      </c>
      <c r="D91" s="24" t="s">
        <v>132</v>
      </c>
      <c r="E91" s="35">
        <v>3</v>
      </c>
      <c r="F91" s="36">
        <v>22.58</v>
      </c>
      <c r="G91" s="36">
        <v>6.37</v>
      </c>
      <c r="H91" s="37"/>
      <c r="I91" s="37"/>
      <c r="J91" s="37"/>
      <c r="K91" s="37">
        <v>68</v>
      </c>
      <c r="L91" s="37">
        <v>19</v>
      </c>
      <c r="M91" s="37"/>
      <c r="N91" s="37"/>
      <c r="O91" s="37">
        <v>0.47</v>
      </c>
      <c r="P91" s="37">
        <v>1.41</v>
      </c>
      <c r="Q91" s="37"/>
    </row>
    <row r="92" spans="1:17" ht="24">
      <c r="A92" s="22">
        <v>62</v>
      </c>
      <c r="B92" s="33" t="s">
        <v>108</v>
      </c>
      <c r="C92" s="34" t="s">
        <v>133</v>
      </c>
      <c r="D92" s="24" t="s">
        <v>98</v>
      </c>
      <c r="E92" s="38">
        <v>8.1600000000000006E-2</v>
      </c>
      <c r="F92" s="36">
        <v>17365.21</v>
      </c>
      <c r="G92" s="37"/>
      <c r="H92" s="37"/>
      <c r="I92" s="37"/>
      <c r="J92" s="37"/>
      <c r="K92" s="37">
        <v>1417</v>
      </c>
      <c r="L92" s="37"/>
      <c r="M92" s="37"/>
      <c r="N92" s="37"/>
      <c r="O92" s="37"/>
      <c r="P92" s="37"/>
      <c r="Q92" s="37"/>
    </row>
    <row r="93" spans="1:17" ht="36">
      <c r="A93" s="22">
        <v>63</v>
      </c>
      <c r="B93" s="33" t="s">
        <v>134</v>
      </c>
      <c r="C93" s="34" t="s">
        <v>135</v>
      </c>
      <c r="D93" s="24" t="s">
        <v>35</v>
      </c>
      <c r="E93" s="35">
        <v>6</v>
      </c>
      <c r="F93" s="36">
        <v>44.11</v>
      </c>
      <c r="G93" s="36">
        <v>7.05</v>
      </c>
      <c r="H93" s="36">
        <v>2.92</v>
      </c>
      <c r="I93" s="36">
        <v>0.18</v>
      </c>
      <c r="J93" s="37"/>
      <c r="K93" s="37">
        <v>265</v>
      </c>
      <c r="L93" s="37">
        <v>42</v>
      </c>
      <c r="M93" s="37">
        <v>18</v>
      </c>
      <c r="N93" s="37">
        <v>1</v>
      </c>
      <c r="O93" s="37">
        <v>0.52</v>
      </c>
      <c r="P93" s="37">
        <v>3.12</v>
      </c>
      <c r="Q93" s="37"/>
    </row>
    <row r="94" spans="1:17" ht="36">
      <c r="A94" s="22">
        <v>64</v>
      </c>
      <c r="B94" s="33" t="s">
        <v>136</v>
      </c>
      <c r="C94" s="34" t="s">
        <v>137</v>
      </c>
      <c r="D94" s="24" t="s">
        <v>26</v>
      </c>
      <c r="E94" s="38">
        <v>0.6</v>
      </c>
      <c r="F94" s="36">
        <v>165.85</v>
      </c>
      <c r="G94" s="36">
        <v>162.6</v>
      </c>
      <c r="H94" s="37"/>
      <c r="I94" s="37"/>
      <c r="J94" s="37"/>
      <c r="K94" s="37">
        <v>100</v>
      </c>
      <c r="L94" s="37">
        <v>98</v>
      </c>
      <c r="M94" s="37"/>
      <c r="N94" s="37"/>
      <c r="O94" s="37">
        <v>12</v>
      </c>
      <c r="P94" s="37">
        <v>7.2</v>
      </c>
      <c r="Q94" s="37"/>
    </row>
    <row r="95" spans="1:17" ht="24">
      <c r="A95" s="22">
        <v>65</v>
      </c>
      <c r="B95" s="33" t="s">
        <v>138</v>
      </c>
      <c r="C95" s="34" t="s">
        <v>139</v>
      </c>
      <c r="D95" s="24" t="s">
        <v>140</v>
      </c>
      <c r="E95" s="38">
        <v>37.32</v>
      </c>
      <c r="F95" s="36">
        <v>16.52</v>
      </c>
      <c r="G95" s="36">
        <v>2.2000000000000002</v>
      </c>
      <c r="H95" s="36">
        <v>0.18</v>
      </c>
      <c r="I95" s="37"/>
      <c r="J95" s="37"/>
      <c r="K95" s="37">
        <v>617</v>
      </c>
      <c r="L95" s="37">
        <v>82</v>
      </c>
      <c r="M95" s="37">
        <v>7</v>
      </c>
      <c r="N95" s="37"/>
      <c r="O95" s="37">
        <v>0.17</v>
      </c>
      <c r="P95" s="37">
        <v>6.34</v>
      </c>
      <c r="Q95" s="37"/>
    </row>
    <row r="96" spans="1:17">
      <c r="A96" s="22">
        <v>66</v>
      </c>
      <c r="B96" s="33" t="s">
        <v>141</v>
      </c>
      <c r="C96" s="34" t="s">
        <v>142</v>
      </c>
      <c r="D96" s="24" t="s">
        <v>39</v>
      </c>
      <c r="E96" s="35">
        <v>3</v>
      </c>
      <c r="F96" s="36">
        <v>173.05</v>
      </c>
      <c r="G96" s="37"/>
      <c r="H96" s="37"/>
      <c r="I96" s="37"/>
      <c r="J96" s="37"/>
      <c r="K96" s="37">
        <v>519</v>
      </c>
      <c r="L96" s="37"/>
      <c r="M96" s="37"/>
      <c r="N96" s="37"/>
      <c r="O96" s="37"/>
      <c r="P96" s="37"/>
      <c r="Q96" s="37"/>
    </row>
    <row r="97" spans="1:17" ht="24">
      <c r="A97" s="22">
        <v>67</v>
      </c>
      <c r="B97" s="33" t="s">
        <v>143</v>
      </c>
      <c r="C97" s="34" t="s">
        <v>144</v>
      </c>
      <c r="D97" s="24" t="s">
        <v>145</v>
      </c>
      <c r="E97" s="35">
        <v>0.01</v>
      </c>
      <c r="F97" s="36">
        <v>9186.7800000000007</v>
      </c>
      <c r="G97" s="36">
        <v>4381.25</v>
      </c>
      <c r="H97" s="36">
        <v>3005.64</v>
      </c>
      <c r="I97" s="36">
        <v>243.62</v>
      </c>
      <c r="J97" s="37"/>
      <c r="K97" s="37">
        <v>92</v>
      </c>
      <c r="L97" s="37">
        <v>44</v>
      </c>
      <c r="M97" s="37">
        <v>30</v>
      </c>
      <c r="N97" s="37">
        <v>2</v>
      </c>
      <c r="O97" s="37">
        <v>364.8</v>
      </c>
      <c r="P97" s="37">
        <v>3.65</v>
      </c>
      <c r="Q97" s="37"/>
    </row>
    <row r="98" spans="1:17" ht="22.9" customHeight="1">
      <c r="A98" s="22">
        <v>68</v>
      </c>
      <c r="B98" s="33" t="s">
        <v>108</v>
      </c>
      <c r="C98" s="34" t="s">
        <v>146</v>
      </c>
      <c r="D98" s="24" t="s">
        <v>51</v>
      </c>
      <c r="E98" s="35">
        <v>1</v>
      </c>
      <c r="F98" s="36">
        <v>1748.53</v>
      </c>
      <c r="G98" s="37"/>
      <c r="H98" s="37"/>
      <c r="I98" s="37"/>
      <c r="J98" s="37"/>
      <c r="K98" s="37">
        <v>1749</v>
      </c>
      <c r="L98" s="37"/>
      <c r="M98" s="37"/>
      <c r="N98" s="37"/>
      <c r="O98" s="37"/>
      <c r="P98" s="37"/>
      <c r="Q98" s="37"/>
    </row>
    <row r="99" spans="1:17" ht="24">
      <c r="A99" s="22">
        <v>69</v>
      </c>
      <c r="B99" s="33" t="s">
        <v>108</v>
      </c>
      <c r="C99" s="34" t="s">
        <v>147</v>
      </c>
      <c r="D99" s="24" t="s">
        <v>51</v>
      </c>
      <c r="E99" s="35">
        <v>1</v>
      </c>
      <c r="F99" s="36">
        <v>1117.8</v>
      </c>
      <c r="G99" s="37"/>
      <c r="H99" s="37"/>
      <c r="I99" s="37"/>
      <c r="J99" s="37"/>
      <c r="K99" s="37">
        <v>1118</v>
      </c>
      <c r="L99" s="37"/>
      <c r="M99" s="37"/>
      <c r="N99" s="37"/>
      <c r="O99" s="37"/>
      <c r="P99" s="37"/>
      <c r="Q99" s="37"/>
    </row>
    <row r="100" spans="1:17" ht="24">
      <c r="A100" s="22">
        <v>70</v>
      </c>
      <c r="B100" s="33" t="s">
        <v>148</v>
      </c>
      <c r="C100" s="34" t="s">
        <v>149</v>
      </c>
      <c r="D100" s="24" t="s">
        <v>150</v>
      </c>
      <c r="E100" s="38">
        <v>3.0000000000000001E-3</v>
      </c>
      <c r="F100" s="36">
        <v>60193.42</v>
      </c>
      <c r="G100" s="36">
        <v>7185.1</v>
      </c>
      <c r="H100" s="36">
        <v>2167.0300000000002</v>
      </c>
      <c r="I100" s="36">
        <v>354.86</v>
      </c>
      <c r="J100" s="37"/>
      <c r="K100" s="37">
        <v>181</v>
      </c>
      <c r="L100" s="37">
        <v>22</v>
      </c>
      <c r="M100" s="37">
        <v>7</v>
      </c>
      <c r="N100" s="37">
        <v>1</v>
      </c>
      <c r="O100" s="37">
        <v>598.26</v>
      </c>
      <c r="P100" s="37">
        <v>1.79</v>
      </c>
      <c r="Q100" s="37"/>
    </row>
    <row r="101" spans="1:17" ht="36">
      <c r="A101" s="22">
        <v>71</v>
      </c>
      <c r="B101" s="33" t="s">
        <v>151</v>
      </c>
      <c r="C101" s="34" t="s">
        <v>152</v>
      </c>
      <c r="D101" s="24" t="s">
        <v>35</v>
      </c>
      <c r="E101" s="35">
        <v>1</v>
      </c>
      <c r="F101" s="36">
        <v>344.42</v>
      </c>
      <c r="G101" s="36">
        <v>62.61</v>
      </c>
      <c r="H101" s="36">
        <v>251.86</v>
      </c>
      <c r="I101" s="36">
        <v>28.94</v>
      </c>
      <c r="J101" s="37"/>
      <c r="K101" s="37">
        <v>344</v>
      </c>
      <c r="L101" s="37">
        <v>63</v>
      </c>
      <c r="M101" s="37">
        <v>252</v>
      </c>
      <c r="N101" s="37">
        <v>29</v>
      </c>
      <c r="O101" s="37">
        <v>4.55</v>
      </c>
      <c r="P101" s="37">
        <v>4.55</v>
      </c>
      <c r="Q101" s="37"/>
    </row>
    <row r="102" spans="1:17" ht="24">
      <c r="A102" s="22">
        <v>72</v>
      </c>
      <c r="B102" s="33" t="s">
        <v>108</v>
      </c>
      <c r="C102" s="34" t="s">
        <v>153</v>
      </c>
      <c r="D102" s="24" t="s">
        <v>51</v>
      </c>
      <c r="E102" s="35">
        <v>1</v>
      </c>
      <c r="F102" s="36">
        <v>594.37</v>
      </c>
      <c r="G102" s="37"/>
      <c r="H102" s="37"/>
      <c r="I102" s="37"/>
      <c r="J102" s="37"/>
      <c r="K102" s="37">
        <v>594</v>
      </c>
      <c r="L102" s="37"/>
      <c r="M102" s="37"/>
      <c r="N102" s="37"/>
      <c r="O102" s="37"/>
      <c r="P102" s="37"/>
      <c r="Q102" s="37"/>
    </row>
    <row r="103" spans="1:17" ht="24">
      <c r="A103" s="22">
        <v>73</v>
      </c>
      <c r="B103" s="33" t="s">
        <v>154</v>
      </c>
      <c r="C103" s="34" t="s">
        <v>155</v>
      </c>
      <c r="D103" s="24" t="s">
        <v>35</v>
      </c>
      <c r="E103" s="35">
        <v>1</v>
      </c>
      <c r="F103" s="36">
        <v>140.13</v>
      </c>
      <c r="G103" s="36">
        <v>27.07</v>
      </c>
      <c r="H103" s="36">
        <v>61.94</v>
      </c>
      <c r="I103" s="36">
        <v>6.92</v>
      </c>
      <c r="J103" s="37"/>
      <c r="K103" s="37">
        <v>140</v>
      </c>
      <c r="L103" s="37">
        <v>27</v>
      </c>
      <c r="M103" s="37">
        <v>62</v>
      </c>
      <c r="N103" s="37">
        <v>7</v>
      </c>
      <c r="O103" s="37">
        <v>1.83</v>
      </c>
      <c r="P103" s="37">
        <v>1.83</v>
      </c>
      <c r="Q103" s="37"/>
    </row>
    <row r="104" spans="1:17" ht="24">
      <c r="A104" s="22">
        <v>74</v>
      </c>
      <c r="B104" s="33" t="s">
        <v>108</v>
      </c>
      <c r="C104" s="34" t="s">
        <v>156</v>
      </c>
      <c r="D104" s="24" t="s">
        <v>51</v>
      </c>
      <c r="E104" s="35">
        <v>1</v>
      </c>
      <c r="F104" s="36">
        <v>1155.19</v>
      </c>
      <c r="G104" s="37"/>
      <c r="H104" s="37"/>
      <c r="I104" s="37"/>
      <c r="J104" s="37"/>
      <c r="K104" s="37">
        <v>1155</v>
      </c>
      <c r="L104" s="37"/>
      <c r="M104" s="37"/>
      <c r="N104" s="37"/>
      <c r="O104" s="37"/>
      <c r="P104" s="37"/>
      <c r="Q104" s="37"/>
    </row>
    <row r="105" spans="1:17" ht="24">
      <c r="A105" s="22">
        <v>75</v>
      </c>
      <c r="B105" s="33" t="s">
        <v>157</v>
      </c>
      <c r="C105" s="34" t="s">
        <v>158</v>
      </c>
      <c r="D105" s="24" t="s">
        <v>64</v>
      </c>
      <c r="E105" s="38">
        <v>0.2</v>
      </c>
      <c r="F105" s="36">
        <v>666.4</v>
      </c>
      <c r="G105" s="37"/>
      <c r="H105" s="37"/>
      <c r="I105" s="37"/>
      <c r="J105" s="37"/>
      <c r="K105" s="37">
        <v>133</v>
      </c>
      <c r="L105" s="37"/>
      <c r="M105" s="37"/>
      <c r="N105" s="37"/>
      <c r="O105" s="37"/>
      <c r="P105" s="37"/>
      <c r="Q105" s="37"/>
    </row>
    <row r="106" spans="1:17" ht="24">
      <c r="A106" s="22">
        <v>76</v>
      </c>
      <c r="B106" s="33" t="s">
        <v>159</v>
      </c>
      <c r="C106" s="34" t="s">
        <v>160</v>
      </c>
      <c r="D106" s="24" t="s">
        <v>35</v>
      </c>
      <c r="E106" s="35">
        <v>6</v>
      </c>
      <c r="F106" s="36">
        <v>115.27</v>
      </c>
      <c r="G106" s="36">
        <v>17.57</v>
      </c>
      <c r="H106" s="36">
        <v>93.3</v>
      </c>
      <c r="I106" s="36">
        <v>10.74</v>
      </c>
      <c r="J106" s="37"/>
      <c r="K106" s="37">
        <v>692</v>
      </c>
      <c r="L106" s="37">
        <v>105</v>
      </c>
      <c r="M106" s="37">
        <v>560</v>
      </c>
      <c r="N106" s="37">
        <v>64</v>
      </c>
      <c r="O106" s="37">
        <v>1.24</v>
      </c>
      <c r="P106" s="37">
        <v>7.44</v>
      </c>
      <c r="Q106" s="37"/>
    </row>
    <row r="107" spans="1:17">
      <c r="A107" s="22">
        <v>77</v>
      </c>
      <c r="B107" s="33" t="s">
        <v>161</v>
      </c>
      <c r="C107" s="34" t="s">
        <v>162</v>
      </c>
      <c r="D107" s="24" t="s">
        <v>39</v>
      </c>
      <c r="E107" s="35">
        <v>6</v>
      </c>
      <c r="F107" s="36">
        <v>43.29</v>
      </c>
      <c r="G107" s="37"/>
      <c r="H107" s="37"/>
      <c r="I107" s="37"/>
      <c r="J107" s="37"/>
      <c r="K107" s="37">
        <v>260</v>
      </c>
      <c r="L107" s="37"/>
      <c r="M107" s="37"/>
      <c r="N107" s="37"/>
      <c r="O107" s="37"/>
      <c r="P107" s="37"/>
      <c r="Q107" s="37"/>
    </row>
    <row r="108" spans="1:17" ht="48">
      <c r="A108" s="22">
        <v>78</v>
      </c>
      <c r="B108" s="33" t="s">
        <v>163</v>
      </c>
      <c r="C108" s="34" t="s">
        <v>164</v>
      </c>
      <c r="D108" s="24" t="s">
        <v>31</v>
      </c>
      <c r="E108" s="38">
        <v>0.4</v>
      </c>
      <c r="F108" s="36">
        <v>321.43</v>
      </c>
      <c r="G108" s="36">
        <v>74.33</v>
      </c>
      <c r="H108" s="36">
        <v>2.2999999999999998</v>
      </c>
      <c r="I108" s="36">
        <v>0.37</v>
      </c>
      <c r="J108" s="37"/>
      <c r="K108" s="37">
        <v>129</v>
      </c>
      <c r="L108" s="37">
        <v>30</v>
      </c>
      <c r="M108" s="37">
        <v>1</v>
      </c>
      <c r="N108" s="37"/>
      <c r="O108" s="37">
        <v>5.61</v>
      </c>
      <c r="P108" s="37">
        <v>2.2400000000000002</v>
      </c>
      <c r="Q108" s="37"/>
    </row>
    <row r="109" spans="1:17" ht="48">
      <c r="A109" s="22">
        <v>79</v>
      </c>
      <c r="B109" s="33" t="s">
        <v>108</v>
      </c>
      <c r="C109" s="34" t="s">
        <v>165</v>
      </c>
      <c r="D109" s="24" t="s">
        <v>166</v>
      </c>
      <c r="E109" s="38">
        <v>4.1000000000000002E-2</v>
      </c>
      <c r="F109" s="36">
        <v>16742.080000000002</v>
      </c>
      <c r="G109" s="37"/>
      <c r="H109" s="37"/>
      <c r="I109" s="37"/>
      <c r="J109" s="37"/>
      <c r="K109" s="37">
        <v>686</v>
      </c>
      <c r="L109" s="37"/>
      <c r="M109" s="37"/>
      <c r="N109" s="37"/>
      <c r="O109" s="37"/>
      <c r="P109" s="37"/>
      <c r="Q109" s="37"/>
    </row>
    <row r="110" spans="1:17">
      <c r="A110" s="74" t="s">
        <v>167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</row>
    <row r="111" spans="1:17" ht="60">
      <c r="A111" s="22">
        <v>80</v>
      </c>
      <c r="B111" s="33" t="s">
        <v>168</v>
      </c>
      <c r="C111" s="34" t="s">
        <v>169</v>
      </c>
      <c r="D111" s="24" t="s">
        <v>170</v>
      </c>
      <c r="E111" s="38">
        <v>2.2499999999999999E-2</v>
      </c>
      <c r="F111" s="36">
        <v>4796.33</v>
      </c>
      <c r="G111" s="36">
        <v>145.29</v>
      </c>
      <c r="H111" s="36">
        <v>4651.04</v>
      </c>
      <c r="I111" s="36">
        <v>489.16</v>
      </c>
      <c r="J111" s="37"/>
      <c r="K111" s="37">
        <v>108</v>
      </c>
      <c r="L111" s="37">
        <v>3</v>
      </c>
      <c r="M111" s="37">
        <v>105</v>
      </c>
      <c r="N111" s="37">
        <v>11</v>
      </c>
      <c r="O111" s="37">
        <v>13.22</v>
      </c>
      <c r="P111" s="37">
        <v>0.3</v>
      </c>
      <c r="Q111" s="37"/>
    </row>
    <row r="112" spans="1:17" ht="48">
      <c r="A112" s="22">
        <v>81</v>
      </c>
      <c r="B112" s="33" t="s">
        <v>171</v>
      </c>
      <c r="C112" s="34" t="s">
        <v>172</v>
      </c>
      <c r="D112" s="24" t="s">
        <v>173</v>
      </c>
      <c r="E112" s="38">
        <v>0.01</v>
      </c>
      <c r="F112" s="36">
        <v>1692.46</v>
      </c>
      <c r="G112" s="36">
        <v>1692.46</v>
      </c>
      <c r="H112" s="37"/>
      <c r="I112" s="37"/>
      <c r="J112" s="37"/>
      <c r="K112" s="37">
        <v>17</v>
      </c>
      <c r="L112" s="37">
        <v>17</v>
      </c>
      <c r="M112" s="37"/>
      <c r="N112" s="37"/>
      <c r="O112" s="37">
        <v>154</v>
      </c>
      <c r="P112" s="37">
        <v>1.54</v>
      </c>
      <c r="Q112" s="37"/>
    </row>
    <row r="113" spans="1:17" ht="48">
      <c r="A113" s="22">
        <v>82</v>
      </c>
      <c r="B113" s="33" t="s">
        <v>174</v>
      </c>
      <c r="C113" s="34" t="s">
        <v>175</v>
      </c>
      <c r="D113" s="24" t="s">
        <v>170</v>
      </c>
      <c r="E113" s="35">
        <v>1.4999999999999999E-2</v>
      </c>
      <c r="F113" s="36">
        <v>445.76</v>
      </c>
      <c r="G113" s="37"/>
      <c r="H113" s="36">
        <v>445.76</v>
      </c>
      <c r="I113" s="36">
        <v>70.73</v>
      </c>
      <c r="J113" s="37"/>
      <c r="K113" s="37">
        <v>7</v>
      </c>
      <c r="L113" s="37"/>
      <c r="M113" s="37">
        <v>7</v>
      </c>
      <c r="N113" s="37">
        <v>1</v>
      </c>
      <c r="O113" s="37"/>
      <c r="P113" s="37"/>
      <c r="Q113" s="37"/>
    </row>
    <row r="114" spans="1:17" ht="24">
      <c r="A114" s="22">
        <v>83</v>
      </c>
      <c r="B114" s="33" t="s">
        <v>176</v>
      </c>
      <c r="C114" s="34" t="s">
        <v>177</v>
      </c>
      <c r="D114" s="24" t="s">
        <v>173</v>
      </c>
      <c r="E114" s="35">
        <v>0.01</v>
      </c>
      <c r="F114" s="36">
        <v>1027.4000000000001</v>
      </c>
      <c r="G114" s="36">
        <v>1027.4000000000001</v>
      </c>
      <c r="H114" s="37"/>
      <c r="I114" s="37"/>
      <c r="J114" s="37"/>
      <c r="K114" s="37">
        <v>10</v>
      </c>
      <c r="L114" s="37">
        <v>10</v>
      </c>
      <c r="M114" s="37"/>
      <c r="N114" s="37"/>
      <c r="O114" s="37">
        <v>97.2</v>
      </c>
      <c r="P114" s="37">
        <v>0.97</v>
      </c>
      <c r="Q114" s="37"/>
    </row>
    <row r="115" spans="1:17" ht="48">
      <c r="A115" s="22">
        <v>84</v>
      </c>
      <c r="B115" s="33" t="s">
        <v>178</v>
      </c>
      <c r="C115" s="34" t="s">
        <v>179</v>
      </c>
      <c r="D115" s="24" t="s">
        <v>173</v>
      </c>
      <c r="E115" s="38">
        <v>0.15</v>
      </c>
      <c r="F115" s="36">
        <v>2725.52</v>
      </c>
      <c r="G115" s="36">
        <v>2725.52</v>
      </c>
      <c r="H115" s="37"/>
      <c r="I115" s="37"/>
      <c r="J115" s="37"/>
      <c r="K115" s="37">
        <v>409</v>
      </c>
      <c r="L115" s="37">
        <v>409</v>
      </c>
      <c r="M115" s="37"/>
      <c r="N115" s="37"/>
      <c r="O115" s="37">
        <v>248</v>
      </c>
      <c r="P115" s="37">
        <v>37.200000000000003</v>
      </c>
      <c r="Q115" s="37"/>
    </row>
    <row r="116" spans="1:17" ht="36">
      <c r="A116" s="22">
        <v>85</v>
      </c>
      <c r="B116" s="33" t="s">
        <v>180</v>
      </c>
      <c r="C116" s="34" t="s">
        <v>181</v>
      </c>
      <c r="D116" s="24" t="s">
        <v>173</v>
      </c>
      <c r="E116" s="35">
        <v>0.15</v>
      </c>
      <c r="F116" s="36">
        <v>1278.97</v>
      </c>
      <c r="G116" s="36">
        <v>1278.97</v>
      </c>
      <c r="H116" s="37"/>
      <c r="I116" s="37"/>
      <c r="J116" s="37"/>
      <c r="K116" s="37">
        <v>192</v>
      </c>
      <c r="L116" s="37">
        <v>192</v>
      </c>
      <c r="M116" s="37"/>
      <c r="N116" s="37"/>
      <c r="O116" s="37">
        <v>121</v>
      </c>
      <c r="P116" s="37">
        <v>18.149999999999999</v>
      </c>
      <c r="Q116" s="37"/>
    </row>
    <row r="117" spans="1:17" ht="48">
      <c r="A117" s="22">
        <v>86</v>
      </c>
      <c r="B117" s="33" t="s">
        <v>182</v>
      </c>
      <c r="C117" s="34" t="s">
        <v>183</v>
      </c>
      <c r="D117" s="24" t="s">
        <v>184</v>
      </c>
      <c r="E117" s="38">
        <v>0.15</v>
      </c>
      <c r="F117" s="36">
        <v>721.54</v>
      </c>
      <c r="G117" s="36">
        <v>179.67</v>
      </c>
      <c r="H117" s="36">
        <v>541.87</v>
      </c>
      <c r="I117" s="36">
        <v>56.7</v>
      </c>
      <c r="J117" s="37"/>
      <c r="K117" s="37">
        <v>108</v>
      </c>
      <c r="L117" s="37">
        <v>27</v>
      </c>
      <c r="M117" s="37">
        <v>81</v>
      </c>
      <c r="N117" s="37">
        <v>9</v>
      </c>
      <c r="O117" s="37">
        <v>14.96</v>
      </c>
      <c r="P117" s="37">
        <v>2.2400000000000002</v>
      </c>
      <c r="Q117" s="37"/>
    </row>
    <row r="118" spans="1:17" ht="36">
      <c r="A118" s="22">
        <v>87</v>
      </c>
      <c r="B118" s="33" t="s">
        <v>185</v>
      </c>
      <c r="C118" s="34" t="s">
        <v>186</v>
      </c>
      <c r="D118" s="24" t="s">
        <v>187</v>
      </c>
      <c r="E118" s="38">
        <v>0.09</v>
      </c>
      <c r="F118" s="36">
        <v>45604.08</v>
      </c>
      <c r="G118" s="36">
        <v>4639.62</v>
      </c>
      <c r="H118" s="36">
        <v>2412.61</v>
      </c>
      <c r="I118" s="36">
        <v>302.08</v>
      </c>
      <c r="J118" s="37"/>
      <c r="K118" s="37">
        <v>4104</v>
      </c>
      <c r="L118" s="37">
        <v>418</v>
      </c>
      <c r="M118" s="37">
        <v>217</v>
      </c>
      <c r="N118" s="37">
        <v>27</v>
      </c>
      <c r="O118" s="37">
        <v>318</v>
      </c>
      <c r="P118" s="37">
        <v>28.62</v>
      </c>
      <c r="Q118" s="37"/>
    </row>
    <row r="119" spans="1:17" ht="60">
      <c r="A119" s="22">
        <v>88</v>
      </c>
      <c r="B119" s="33" t="s">
        <v>188</v>
      </c>
      <c r="C119" s="34" t="s">
        <v>189</v>
      </c>
      <c r="D119" s="24" t="s">
        <v>79</v>
      </c>
      <c r="E119" s="35">
        <v>100</v>
      </c>
      <c r="F119" s="36">
        <v>40.14</v>
      </c>
      <c r="G119" s="37"/>
      <c r="H119" s="37"/>
      <c r="I119" s="37"/>
      <c r="J119" s="37"/>
      <c r="K119" s="37">
        <v>4014</v>
      </c>
      <c r="L119" s="37"/>
      <c r="M119" s="37"/>
      <c r="N119" s="37"/>
      <c r="O119" s="37"/>
      <c r="P119" s="37"/>
      <c r="Q119" s="37"/>
    </row>
    <row r="120" spans="1:17">
      <c r="A120" s="72" t="s">
        <v>190</v>
      </c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</row>
    <row r="121" spans="1:17" ht="36">
      <c r="A121" s="22">
        <v>89</v>
      </c>
      <c r="B121" s="33" t="s">
        <v>191</v>
      </c>
      <c r="C121" s="34" t="s">
        <v>192</v>
      </c>
      <c r="D121" s="24" t="s">
        <v>193</v>
      </c>
      <c r="E121" s="38">
        <v>0.01</v>
      </c>
      <c r="F121" s="36">
        <v>9798.75</v>
      </c>
      <c r="G121" s="36">
        <v>2105.46</v>
      </c>
      <c r="H121" s="36">
        <v>7693.29</v>
      </c>
      <c r="I121" s="36">
        <v>716.85</v>
      </c>
      <c r="J121" s="37"/>
      <c r="K121" s="37">
        <v>98</v>
      </c>
      <c r="L121" s="37">
        <v>21</v>
      </c>
      <c r="M121" s="37">
        <v>77</v>
      </c>
      <c r="N121" s="37">
        <v>7</v>
      </c>
      <c r="O121" s="37">
        <v>179.8</v>
      </c>
      <c r="P121" s="37">
        <v>1.8</v>
      </c>
      <c r="Q121" s="37"/>
    </row>
    <row r="122" spans="1:17" ht="36">
      <c r="A122" s="22">
        <v>90</v>
      </c>
      <c r="B122" s="33" t="s">
        <v>194</v>
      </c>
      <c r="C122" s="34" t="s">
        <v>195</v>
      </c>
      <c r="D122" s="24" t="s">
        <v>193</v>
      </c>
      <c r="E122" s="38">
        <v>2.7E-2</v>
      </c>
      <c r="F122" s="36">
        <v>674.6</v>
      </c>
      <c r="G122" s="36">
        <v>145.29</v>
      </c>
      <c r="H122" s="36">
        <v>529.30999999999995</v>
      </c>
      <c r="I122" s="36">
        <v>65.38</v>
      </c>
      <c r="J122" s="37"/>
      <c r="K122" s="37">
        <v>18</v>
      </c>
      <c r="L122" s="37">
        <v>4</v>
      </c>
      <c r="M122" s="37">
        <v>14</v>
      </c>
      <c r="N122" s="37">
        <v>2</v>
      </c>
      <c r="O122" s="37">
        <v>13.22</v>
      </c>
      <c r="P122" s="37">
        <v>0.36</v>
      </c>
      <c r="Q122" s="37"/>
    </row>
    <row r="123" spans="1:17" ht="60">
      <c r="A123" s="22">
        <v>91</v>
      </c>
      <c r="B123" s="33" t="s">
        <v>196</v>
      </c>
      <c r="C123" s="34" t="s">
        <v>197</v>
      </c>
      <c r="D123" s="24" t="s">
        <v>198</v>
      </c>
      <c r="E123" s="38">
        <v>1.7999999999999999E-2</v>
      </c>
      <c r="F123" s="36">
        <v>32528.99</v>
      </c>
      <c r="G123" s="36">
        <v>429.21</v>
      </c>
      <c r="H123" s="36">
        <v>5950.28</v>
      </c>
      <c r="I123" s="36">
        <v>827.17</v>
      </c>
      <c r="J123" s="37"/>
      <c r="K123" s="37">
        <v>586</v>
      </c>
      <c r="L123" s="37">
        <v>8</v>
      </c>
      <c r="M123" s="37">
        <v>107</v>
      </c>
      <c r="N123" s="37">
        <v>15</v>
      </c>
      <c r="O123" s="37">
        <v>37.29</v>
      </c>
      <c r="P123" s="37">
        <v>0.67</v>
      </c>
      <c r="Q123" s="37"/>
    </row>
    <row r="124" spans="1:17">
      <c r="A124" s="22">
        <v>92</v>
      </c>
      <c r="B124" s="33" t="s">
        <v>199</v>
      </c>
      <c r="C124" s="34" t="s">
        <v>200</v>
      </c>
      <c r="D124" s="24" t="s">
        <v>201</v>
      </c>
      <c r="E124" s="38">
        <v>1.44E-2</v>
      </c>
      <c r="F124" s="36">
        <v>2017.46</v>
      </c>
      <c r="G124" s="37"/>
      <c r="H124" s="36">
        <v>46.53</v>
      </c>
      <c r="I124" s="36">
        <v>11.16</v>
      </c>
      <c r="J124" s="37"/>
      <c r="K124" s="37">
        <v>29</v>
      </c>
      <c r="L124" s="37"/>
      <c r="M124" s="37">
        <v>1</v>
      </c>
      <c r="N124" s="37"/>
      <c r="O124" s="37"/>
      <c r="P124" s="37"/>
      <c r="Q124" s="37"/>
    </row>
    <row r="125" spans="1:17" ht="46.9" customHeight="1">
      <c r="A125" s="22">
        <v>93</v>
      </c>
      <c r="B125" s="33" t="s">
        <v>202</v>
      </c>
      <c r="C125" s="34" t="s">
        <v>203</v>
      </c>
      <c r="D125" s="24" t="s">
        <v>204</v>
      </c>
      <c r="E125" s="38">
        <v>1.7999999999999999E-2</v>
      </c>
      <c r="F125" s="36">
        <v>55602.96</v>
      </c>
      <c r="G125" s="36">
        <v>518.97</v>
      </c>
      <c r="H125" s="36">
        <v>2984</v>
      </c>
      <c r="I125" s="36">
        <v>322.26</v>
      </c>
      <c r="J125" s="37"/>
      <c r="K125" s="37">
        <v>1001</v>
      </c>
      <c r="L125" s="37">
        <v>9</v>
      </c>
      <c r="M125" s="37">
        <v>54</v>
      </c>
      <c r="N125" s="37">
        <v>6</v>
      </c>
      <c r="O125" s="37">
        <v>38.299999999999997</v>
      </c>
      <c r="P125" s="37">
        <v>0.69</v>
      </c>
      <c r="Q125" s="37"/>
    </row>
    <row r="126" spans="1:17" ht="55.5">
      <c r="A126" s="22">
        <v>94</v>
      </c>
      <c r="B126" s="33" t="s">
        <v>205</v>
      </c>
      <c r="C126" s="34" t="s">
        <v>267</v>
      </c>
      <c r="D126" s="24" t="s">
        <v>204</v>
      </c>
      <c r="E126" s="35">
        <v>1.7999999999999999E-2</v>
      </c>
      <c r="F126" s="36">
        <v>39009.360000000001</v>
      </c>
      <c r="G126" s="36">
        <v>7.32</v>
      </c>
      <c r="H126" s="36">
        <v>19.920000000000002</v>
      </c>
      <c r="I126" s="37"/>
      <c r="J126" s="37"/>
      <c r="K126" s="37">
        <v>702</v>
      </c>
      <c r="L126" s="37"/>
      <c r="M126" s="37"/>
      <c r="N126" s="37"/>
      <c r="O126" s="37">
        <v>0.54</v>
      </c>
      <c r="P126" s="37">
        <v>0.01</v>
      </c>
      <c r="Q126" s="37"/>
    </row>
    <row r="127" spans="1:17">
      <c r="A127" s="66" t="s">
        <v>206</v>
      </c>
      <c r="B127" s="67"/>
      <c r="C127" s="67"/>
      <c r="D127" s="67"/>
      <c r="E127" s="67"/>
      <c r="F127" s="67"/>
      <c r="G127" s="67"/>
      <c r="H127" s="67"/>
      <c r="I127" s="67"/>
      <c r="J127" s="67"/>
      <c r="K127" s="36">
        <v>70574</v>
      </c>
      <c r="L127" s="36">
        <v>5304</v>
      </c>
      <c r="M127" s="36">
        <v>9432</v>
      </c>
      <c r="N127" s="36">
        <v>1651</v>
      </c>
      <c r="O127" s="37"/>
      <c r="P127" s="36">
        <v>406.99</v>
      </c>
      <c r="Q127" s="37"/>
    </row>
    <row r="128" spans="1:17">
      <c r="A128" s="66" t="s">
        <v>207</v>
      </c>
      <c r="B128" s="67"/>
      <c r="C128" s="67"/>
      <c r="D128" s="67"/>
      <c r="E128" s="67"/>
      <c r="F128" s="67"/>
      <c r="G128" s="67"/>
      <c r="H128" s="67"/>
      <c r="I128" s="67"/>
      <c r="J128" s="67"/>
      <c r="K128" s="36">
        <v>75073</v>
      </c>
      <c r="L128" s="36">
        <v>6908</v>
      </c>
      <c r="M128" s="36">
        <v>11746</v>
      </c>
      <c r="N128" s="36">
        <v>2220</v>
      </c>
      <c r="O128" s="37"/>
      <c r="P128" s="36">
        <v>506.68</v>
      </c>
      <c r="Q128" s="37"/>
    </row>
    <row r="129" spans="1:17">
      <c r="A129" s="66" t="s">
        <v>208</v>
      </c>
      <c r="B129" s="67"/>
      <c r="C129" s="67"/>
      <c r="D129" s="67"/>
      <c r="E129" s="67"/>
      <c r="F129" s="67"/>
      <c r="G129" s="67"/>
      <c r="H129" s="67"/>
      <c r="I129" s="67"/>
      <c r="J129" s="67"/>
      <c r="K129" s="37"/>
      <c r="L129" s="37"/>
      <c r="M129" s="37"/>
      <c r="N129" s="37"/>
      <c r="O129" s="37"/>
      <c r="P129" s="37"/>
      <c r="Q129" s="37"/>
    </row>
    <row r="130" spans="1:17" ht="26.45" customHeight="1">
      <c r="A130" s="66" t="s">
        <v>209</v>
      </c>
      <c r="B130" s="67"/>
      <c r="C130" s="67"/>
      <c r="D130" s="67"/>
      <c r="E130" s="67"/>
      <c r="F130" s="67"/>
      <c r="G130" s="67"/>
      <c r="H130" s="67"/>
      <c r="I130" s="67"/>
      <c r="J130" s="67"/>
      <c r="K130" s="36">
        <v>299</v>
      </c>
      <c r="L130" s="36">
        <v>228</v>
      </c>
      <c r="M130" s="36">
        <v>71</v>
      </c>
      <c r="N130" s="36">
        <v>71</v>
      </c>
      <c r="O130" s="37"/>
      <c r="P130" s="37"/>
      <c r="Q130" s="37"/>
    </row>
    <row r="131" spans="1:17">
      <c r="A131" s="66" t="s">
        <v>210</v>
      </c>
      <c r="B131" s="67"/>
      <c r="C131" s="67"/>
      <c r="D131" s="67"/>
      <c r="E131" s="67"/>
      <c r="F131" s="67"/>
      <c r="G131" s="67"/>
      <c r="H131" s="67"/>
      <c r="I131" s="67"/>
      <c r="J131" s="67"/>
      <c r="K131" s="36">
        <v>172</v>
      </c>
      <c r="L131" s="37"/>
      <c r="M131" s="37"/>
      <c r="N131" s="37"/>
      <c r="O131" s="37"/>
      <c r="P131" s="37"/>
      <c r="Q131" s="37"/>
    </row>
    <row r="132" spans="1:17" ht="30" customHeight="1">
      <c r="A132" s="66" t="s">
        <v>211</v>
      </c>
      <c r="B132" s="67"/>
      <c r="C132" s="67"/>
      <c r="D132" s="67"/>
      <c r="E132" s="67"/>
      <c r="F132" s="67"/>
      <c r="G132" s="67"/>
      <c r="H132" s="67"/>
      <c r="I132" s="67"/>
      <c r="J132" s="67"/>
      <c r="K132" s="36">
        <v>71</v>
      </c>
      <c r="L132" s="37"/>
      <c r="M132" s="37"/>
      <c r="N132" s="37"/>
      <c r="O132" s="37"/>
      <c r="P132" s="37"/>
      <c r="Q132" s="37"/>
    </row>
    <row r="133" spans="1:17" ht="30" customHeight="1">
      <c r="A133" s="66" t="s">
        <v>212</v>
      </c>
      <c r="B133" s="67"/>
      <c r="C133" s="67"/>
      <c r="D133" s="67"/>
      <c r="E133" s="67"/>
      <c r="F133" s="67"/>
      <c r="G133" s="67"/>
      <c r="H133" s="67"/>
      <c r="I133" s="67"/>
      <c r="J133" s="67"/>
      <c r="K133" s="36">
        <v>338</v>
      </c>
      <c r="L133" s="37"/>
      <c r="M133" s="37"/>
      <c r="N133" s="37"/>
      <c r="O133" s="37"/>
      <c r="P133" s="37"/>
      <c r="Q133" s="37"/>
    </row>
    <row r="134" spans="1:17" ht="30" customHeight="1">
      <c r="A134" s="66" t="s">
        <v>213</v>
      </c>
      <c r="B134" s="67"/>
      <c r="C134" s="67"/>
      <c r="D134" s="67"/>
      <c r="E134" s="67"/>
      <c r="F134" s="67"/>
      <c r="G134" s="67"/>
      <c r="H134" s="67"/>
      <c r="I134" s="67"/>
      <c r="J134" s="67"/>
      <c r="K134" s="36">
        <v>2436</v>
      </c>
      <c r="L134" s="36">
        <v>1006</v>
      </c>
      <c r="M134" s="36">
        <v>1430</v>
      </c>
      <c r="N134" s="36">
        <v>421</v>
      </c>
      <c r="O134" s="37"/>
      <c r="P134" s="36">
        <v>71.942499999999995</v>
      </c>
      <c r="Q134" s="37"/>
    </row>
    <row r="135" spans="1:17" ht="26.45" customHeight="1">
      <c r="A135" s="66" t="s">
        <v>214</v>
      </c>
      <c r="B135" s="67"/>
      <c r="C135" s="67"/>
      <c r="D135" s="67"/>
      <c r="E135" s="67"/>
      <c r="F135" s="67"/>
      <c r="G135" s="67"/>
      <c r="H135" s="67"/>
      <c r="I135" s="67"/>
      <c r="J135" s="67"/>
      <c r="K135" s="36">
        <v>1183</v>
      </c>
      <c r="L135" s="36">
        <v>370</v>
      </c>
      <c r="M135" s="36">
        <v>813</v>
      </c>
      <c r="N135" s="36">
        <v>78</v>
      </c>
      <c r="O135" s="37"/>
      <c r="P135" s="36">
        <v>27.7515</v>
      </c>
      <c r="Q135" s="37"/>
    </row>
    <row r="136" spans="1:17">
      <c r="A136" s="66" t="s">
        <v>215</v>
      </c>
      <c r="B136" s="67"/>
      <c r="C136" s="67"/>
      <c r="D136" s="67"/>
      <c r="E136" s="67"/>
      <c r="F136" s="67"/>
      <c r="G136" s="67"/>
      <c r="H136" s="67"/>
      <c r="I136" s="67"/>
      <c r="J136" s="67"/>
      <c r="K136" s="36">
        <v>8796</v>
      </c>
      <c r="L136" s="37"/>
      <c r="M136" s="37"/>
      <c r="N136" s="37"/>
      <c r="O136" s="37"/>
      <c r="P136" s="37"/>
      <c r="Q136" s="37"/>
    </row>
    <row r="137" spans="1:17">
      <c r="A137" s="66" t="s">
        <v>208</v>
      </c>
      <c r="B137" s="67"/>
      <c r="C137" s="67"/>
      <c r="D137" s="67"/>
      <c r="E137" s="67"/>
      <c r="F137" s="67"/>
      <c r="G137" s="67"/>
      <c r="H137" s="67"/>
      <c r="I137" s="67"/>
      <c r="J137" s="67"/>
      <c r="K137" s="37"/>
      <c r="L137" s="37"/>
      <c r="M137" s="37"/>
      <c r="N137" s="37"/>
      <c r="O137" s="37"/>
      <c r="P137" s="37"/>
      <c r="Q137" s="37"/>
    </row>
    <row r="138" spans="1:17">
      <c r="A138" s="66" t="s">
        <v>216</v>
      </c>
      <c r="B138" s="67"/>
      <c r="C138" s="67"/>
      <c r="D138" s="67"/>
      <c r="E138" s="67"/>
      <c r="F138" s="67"/>
      <c r="G138" s="67"/>
      <c r="H138" s="67"/>
      <c r="I138" s="67"/>
      <c r="J138" s="67"/>
      <c r="K138" s="36">
        <v>602</v>
      </c>
      <c r="L138" s="37"/>
      <c r="M138" s="37"/>
      <c r="N138" s="37"/>
      <c r="O138" s="37"/>
      <c r="P138" s="37"/>
      <c r="Q138" s="37"/>
    </row>
    <row r="139" spans="1:17">
      <c r="A139" s="66" t="s">
        <v>217</v>
      </c>
      <c r="B139" s="67"/>
      <c r="C139" s="67"/>
      <c r="D139" s="67"/>
      <c r="E139" s="67"/>
      <c r="F139" s="67"/>
      <c r="G139" s="67"/>
      <c r="H139" s="67"/>
      <c r="I139" s="67"/>
      <c r="J139" s="67"/>
      <c r="K139" s="36">
        <v>162</v>
      </c>
      <c r="L139" s="37"/>
      <c r="M139" s="37"/>
      <c r="N139" s="37"/>
      <c r="O139" s="37"/>
      <c r="P139" s="37"/>
      <c r="Q139" s="37"/>
    </row>
    <row r="140" spans="1:17" ht="15" customHeight="1">
      <c r="A140" s="66" t="s">
        <v>218</v>
      </c>
      <c r="B140" s="67"/>
      <c r="C140" s="67"/>
      <c r="D140" s="67"/>
      <c r="E140" s="67"/>
      <c r="F140" s="67"/>
      <c r="G140" s="67"/>
      <c r="H140" s="67"/>
      <c r="I140" s="67"/>
      <c r="J140" s="67"/>
      <c r="K140" s="36">
        <v>7109</v>
      </c>
      <c r="L140" s="37"/>
      <c r="M140" s="37"/>
      <c r="N140" s="37"/>
      <c r="O140" s="37"/>
      <c r="P140" s="37"/>
      <c r="Q140" s="37"/>
    </row>
    <row r="141" spans="1:17">
      <c r="A141" s="66" t="s">
        <v>219</v>
      </c>
      <c r="B141" s="67"/>
      <c r="C141" s="67"/>
      <c r="D141" s="67"/>
      <c r="E141" s="67"/>
      <c r="F141" s="67"/>
      <c r="G141" s="67"/>
      <c r="H141" s="67"/>
      <c r="I141" s="67"/>
      <c r="J141" s="67"/>
      <c r="K141" s="36">
        <v>28</v>
      </c>
      <c r="L141" s="37"/>
      <c r="M141" s="37"/>
      <c r="N141" s="37"/>
      <c r="O141" s="37"/>
      <c r="P141" s="37"/>
      <c r="Q141" s="37"/>
    </row>
    <row r="142" spans="1:17">
      <c r="A142" s="66" t="s">
        <v>220</v>
      </c>
      <c r="B142" s="67"/>
      <c r="C142" s="67"/>
      <c r="D142" s="67"/>
      <c r="E142" s="67"/>
      <c r="F142" s="67"/>
      <c r="G142" s="67"/>
      <c r="H142" s="67"/>
      <c r="I142" s="67"/>
      <c r="J142" s="67"/>
      <c r="K142" s="36">
        <v>693</v>
      </c>
      <c r="L142" s="37"/>
      <c r="M142" s="37"/>
      <c r="N142" s="37"/>
      <c r="O142" s="37"/>
      <c r="P142" s="37"/>
      <c r="Q142" s="37"/>
    </row>
    <row r="143" spans="1:17">
      <c r="A143" s="66" t="s">
        <v>221</v>
      </c>
      <c r="B143" s="67"/>
      <c r="C143" s="67"/>
      <c r="D143" s="67"/>
      <c r="E143" s="67"/>
      <c r="F143" s="67"/>
      <c r="G143" s="67"/>
      <c r="H143" s="67"/>
      <c r="I143" s="67"/>
      <c r="J143" s="67"/>
      <c r="K143" s="36">
        <v>202</v>
      </c>
      <c r="L143" s="37"/>
      <c r="M143" s="37"/>
      <c r="N143" s="37"/>
      <c r="O143" s="37"/>
      <c r="P143" s="37"/>
      <c r="Q143" s="37"/>
    </row>
    <row r="144" spans="1:17">
      <c r="A144" s="66" t="s">
        <v>222</v>
      </c>
      <c r="B144" s="67"/>
      <c r="C144" s="67"/>
      <c r="D144" s="67"/>
      <c r="E144" s="67"/>
      <c r="F144" s="67"/>
      <c r="G144" s="67"/>
      <c r="H144" s="67"/>
      <c r="I144" s="67"/>
      <c r="J144" s="67"/>
      <c r="K144" s="36">
        <v>5945</v>
      </c>
      <c r="L144" s="37"/>
      <c r="M144" s="37"/>
      <c r="N144" s="37"/>
      <c r="O144" s="37"/>
      <c r="P144" s="37"/>
      <c r="Q144" s="37"/>
    </row>
    <row r="145" spans="1:17">
      <c r="A145" s="66" t="s">
        <v>208</v>
      </c>
      <c r="B145" s="67"/>
      <c r="C145" s="67"/>
      <c r="D145" s="67"/>
      <c r="E145" s="67"/>
      <c r="F145" s="67"/>
      <c r="G145" s="67"/>
      <c r="H145" s="67"/>
      <c r="I145" s="67"/>
      <c r="J145" s="67"/>
      <c r="K145" s="37"/>
      <c r="L145" s="37"/>
      <c r="M145" s="37"/>
      <c r="N145" s="37"/>
      <c r="O145" s="37"/>
      <c r="P145" s="37"/>
      <c r="Q145" s="37"/>
    </row>
    <row r="146" spans="1:17">
      <c r="A146" s="66" t="s">
        <v>223</v>
      </c>
      <c r="B146" s="67"/>
      <c r="C146" s="67"/>
      <c r="D146" s="67"/>
      <c r="E146" s="67"/>
      <c r="F146" s="67"/>
      <c r="G146" s="67"/>
      <c r="H146" s="67"/>
      <c r="I146" s="67"/>
      <c r="J146" s="67"/>
      <c r="K146" s="36">
        <v>339</v>
      </c>
      <c r="L146" s="37"/>
      <c r="M146" s="37"/>
      <c r="N146" s="37"/>
      <c r="O146" s="37"/>
      <c r="P146" s="37"/>
      <c r="Q146" s="37"/>
    </row>
    <row r="147" spans="1:17">
      <c r="A147" s="66" t="s">
        <v>224</v>
      </c>
      <c r="B147" s="67"/>
      <c r="C147" s="67"/>
      <c r="D147" s="67"/>
      <c r="E147" s="67"/>
      <c r="F147" s="67"/>
      <c r="G147" s="67"/>
      <c r="H147" s="67"/>
      <c r="I147" s="67"/>
      <c r="J147" s="67"/>
      <c r="K147" s="36">
        <v>31</v>
      </c>
      <c r="L147" s="37"/>
      <c r="M147" s="37"/>
      <c r="N147" s="37"/>
      <c r="O147" s="37"/>
      <c r="P147" s="37"/>
      <c r="Q147" s="37"/>
    </row>
    <row r="148" spans="1:17" ht="15" customHeight="1">
      <c r="A148" s="66" t="s">
        <v>225</v>
      </c>
      <c r="B148" s="67"/>
      <c r="C148" s="67"/>
      <c r="D148" s="67"/>
      <c r="E148" s="67"/>
      <c r="F148" s="67"/>
      <c r="G148" s="67"/>
      <c r="H148" s="67"/>
      <c r="I148" s="67"/>
      <c r="J148" s="67"/>
      <c r="K148" s="36">
        <v>4966</v>
      </c>
      <c r="L148" s="37"/>
      <c r="M148" s="37"/>
      <c r="N148" s="37"/>
      <c r="O148" s="37"/>
      <c r="P148" s="37"/>
      <c r="Q148" s="37"/>
    </row>
    <row r="149" spans="1:17">
      <c r="A149" s="66" t="s">
        <v>226</v>
      </c>
      <c r="B149" s="67"/>
      <c r="C149" s="67"/>
      <c r="D149" s="67"/>
      <c r="E149" s="67"/>
      <c r="F149" s="67"/>
      <c r="G149" s="67"/>
      <c r="H149" s="67"/>
      <c r="I149" s="67"/>
      <c r="J149" s="67"/>
      <c r="K149" s="36">
        <v>474</v>
      </c>
      <c r="L149" s="37"/>
      <c r="M149" s="37"/>
      <c r="N149" s="37"/>
      <c r="O149" s="37"/>
      <c r="P149" s="37"/>
      <c r="Q149" s="37"/>
    </row>
    <row r="150" spans="1:17">
      <c r="A150" s="66" t="s">
        <v>227</v>
      </c>
      <c r="B150" s="67"/>
      <c r="C150" s="67"/>
      <c r="D150" s="67"/>
      <c r="E150" s="67"/>
      <c r="F150" s="67"/>
      <c r="G150" s="67"/>
      <c r="H150" s="67"/>
      <c r="I150" s="67"/>
      <c r="J150" s="67"/>
      <c r="K150" s="36">
        <v>135</v>
      </c>
      <c r="L150" s="37"/>
      <c r="M150" s="37"/>
      <c r="N150" s="37"/>
      <c r="O150" s="37"/>
      <c r="P150" s="37"/>
      <c r="Q150" s="37"/>
    </row>
    <row r="151" spans="1:17">
      <c r="A151" s="68" t="s">
        <v>228</v>
      </c>
      <c r="B151" s="67"/>
      <c r="C151" s="67"/>
      <c r="D151" s="67"/>
      <c r="E151" s="67"/>
      <c r="F151" s="67"/>
      <c r="G151" s="67"/>
      <c r="H151" s="67"/>
      <c r="I151" s="67"/>
      <c r="J151" s="67"/>
      <c r="K151" s="37"/>
      <c r="L151" s="37"/>
      <c r="M151" s="37"/>
      <c r="N151" s="37"/>
      <c r="O151" s="37"/>
      <c r="P151" s="37"/>
      <c r="Q151" s="37"/>
    </row>
    <row r="152" spans="1:17">
      <c r="A152" s="66" t="s">
        <v>229</v>
      </c>
      <c r="B152" s="67"/>
      <c r="C152" s="67"/>
      <c r="D152" s="67"/>
      <c r="E152" s="67"/>
      <c r="F152" s="67"/>
      <c r="G152" s="67"/>
      <c r="H152" s="67"/>
      <c r="I152" s="67"/>
      <c r="J152" s="67"/>
      <c r="K152" s="36">
        <v>15618</v>
      </c>
      <c r="L152" s="37"/>
      <c r="M152" s="37"/>
      <c r="N152" s="37"/>
      <c r="O152" s="37"/>
      <c r="P152" s="36">
        <v>112.69</v>
      </c>
      <c r="Q152" s="37"/>
    </row>
    <row r="153" spans="1:17">
      <c r="A153" s="66" t="s">
        <v>230</v>
      </c>
      <c r="B153" s="67"/>
      <c r="C153" s="67"/>
      <c r="D153" s="67"/>
      <c r="E153" s="67"/>
      <c r="F153" s="67"/>
      <c r="G153" s="67"/>
      <c r="H153" s="67"/>
      <c r="I153" s="67"/>
      <c r="J153" s="67"/>
      <c r="K153" s="36">
        <v>68208</v>
      </c>
      <c r="L153" s="37"/>
      <c r="M153" s="37"/>
      <c r="N153" s="37"/>
      <c r="O153" s="37"/>
      <c r="P153" s="36">
        <v>393.99</v>
      </c>
      <c r="Q153" s="37"/>
    </row>
    <row r="154" spans="1:17">
      <c r="A154" s="66" t="s">
        <v>231</v>
      </c>
      <c r="B154" s="67"/>
      <c r="C154" s="67"/>
      <c r="D154" s="67"/>
      <c r="E154" s="67"/>
      <c r="F154" s="67"/>
      <c r="G154" s="67"/>
      <c r="H154" s="67"/>
      <c r="I154" s="67"/>
      <c r="J154" s="67"/>
      <c r="K154" s="36">
        <v>5988</v>
      </c>
      <c r="L154" s="37"/>
      <c r="M154" s="37"/>
      <c r="N154" s="37"/>
      <c r="O154" s="37"/>
      <c r="P154" s="37"/>
      <c r="Q154" s="37"/>
    </row>
    <row r="155" spans="1:17">
      <c r="A155" s="66" t="s">
        <v>232</v>
      </c>
      <c r="B155" s="67"/>
      <c r="C155" s="67"/>
      <c r="D155" s="67"/>
      <c r="E155" s="67"/>
      <c r="F155" s="67"/>
      <c r="G155" s="67"/>
      <c r="H155" s="67"/>
      <c r="I155" s="67"/>
      <c r="J155" s="67"/>
      <c r="K155" s="36">
        <v>89814</v>
      </c>
      <c r="L155" s="37"/>
      <c r="M155" s="37"/>
      <c r="N155" s="37"/>
      <c r="O155" s="37"/>
      <c r="P155" s="36">
        <v>506.68</v>
      </c>
      <c r="Q155" s="37"/>
    </row>
    <row r="156" spans="1:17">
      <c r="A156" s="66" t="s">
        <v>233</v>
      </c>
      <c r="B156" s="67"/>
      <c r="C156" s="67"/>
      <c r="D156" s="67"/>
      <c r="E156" s="67"/>
      <c r="F156" s="67"/>
      <c r="G156" s="67"/>
      <c r="H156" s="67"/>
      <c r="I156" s="67"/>
      <c r="J156" s="67"/>
      <c r="K156" s="37"/>
      <c r="L156" s="37"/>
      <c r="M156" s="37"/>
      <c r="N156" s="37"/>
      <c r="O156" s="37"/>
      <c r="P156" s="37"/>
      <c r="Q156" s="37"/>
    </row>
    <row r="157" spans="1:17">
      <c r="A157" s="66" t="s">
        <v>234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36">
        <v>50431</v>
      </c>
      <c r="L157" s="37"/>
      <c r="M157" s="37"/>
      <c r="N157" s="37"/>
      <c r="O157" s="37"/>
      <c r="P157" s="37"/>
      <c r="Q157" s="37"/>
    </row>
    <row r="158" spans="1:17">
      <c r="A158" s="66" t="s">
        <v>235</v>
      </c>
      <c r="B158" s="67"/>
      <c r="C158" s="67"/>
      <c r="D158" s="67"/>
      <c r="E158" s="67"/>
      <c r="F158" s="67"/>
      <c r="G158" s="67"/>
      <c r="H158" s="67"/>
      <c r="I158" s="67"/>
      <c r="J158" s="67"/>
      <c r="K158" s="36">
        <f>11746-N128</f>
        <v>9526</v>
      </c>
      <c r="L158" s="37"/>
      <c r="M158" s="37"/>
      <c r="N158" s="37"/>
      <c r="O158" s="37"/>
      <c r="P158" s="37"/>
      <c r="Q158" s="37"/>
    </row>
    <row r="159" spans="1:17">
      <c r="A159" s="66" t="s">
        <v>236</v>
      </c>
      <c r="B159" s="67"/>
      <c r="C159" s="67"/>
      <c r="D159" s="67"/>
      <c r="E159" s="67"/>
      <c r="F159" s="67"/>
      <c r="G159" s="67"/>
      <c r="H159" s="67"/>
      <c r="I159" s="67"/>
      <c r="J159" s="67"/>
      <c r="K159" s="36">
        <v>9128</v>
      </c>
      <c r="L159" s="37"/>
      <c r="M159" s="37"/>
      <c r="N159" s="37"/>
      <c r="O159" s="37"/>
      <c r="P159" s="37"/>
      <c r="Q159" s="37"/>
    </row>
    <row r="160" spans="1:17">
      <c r="A160" s="66" t="s">
        <v>237</v>
      </c>
      <c r="B160" s="67"/>
      <c r="C160" s="67"/>
      <c r="D160" s="67"/>
      <c r="E160" s="67"/>
      <c r="F160" s="67"/>
      <c r="G160" s="67"/>
      <c r="H160" s="67"/>
      <c r="I160" s="67"/>
      <c r="J160" s="67"/>
      <c r="K160" s="36">
        <v>5988</v>
      </c>
      <c r="L160" s="37"/>
      <c r="M160" s="37"/>
      <c r="N160" s="37"/>
      <c r="O160" s="37"/>
      <c r="P160" s="37"/>
      <c r="Q160" s="37"/>
    </row>
    <row r="161" spans="1:19">
      <c r="A161" s="66" t="s">
        <v>238</v>
      </c>
      <c r="B161" s="67"/>
      <c r="C161" s="67"/>
      <c r="D161" s="67"/>
      <c r="E161" s="67"/>
      <c r="F161" s="67"/>
      <c r="G161" s="67"/>
      <c r="H161" s="67"/>
      <c r="I161" s="67"/>
      <c r="J161" s="67"/>
      <c r="K161" s="36">
        <v>8796</v>
      </c>
      <c r="L161" s="37"/>
      <c r="M161" s="37"/>
      <c r="N161" s="37"/>
      <c r="O161" s="37"/>
      <c r="P161" s="37"/>
      <c r="Q161" s="37"/>
    </row>
    <row r="162" spans="1:19">
      <c r="A162" s="66" t="s">
        <v>239</v>
      </c>
      <c r="B162" s="67"/>
      <c r="C162" s="67"/>
      <c r="D162" s="67"/>
      <c r="E162" s="67"/>
      <c r="F162" s="67"/>
      <c r="G162" s="67"/>
      <c r="H162" s="67"/>
      <c r="I162" s="67"/>
      <c r="J162" s="67"/>
      <c r="K162" s="36">
        <v>5945</v>
      </c>
      <c r="L162" s="37"/>
      <c r="M162" s="37"/>
      <c r="N162" s="37"/>
      <c r="O162" s="37"/>
      <c r="P162" s="37"/>
      <c r="Q162" s="37"/>
    </row>
    <row r="163" spans="1:19">
      <c r="A163" s="68" t="s">
        <v>240</v>
      </c>
      <c r="B163" s="67"/>
      <c r="C163" s="67"/>
      <c r="D163" s="67"/>
      <c r="E163" s="67"/>
      <c r="F163" s="67"/>
      <c r="G163" s="67"/>
      <c r="H163" s="67"/>
      <c r="I163" s="67"/>
      <c r="J163" s="67"/>
      <c r="K163" s="39">
        <v>89814</v>
      </c>
      <c r="L163" s="37"/>
      <c r="M163" s="37"/>
      <c r="N163" s="37"/>
      <c r="O163" s="37"/>
      <c r="P163" s="39">
        <v>506.68</v>
      </c>
      <c r="Q163" s="37"/>
    </row>
    <row r="164" spans="1:19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1:19" s="60" customFormat="1" ht="17.25" customHeight="1">
      <c r="A165" s="56"/>
      <c r="B165" s="53" t="s">
        <v>268</v>
      </c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7"/>
      <c r="O165" s="57"/>
      <c r="P165" s="58"/>
      <c r="Q165" s="59"/>
      <c r="R165"/>
      <c r="S165"/>
    </row>
    <row r="166" spans="1:19" s="60" customFormat="1" ht="17.25" customHeight="1">
      <c r="A166" s="56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7"/>
      <c r="O166" s="57"/>
      <c r="P166" s="58"/>
      <c r="Q166" s="59"/>
      <c r="R166"/>
      <c r="S166"/>
    </row>
    <row r="167" spans="1:19" customFormat="1" ht="12.75" customHeight="1">
      <c r="A167" s="61"/>
      <c r="B167" s="16" t="s">
        <v>269</v>
      </c>
      <c r="C167" s="16"/>
      <c r="D167" s="16"/>
      <c r="E167" s="16"/>
      <c r="F167" s="16"/>
      <c r="G167" s="16"/>
      <c r="H167" s="16"/>
      <c r="I167" s="16" t="s">
        <v>270</v>
      </c>
      <c r="J167" s="16"/>
      <c r="K167" s="16"/>
      <c r="L167" s="16"/>
      <c r="M167" s="16"/>
      <c r="N167" s="62"/>
      <c r="O167" s="62"/>
      <c r="P167" s="62"/>
    </row>
    <row r="168" spans="1:19" customFormat="1" ht="12.75" customHeight="1">
      <c r="A168" s="61"/>
      <c r="B168" s="63"/>
      <c r="C168" s="64"/>
      <c r="D168" s="65"/>
      <c r="E168" s="63"/>
      <c r="F168" s="63"/>
      <c r="G168" s="64"/>
      <c r="H168" s="48"/>
      <c r="I168" s="16" t="s">
        <v>271</v>
      </c>
      <c r="J168" s="16"/>
      <c r="K168" s="16"/>
      <c r="L168" s="16"/>
      <c r="M168" s="16"/>
      <c r="N168" s="62"/>
      <c r="O168" s="62"/>
      <c r="P168" s="62"/>
    </row>
    <row r="169" spans="1:19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1:19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1:19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1:19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1:19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1:19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1:19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1:19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Q2050" s="30"/>
    </row>
    <row r="2051" spans="6:17">
      <c r="Q2051" s="30"/>
    </row>
    <row r="2052" spans="6:17">
      <c r="Q2052" s="30"/>
    </row>
    <row r="2053" spans="6:17">
      <c r="Q2053" s="30"/>
    </row>
    <row r="2054" spans="6:17">
      <c r="Q2054" s="30"/>
    </row>
    <row r="2055" spans="6:17">
      <c r="Q2055" s="30"/>
    </row>
    <row r="2056" spans="6:17">
      <c r="Q2056" s="30"/>
    </row>
    <row r="2057" spans="6:17">
      <c r="Q2057" s="30"/>
    </row>
    <row r="2058" spans="6:17">
      <c r="Q2058" s="30"/>
    </row>
    <row r="2059" spans="6:17">
      <c r="Q2059" s="30"/>
    </row>
    <row r="2060" spans="6:17">
      <c r="Q2060" s="30"/>
    </row>
    <row r="2061" spans="6:17">
      <c r="Q2061" s="30"/>
    </row>
    <row r="2062" spans="6:17">
      <c r="Q2062" s="30"/>
    </row>
    <row r="2063" spans="6:17">
      <c r="Q2063" s="30"/>
    </row>
    <row r="2064" spans="6:17">
      <c r="Q2064" s="30"/>
    </row>
    <row r="2065" spans="17:17">
      <c r="Q2065" s="30"/>
    </row>
    <row r="2066" spans="17:17">
      <c r="Q2066" s="30"/>
    </row>
    <row r="2067" spans="17:17">
      <c r="Q2067" s="30"/>
    </row>
    <row r="2068" spans="17:17">
      <c r="Q2068" s="30"/>
    </row>
    <row r="2069" spans="17:17">
      <c r="Q2069" s="30"/>
    </row>
    <row r="2070" spans="17:17">
      <c r="Q2070" s="30"/>
    </row>
    <row r="2071" spans="17:17">
      <c r="Q2071" s="30"/>
    </row>
    <row r="2072" spans="17:17">
      <c r="Q2072" s="30"/>
    </row>
    <row r="2073" spans="17:17">
      <c r="Q2073" s="30"/>
    </row>
    <row r="2074" spans="17:17">
      <c r="Q2074" s="30"/>
    </row>
    <row r="2075" spans="17:17">
      <c r="Q2075" s="30"/>
    </row>
    <row r="2076" spans="17:17">
      <c r="Q2076" s="30"/>
    </row>
    <row r="2077" spans="17:17">
      <c r="Q2077" s="30"/>
    </row>
    <row r="2078" spans="17:17">
      <c r="Q2078" s="30"/>
    </row>
    <row r="2079" spans="17:17">
      <c r="Q2079" s="30"/>
    </row>
    <row r="2080" spans="17:17">
      <c r="Q2080" s="30"/>
    </row>
    <row r="2081" spans="17:17">
      <c r="Q2081" s="30"/>
    </row>
    <row r="2082" spans="17:17">
      <c r="Q2082" s="30"/>
    </row>
    <row r="2083" spans="17:17">
      <c r="Q2083" s="30"/>
    </row>
    <row r="2084" spans="17:17">
      <c r="Q2084" s="30"/>
    </row>
    <row r="2085" spans="17:17">
      <c r="Q2085" s="30"/>
    </row>
    <row r="2086" spans="17:17">
      <c r="Q2086" s="30"/>
    </row>
    <row r="2087" spans="17:17">
      <c r="Q2087" s="30"/>
    </row>
    <row r="2088" spans="17:17">
      <c r="Q2088" s="30"/>
    </row>
    <row r="2089" spans="17:17">
      <c r="Q2089" s="30"/>
    </row>
    <row r="2090" spans="17:17">
      <c r="Q2090" s="30"/>
    </row>
    <row r="2091" spans="17:17">
      <c r="Q2091" s="30"/>
    </row>
    <row r="2092" spans="17:17">
      <c r="Q2092" s="30"/>
    </row>
    <row r="2093" spans="17:17">
      <c r="Q2093" s="30"/>
    </row>
    <row r="2094" spans="17:17">
      <c r="Q2094" s="30"/>
    </row>
    <row r="2095" spans="17:17">
      <c r="Q2095" s="30"/>
    </row>
    <row r="2096" spans="17:17">
      <c r="Q2096" s="30"/>
    </row>
    <row r="2097" spans="17:17">
      <c r="Q2097" s="30"/>
    </row>
    <row r="2098" spans="17:17">
      <c r="Q2098" s="30"/>
    </row>
    <row r="2099" spans="17:17">
      <c r="Q2099" s="30"/>
    </row>
    <row r="2100" spans="17:17">
      <c r="Q2100" s="30"/>
    </row>
    <row r="2101" spans="17:17">
      <c r="Q2101" s="30"/>
    </row>
    <row r="2102" spans="17:17">
      <c r="Q2102" s="30"/>
    </row>
    <row r="2103" spans="17:17">
      <c r="Q2103" s="30"/>
    </row>
    <row r="2104" spans="17:17">
      <c r="Q2104" s="30"/>
    </row>
    <row r="2105" spans="17:17">
      <c r="Q2105" s="30"/>
    </row>
    <row r="2106" spans="17:17">
      <c r="Q2106" s="30"/>
    </row>
    <row r="2107" spans="17:17">
      <c r="Q2107" s="30"/>
    </row>
    <row r="2108" spans="17:17">
      <c r="Q2108" s="30"/>
    </row>
    <row r="2109" spans="17:17">
      <c r="Q2109" s="30"/>
    </row>
    <row r="2110" spans="17:17">
      <c r="Q2110" s="30"/>
    </row>
    <row r="2111" spans="17:17">
      <c r="Q2111" s="30"/>
    </row>
    <row r="2112" spans="17:17">
      <c r="Q2112" s="30"/>
    </row>
    <row r="2113" spans="17:17">
      <c r="Q2113" s="30"/>
    </row>
    <row r="2114" spans="17:17">
      <c r="Q2114" s="30"/>
    </row>
    <row r="2115" spans="17:17">
      <c r="Q2115" s="30"/>
    </row>
    <row r="2116" spans="17:17">
      <c r="Q2116" s="30"/>
    </row>
    <row r="2117" spans="17:17">
      <c r="Q2117" s="30"/>
    </row>
    <row r="2118" spans="17:17">
      <c r="Q2118" s="30"/>
    </row>
    <row r="2119" spans="17:17">
      <c r="Q2119" s="30"/>
    </row>
    <row r="2120" spans="17:17">
      <c r="Q2120" s="30"/>
    </row>
    <row r="2121" spans="17:17">
      <c r="Q2121" s="30"/>
    </row>
    <row r="2122" spans="17:17">
      <c r="Q2122" s="30"/>
    </row>
    <row r="2123" spans="17:17">
      <c r="Q2123" s="30"/>
    </row>
    <row r="2124" spans="17:17">
      <c r="Q2124" s="30"/>
    </row>
    <row r="2125" spans="17:17">
      <c r="Q2125" s="30"/>
    </row>
    <row r="2126" spans="17:17">
      <c r="Q2126" s="30"/>
    </row>
    <row r="2127" spans="17:17">
      <c r="Q2127" s="30"/>
    </row>
    <row r="2128" spans="17:17">
      <c r="Q2128" s="30"/>
    </row>
    <row r="2129" spans="17:17">
      <c r="Q2129" s="30"/>
    </row>
    <row r="2130" spans="17:17">
      <c r="Q2130" s="30"/>
    </row>
    <row r="2131" spans="17:17">
      <c r="Q2131" s="30"/>
    </row>
    <row r="2132" spans="17:17">
      <c r="Q2132" s="30"/>
    </row>
    <row r="2133" spans="17:17">
      <c r="Q2133" s="30"/>
    </row>
    <row r="2134" spans="17:17">
      <c r="Q2134" s="30"/>
    </row>
    <row r="2135" spans="17:17">
      <c r="Q2135" s="30"/>
    </row>
    <row r="2136" spans="17:17">
      <c r="Q2136" s="30"/>
    </row>
    <row r="2137" spans="17:17">
      <c r="Q2137" s="30"/>
    </row>
    <row r="2138" spans="17:17">
      <c r="Q2138" s="30"/>
    </row>
    <row r="2139" spans="17:17">
      <c r="Q2139" s="30"/>
    </row>
    <row r="2140" spans="17:17">
      <c r="Q2140" s="30"/>
    </row>
    <row r="2141" spans="17:17">
      <c r="Q2141" s="30"/>
    </row>
    <row r="2142" spans="17:17">
      <c r="Q2142" s="30"/>
    </row>
    <row r="2143" spans="17:17">
      <c r="Q2143" s="30"/>
    </row>
    <row r="2144" spans="17:17">
      <c r="Q2144" s="30"/>
    </row>
    <row r="2145" spans="17:17">
      <c r="Q2145" s="30"/>
    </row>
    <row r="2146" spans="17:17">
      <c r="Q2146" s="30"/>
    </row>
    <row r="2147" spans="17:17">
      <c r="Q2147" s="30"/>
    </row>
    <row r="2148" spans="17:17">
      <c r="Q2148" s="30"/>
    </row>
    <row r="2149" spans="17:17">
      <c r="Q2149" s="30"/>
    </row>
    <row r="2150" spans="17:17">
      <c r="Q2150" s="30"/>
    </row>
    <row r="2151" spans="17:17">
      <c r="Q2151" s="30"/>
    </row>
    <row r="2152" spans="17:17">
      <c r="Q2152" s="30"/>
    </row>
    <row r="2153" spans="17:17">
      <c r="Q2153" s="30"/>
    </row>
    <row r="2154" spans="17:17">
      <c r="Q2154" s="30"/>
    </row>
    <row r="2155" spans="17:17">
      <c r="Q2155" s="30"/>
    </row>
    <row r="2156" spans="17:17">
      <c r="Q2156" s="30"/>
    </row>
    <row r="2157" spans="17:17">
      <c r="Q2157" s="30"/>
    </row>
    <row r="2158" spans="17:17">
      <c r="Q2158" s="30"/>
    </row>
    <row r="2159" spans="17:17">
      <c r="Q2159" s="30"/>
    </row>
    <row r="2160" spans="17:17">
      <c r="Q2160" s="30"/>
    </row>
    <row r="2161" spans="17:17">
      <c r="Q2161" s="30"/>
    </row>
    <row r="2162" spans="17:17">
      <c r="Q2162" s="30"/>
    </row>
    <row r="2163" spans="17:17">
      <c r="Q2163" s="30"/>
    </row>
    <row r="2164" spans="17:17">
      <c r="Q2164" s="30"/>
    </row>
    <row r="2165" spans="17:17">
      <c r="Q2165" s="30"/>
    </row>
    <row r="2166" spans="17:17">
      <c r="Q2166" s="30"/>
    </row>
    <row r="2167" spans="17:17">
      <c r="Q2167" s="30"/>
    </row>
    <row r="2168" spans="17:17">
      <c r="Q2168" s="30"/>
    </row>
    <row r="2169" spans="17:17">
      <c r="Q2169" s="30"/>
    </row>
    <row r="2170" spans="17:17">
      <c r="Q2170" s="30"/>
    </row>
    <row r="2171" spans="17:17">
      <c r="Q2171" s="30"/>
    </row>
    <row r="2172" spans="17:17">
      <c r="Q2172" s="30"/>
    </row>
    <row r="2173" spans="17:17">
      <c r="Q2173" s="30"/>
    </row>
    <row r="2174" spans="17:17">
      <c r="Q2174" s="30"/>
    </row>
    <row r="2175" spans="17:17">
      <c r="Q2175" s="30"/>
    </row>
    <row r="2176" spans="17:17">
      <c r="Q2176" s="30"/>
    </row>
    <row r="2177" spans="17:17">
      <c r="Q2177" s="30"/>
    </row>
    <row r="2178" spans="17:17">
      <c r="Q2178" s="30"/>
    </row>
    <row r="2179" spans="17:17">
      <c r="Q2179" s="30"/>
    </row>
    <row r="2180" spans="17:17">
      <c r="Q2180" s="30"/>
    </row>
    <row r="2181" spans="17:17">
      <c r="Q2181" s="30"/>
    </row>
    <row r="2182" spans="17:17">
      <c r="Q2182" s="30"/>
    </row>
    <row r="2183" spans="17:17">
      <c r="Q2183" s="30"/>
    </row>
    <row r="2184" spans="17:17">
      <c r="Q2184" s="30"/>
    </row>
    <row r="2185" spans="17:17">
      <c r="Q2185" s="30"/>
    </row>
    <row r="2186" spans="17:17">
      <c r="Q2186" s="30"/>
    </row>
    <row r="2187" spans="17:17">
      <c r="Q2187" s="30"/>
    </row>
    <row r="2188" spans="17:17">
      <c r="Q2188" s="30"/>
    </row>
    <row r="2189" spans="17:17">
      <c r="Q2189" s="30"/>
    </row>
    <row r="2190" spans="17:17">
      <c r="Q2190" s="30"/>
    </row>
    <row r="2191" spans="17:17">
      <c r="Q2191" s="30"/>
    </row>
    <row r="2192" spans="17:17">
      <c r="Q2192" s="30"/>
    </row>
    <row r="2193" spans="17:17">
      <c r="Q2193" s="30"/>
    </row>
    <row r="2194" spans="17:17">
      <c r="Q2194" s="30"/>
    </row>
    <row r="2195" spans="17:17">
      <c r="Q2195" s="30"/>
    </row>
    <row r="2196" spans="17:17">
      <c r="Q2196" s="30"/>
    </row>
    <row r="2197" spans="17:17">
      <c r="Q2197" s="30"/>
    </row>
    <row r="2198" spans="17:17">
      <c r="Q2198" s="30"/>
    </row>
    <row r="2199" spans="17:17">
      <c r="Q2199" s="30"/>
    </row>
    <row r="2200" spans="17:17">
      <c r="Q2200" s="30"/>
    </row>
    <row r="2201" spans="17:17">
      <c r="Q2201" s="30"/>
    </row>
    <row r="2202" spans="17:17">
      <c r="Q2202" s="30"/>
    </row>
    <row r="2203" spans="17:17">
      <c r="Q2203" s="30"/>
    </row>
    <row r="2204" spans="17:17">
      <c r="Q2204" s="30"/>
    </row>
    <row r="2205" spans="17:17">
      <c r="Q2205" s="30"/>
    </row>
    <row r="2206" spans="17:17">
      <c r="Q2206" s="30"/>
    </row>
    <row r="2207" spans="17:17">
      <c r="Q2207" s="30"/>
    </row>
    <row r="2208" spans="17:17">
      <c r="Q2208" s="30"/>
    </row>
    <row r="2209" spans="17:17">
      <c r="Q2209" s="30"/>
    </row>
    <row r="2210" spans="17:17">
      <c r="Q2210" s="30"/>
    </row>
    <row r="2211" spans="17:17">
      <c r="Q2211" s="30"/>
    </row>
    <row r="2212" spans="17:17">
      <c r="Q2212" s="30"/>
    </row>
    <row r="2213" spans="17:17">
      <c r="Q2213" s="30"/>
    </row>
    <row r="2214" spans="17:17">
      <c r="Q2214" s="30"/>
    </row>
    <row r="2215" spans="17:17">
      <c r="Q2215" s="30"/>
    </row>
    <row r="2216" spans="17:17">
      <c r="Q2216" s="30"/>
    </row>
    <row r="2217" spans="17:17">
      <c r="Q2217" s="30"/>
    </row>
    <row r="2218" spans="17:17">
      <c r="Q2218" s="30"/>
    </row>
    <row r="2219" spans="17:17">
      <c r="Q2219" s="30"/>
    </row>
    <row r="2220" spans="17:17">
      <c r="Q2220" s="30"/>
    </row>
    <row r="2221" spans="17:17">
      <c r="Q2221" s="30"/>
    </row>
    <row r="2222" spans="17:17">
      <c r="Q2222" s="30"/>
    </row>
    <row r="2223" spans="17:17">
      <c r="Q2223" s="30"/>
    </row>
    <row r="2224" spans="17:17">
      <c r="Q2224" s="30"/>
    </row>
    <row r="2225" spans="17:17">
      <c r="Q2225" s="30"/>
    </row>
    <row r="2226" spans="17:17">
      <c r="Q2226" s="30"/>
    </row>
    <row r="2227" spans="17:17">
      <c r="Q2227" s="30"/>
    </row>
    <row r="2228" spans="17:17">
      <c r="Q2228" s="30"/>
    </row>
    <row r="2229" spans="17:17">
      <c r="Q2229" s="30"/>
    </row>
    <row r="2230" spans="17:17">
      <c r="Q2230" s="30"/>
    </row>
    <row r="2231" spans="17:17">
      <c r="Q2231" s="30"/>
    </row>
    <row r="2232" spans="17:17">
      <c r="Q2232" s="30"/>
    </row>
    <row r="2233" spans="17:17">
      <c r="Q2233" s="30"/>
    </row>
    <row r="2234" spans="17:17">
      <c r="Q2234" s="30"/>
    </row>
    <row r="2235" spans="17:17">
      <c r="Q2235" s="30"/>
    </row>
    <row r="2236" spans="17:17">
      <c r="Q2236" s="30"/>
    </row>
    <row r="2237" spans="17:17">
      <c r="Q2237" s="30"/>
    </row>
    <row r="2238" spans="17:17">
      <c r="Q2238" s="30"/>
    </row>
    <row r="2239" spans="17:17">
      <c r="Q2239" s="30"/>
    </row>
    <row r="2240" spans="17:17">
      <c r="Q2240" s="30"/>
    </row>
    <row r="2241" spans="17:17">
      <c r="Q2241" s="30"/>
    </row>
    <row r="2242" spans="17:17">
      <c r="Q2242" s="30"/>
    </row>
    <row r="2243" spans="17:17">
      <c r="Q2243" s="30"/>
    </row>
    <row r="2244" spans="17:17">
      <c r="Q2244" s="30"/>
    </row>
    <row r="2245" spans="17:17">
      <c r="Q2245" s="30"/>
    </row>
    <row r="2246" spans="17:17">
      <c r="Q2246" s="30"/>
    </row>
    <row r="2247" spans="17:17">
      <c r="Q2247" s="30"/>
    </row>
    <row r="2248" spans="17:17">
      <c r="Q2248" s="30"/>
    </row>
    <row r="2249" spans="17:17">
      <c r="Q2249" s="30"/>
    </row>
    <row r="2250" spans="17:17">
      <c r="Q2250" s="30"/>
    </row>
    <row r="2251" spans="17:17">
      <c r="Q2251" s="30"/>
    </row>
    <row r="2252" spans="17:17">
      <c r="Q2252" s="30"/>
    </row>
    <row r="2253" spans="17:17">
      <c r="Q2253" s="30"/>
    </row>
    <row r="2254" spans="17:17">
      <c r="Q2254" s="30"/>
    </row>
    <row r="2255" spans="17:17">
      <c r="Q2255" s="30"/>
    </row>
    <row r="2256" spans="17:17">
      <c r="Q2256" s="30"/>
    </row>
    <row r="2257" spans="17:17">
      <c r="Q2257" s="30"/>
    </row>
    <row r="2258" spans="17:17">
      <c r="Q2258" s="30"/>
    </row>
    <row r="2259" spans="17:17">
      <c r="Q2259" s="30"/>
    </row>
    <row r="2260" spans="17:17">
      <c r="Q2260" s="30"/>
    </row>
  </sheetData>
  <mergeCells count="66">
    <mergeCell ref="A120:Q120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Q23:Q25"/>
    <mergeCell ref="P23:P25"/>
    <mergeCell ref="A27:Q27"/>
    <mergeCell ref="A31:Q31"/>
    <mergeCell ref="J24:J25"/>
    <mergeCell ref="J23:N23"/>
    <mergeCell ref="K24:K25"/>
    <mergeCell ref="L24:N24"/>
    <mergeCell ref="A33:Q33"/>
    <mergeCell ref="A82:Q82"/>
    <mergeCell ref="A110:Q110"/>
    <mergeCell ref="A138:J138"/>
    <mergeCell ref="A127:J127"/>
    <mergeCell ref="A128:J128"/>
    <mergeCell ref="A129:J129"/>
    <mergeCell ref="A130:J130"/>
    <mergeCell ref="A131:J131"/>
    <mergeCell ref="A132:J132"/>
    <mergeCell ref="A143:J143"/>
    <mergeCell ref="A144:J144"/>
    <mergeCell ref="A145:J145"/>
    <mergeCell ref="A146:J146"/>
    <mergeCell ref="A133:J133"/>
    <mergeCell ref="A134:J134"/>
    <mergeCell ref="A135:J135"/>
    <mergeCell ref="A136:J136"/>
    <mergeCell ref="A147:J147"/>
    <mergeCell ref="A148:J148"/>
    <mergeCell ref="A149:J149"/>
    <mergeCell ref="A152:J152"/>
    <mergeCell ref="A137:J137"/>
    <mergeCell ref="A150:J150"/>
    <mergeCell ref="A139:J139"/>
    <mergeCell ref="A140:J140"/>
    <mergeCell ref="A141:J141"/>
    <mergeCell ref="A142:J142"/>
    <mergeCell ref="E1:I1"/>
    <mergeCell ref="E10:J10"/>
    <mergeCell ref="A163:J163"/>
    <mergeCell ref="J14:K14"/>
    <mergeCell ref="J18:K18"/>
    <mergeCell ref="J19:K19"/>
    <mergeCell ref="J17:K17"/>
    <mergeCell ref="J16:K16"/>
    <mergeCell ref="J15:K15"/>
    <mergeCell ref="A157:J157"/>
    <mergeCell ref="A162:J162"/>
    <mergeCell ref="A151:J151"/>
    <mergeCell ref="A158:J158"/>
    <mergeCell ref="A159:J159"/>
    <mergeCell ref="A160:J160"/>
    <mergeCell ref="A161:J161"/>
    <mergeCell ref="A153:J153"/>
    <mergeCell ref="A154:J154"/>
    <mergeCell ref="A155:J155"/>
    <mergeCell ref="A156:J156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092-Miroshkina</cp:lastModifiedBy>
  <cp:lastPrinted>2012-06-19T02:45:23Z</cp:lastPrinted>
  <dcterms:created xsi:type="dcterms:W3CDTF">2002-02-11T05:58:42Z</dcterms:created>
  <dcterms:modified xsi:type="dcterms:W3CDTF">2012-07-20T10:08:01Z</dcterms:modified>
</cp:coreProperties>
</file>