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6" i="1" l="1"/>
  <c r="F6" i="1"/>
  <c r="F8" i="1" s="1"/>
  <c r="F9" i="1" s="1"/>
  <c r="F10" i="1" l="1"/>
  <c r="F11" i="1" s="1"/>
  <c r="F12" i="1" l="1"/>
  <c r="F13" i="1" s="1"/>
  <c r="F14" i="1" s="1"/>
  <c r="F15" i="1" s="1"/>
</calcChain>
</file>

<file path=xl/sharedStrings.xml><?xml version="1.0" encoding="utf-8"?>
<sst xmlns="http://schemas.openxmlformats.org/spreadsheetml/2006/main" count="18" uniqueCount="18">
  <si>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</si>
  <si>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</si>
  <si>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</si>
  <si>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</si>
  <si>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</si>
  <si>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</si>
  <si>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2001г.на 1 год, руб.</t>
  </si>
  <si>
    <t>Сметная стоимость строительства в текущем уровне цен на  2014г.на 1 год, руб.</t>
  </si>
  <si>
    <t>Сметная стоимость строительства в текущем уровне цен, пересчитанная на момент проведения закупки на 1 год,  руб.</t>
  </si>
  <si>
    <t>Начальная (максимальная) цена на 1 год, руб.</t>
  </si>
  <si>
    <t>Всего с индексом-дефлятором на 2014год  1,049</t>
  </si>
  <si>
    <t>Всего с индексом-дефлятором на 2015год  1,052</t>
  </si>
  <si>
    <t>Всего с индексом-дефлятором на 2016год  1,055</t>
  </si>
  <si>
    <t>ВСЕГО за 2014, 2015, 2016г.г.</t>
  </si>
  <si>
    <t xml:space="preserve">Всего с договорным коэффициентом </t>
  </si>
  <si>
    <t>Ремонт контейнера черт.№001637В2-00  (40шт) (ЛС№ЛС-532-ц90-740-2014)</t>
  </si>
  <si>
    <t>Приложение к Документации (п. 9 Информационной карты)</t>
  </si>
  <si>
    <t>Обоснование начальной (максимальной) цены договора  по объекту "Ремонт технологических контейнеров, оборудования и связанных с ним технологических систем"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</si>
</sst>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11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4" fontId="4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/>
    </xf>
    <xf numFmtId="4" fontId="4" fillId="0" borderId="0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tabSelected="1" view="pageBreakPreview" zoomScale="110" zoomScaleSheetLayoutView="110" workbookViewId="0">
      <selection activeCell="A16" sqref="A16:XFD22"/>
    </sheetView>
  </sheetViews>
  <sheetFormatPr defaultRowHeight="15.75" x14ac:dyDescent="0.25"/>
  <cols>
    <col min="1" max="1" width="5.140625" style="15" customWidth="1"/>
    <col min="2" max="2" width="33.7109375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7" ht="15.75" customHeight="1" x14ac:dyDescent="0.25">
      <c r="C1" s="32" t="s">
        <v>16</v>
      </c>
      <c r="D1" s="32"/>
      <c r="E1" s="32"/>
      <c r="F1" s="32"/>
    </row>
    <row r="2" spans="1:7" x14ac:dyDescent="0.25">
      <c r="E2" s="15"/>
      <c r="F2" s="15"/>
    </row>
    <row r="3" spans="1:7" s="17" customFormat="1" ht="81.75" customHeight="1" x14ac:dyDescent="0.25">
      <c r="A3" s="30" t="s">
        <v>17</v>
      </c>
      <c r="B3" s="31"/>
      <c r="C3" s="31"/>
      <c r="D3" s="31"/>
      <c r="E3" s="31"/>
      <c r="F3" s="31"/>
    </row>
    <row r="4" spans="1:7" s="1" customFormat="1" ht="12.75" x14ac:dyDescent="0.2">
      <c r="A4" s="2"/>
      <c r="C4" s="2"/>
      <c r="D4" s="2"/>
    </row>
    <row r="5" spans="1:7" s="17" customFormat="1" ht="85.5" customHeight="1" x14ac:dyDescent="0.25">
      <c r="A5" s="21" t="s">
        <v>0</v>
      </c>
      <c r="B5" s="22" t="s">
        <v>1</v>
      </c>
      <c r="C5" s="21" t="s">
        <v>6</v>
      </c>
      <c r="D5" s="21" t="s">
        <v>7</v>
      </c>
      <c r="E5" s="21" t="s">
        <v>8</v>
      </c>
      <c r="F5" s="21" t="s">
        <v>9</v>
      </c>
    </row>
    <row r="6" spans="1:7" s="3" customFormat="1" ht="66.75" customHeight="1" x14ac:dyDescent="0.25">
      <c r="A6" s="22">
        <v>1</v>
      </c>
      <c r="B6" s="26" t="s">
        <v>15</v>
      </c>
      <c r="C6" s="20">
        <v>231960</v>
      </c>
      <c r="D6" s="20">
        <f>E6</f>
        <v>2278240</v>
      </c>
      <c r="E6" s="20">
        <v>2278240</v>
      </c>
      <c r="F6" s="20">
        <f t="shared" ref="F6" si="0">E6</f>
        <v>2278240</v>
      </c>
    </row>
    <row r="7" spans="1:7" s="18" customFormat="1" ht="14.25" x14ac:dyDescent="0.25">
      <c r="A7" s="13"/>
      <c r="B7" s="23" t="s">
        <v>2</v>
      </c>
      <c r="C7" s="14"/>
      <c r="D7" s="14"/>
      <c r="E7" s="19"/>
      <c r="F7" s="19"/>
    </row>
    <row r="8" spans="1:7" s="18" customFormat="1" ht="20.25" customHeight="1" x14ac:dyDescent="0.25">
      <c r="A8" s="13"/>
      <c r="B8" s="24" t="s">
        <v>5</v>
      </c>
      <c r="C8" s="25"/>
      <c r="D8" s="14"/>
      <c r="E8" s="14"/>
      <c r="F8" s="19">
        <f>SUM(F6:F7)</f>
        <v>2278240</v>
      </c>
      <c r="G8" s="28"/>
    </row>
    <row r="9" spans="1:7" s="18" customFormat="1" ht="36" customHeight="1" x14ac:dyDescent="0.25">
      <c r="A9" s="13"/>
      <c r="B9" s="27" t="s">
        <v>10</v>
      </c>
      <c r="C9" s="24"/>
      <c r="D9" s="14"/>
      <c r="E9" s="14"/>
      <c r="F9" s="19">
        <f>ROUND(F8*1.049,2)</f>
        <v>2389873.7599999998</v>
      </c>
      <c r="G9" s="29"/>
    </row>
    <row r="10" spans="1:7" s="18" customFormat="1" ht="36" customHeight="1" x14ac:dyDescent="0.25">
      <c r="A10" s="13"/>
      <c r="B10" s="27" t="s">
        <v>11</v>
      </c>
      <c r="C10" s="24"/>
      <c r="D10" s="14"/>
      <c r="E10" s="14"/>
      <c r="F10" s="19">
        <f>ROUND(F9*1.052,2)</f>
        <v>2514147.2000000002</v>
      </c>
      <c r="G10" s="29"/>
    </row>
    <row r="11" spans="1:7" s="18" customFormat="1" ht="36" customHeight="1" x14ac:dyDescent="0.25">
      <c r="A11" s="13"/>
      <c r="B11" s="27" t="s">
        <v>12</v>
      </c>
      <c r="C11" s="24"/>
      <c r="D11" s="14"/>
      <c r="E11" s="14"/>
      <c r="F11" s="19">
        <f>ROUND(F10*1.055,2)</f>
        <v>2652425.2999999998</v>
      </c>
      <c r="G11" s="29"/>
    </row>
    <row r="12" spans="1:7" s="18" customFormat="1" ht="36" customHeight="1" x14ac:dyDescent="0.25">
      <c r="A12" s="13"/>
      <c r="B12" s="27" t="s">
        <v>13</v>
      </c>
      <c r="C12" s="24"/>
      <c r="D12" s="14"/>
      <c r="E12" s="14"/>
      <c r="F12" s="19">
        <f>F9+F10+F11</f>
        <v>7556446.2599999998</v>
      </c>
      <c r="G12" s="29"/>
    </row>
    <row r="13" spans="1:7" s="18" customFormat="1" ht="36" customHeight="1" x14ac:dyDescent="0.25">
      <c r="A13" s="13"/>
      <c r="B13" s="27" t="s">
        <v>14</v>
      </c>
      <c r="C13" s="24"/>
      <c r="D13" s="33">
        <v>0.97</v>
      </c>
      <c r="E13" s="33"/>
      <c r="F13" s="19">
        <f>F12*0.97</f>
        <v>7329752.8721999992</v>
      </c>
      <c r="G13" s="29"/>
    </row>
    <row r="14" spans="1:7" s="18" customFormat="1" ht="20.25" customHeight="1" x14ac:dyDescent="0.25">
      <c r="A14" s="13"/>
      <c r="B14" s="23" t="s">
        <v>4</v>
      </c>
      <c r="C14" s="14"/>
      <c r="D14" s="14"/>
      <c r="E14" s="19"/>
      <c r="F14" s="19">
        <f>F13*0.18</f>
        <v>1319355.5169959997</v>
      </c>
      <c r="G14" s="29"/>
    </row>
    <row r="15" spans="1:7" s="18" customFormat="1" ht="20.25" customHeight="1" x14ac:dyDescent="0.25">
      <c r="A15" s="13"/>
      <c r="B15" s="23" t="s">
        <v>3</v>
      </c>
      <c r="C15" s="14"/>
      <c r="D15" s="14"/>
      <c r="E15" s="19"/>
      <c r="F15" s="19">
        <f>F14+F13</f>
        <v>8649108.3891959991</v>
      </c>
      <c r="G15" s="29"/>
    </row>
    <row r="16" spans="1:7" s="18" customFormat="1" ht="14.25" x14ac:dyDescent="0.25">
      <c r="A16" s="9"/>
      <c r="B16" s="10"/>
      <c r="C16" s="11"/>
      <c r="D16" s="11"/>
      <c r="E16" s="12"/>
      <c r="F16" s="12"/>
    </row>
    <row r="17" spans="1:4" s="1" customFormat="1" ht="12.75" x14ac:dyDescent="0.2">
      <c r="A17" s="2"/>
      <c r="B17" s="4"/>
      <c r="C17" s="5"/>
      <c r="D17" s="6"/>
    </row>
    <row r="18" spans="1:4" s="1" customFormat="1" ht="12.75" x14ac:dyDescent="0.2">
      <c r="A18" s="2"/>
      <c r="C18" s="5"/>
      <c r="D18" s="2"/>
    </row>
    <row r="19" spans="1:4" s="1" customFormat="1" ht="12.75" x14ac:dyDescent="0.2">
      <c r="A19" s="2"/>
      <c r="C19" s="7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  <row r="87" spans="1:4" s="1" customFormat="1" ht="12.75" x14ac:dyDescent="0.2">
      <c r="A87" s="2"/>
      <c r="C87" s="2"/>
      <c r="D87" s="2"/>
    </row>
    <row r="88" spans="1:4" s="1" customFormat="1" ht="12.75" x14ac:dyDescent="0.2">
      <c r="A88" s="2"/>
      <c r="C88" s="2"/>
      <c r="D88" s="2"/>
    </row>
    <row r="89" spans="1:4" s="1" customFormat="1" ht="12.75" x14ac:dyDescent="0.2">
      <c r="A89" s="2"/>
      <c r="C89" s="2"/>
      <c r="D89" s="2"/>
    </row>
  </sheetData>
  <mergeCells count="3">
    <mergeCell ref="A3:F3"/>
    <mergeCell ref="D13:E13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2014-08-29T05:55:39Z</cp:lastPrinted>
  <dcterms:created xsi:type="dcterms:W3CDTF">2011-10-12T11:09:13Z</dcterms:created>
  <dcterms:modified xsi:type="dcterms:W3CDTF">2014-09-02T06:53:46Z</dcterms:modified>
</cp:coreProperties>
</file>