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225" windowWidth="15120" windowHeight="10395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externalReferences>
    <externalReference r:id="rId5"/>
  </externalReferences>
  <definedNames>
    <definedName name="_xlnm.Print_Area" localSheetId="0">'Спец-я на разовую поставку'!$A$1:$K$51</definedName>
  </definedNames>
  <calcPr calcId="144525"/>
</workbook>
</file>

<file path=xl/calcChain.xml><?xml version="1.0" encoding="utf-8"?>
<calcChain xmlns="http://schemas.openxmlformats.org/spreadsheetml/2006/main">
  <c r="K17" i="1" l="1"/>
  <c r="K18" i="1"/>
  <c r="K12" i="1" l="1"/>
  <c r="K13" i="1"/>
  <c r="K14" i="1"/>
  <c r="K15" i="1"/>
  <c r="K16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11" i="1"/>
  <c r="K34" i="1" s="1"/>
  <c r="K35" i="1" s="1"/>
  <c r="D38" i="1" l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<sst xmlns="http://schemas.openxmlformats.org/spreadsheetml/2006/main" count="228" uniqueCount="140">
  <si>
    <t>м.п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</si>
  <si>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</si>
  <si>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</si>
  <si>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</si>
  <si>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Поставщик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</si>
  <si>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</si>
  <si>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</si>
  <si>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</si>
  <si>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</si>
  <si>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__________________________</t>
  </si>
  <si>
    <t>________________  /________________/</t>
  </si>
  <si>
    <t>"    "______________201___ г</t>
  </si>
  <si>
    <t>Приложение № 1</t>
  </si>
  <si>
    <t>от "____"________________ 2012 г.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</si>
  <si>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</si>
  <si>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</si>
  <si>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</si>
  <si>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</si>
  <si>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</si>
  <si>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</si>
  <si>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</si>
  <si>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</si>
  <si>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</si>
  <si>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</si>
  <si>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</si>
  <si>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</si>
  <si>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</si>
  <si>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</si>
  <si>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</si>
  <si>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</si>
  <si>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</si>
  <si>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</si>
  <si>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</si>
  <si>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</si>
  <si>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</si>
  <si>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</si>
  <si>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</si>
  <si>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</si>
  <si>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</si>
  <si>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</si>
  <si>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</si>
  <si>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</si>
  <si>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</si>
  <si>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</si>
  <si>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</si>
  <si>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</si>
  <si>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</si>
  <si>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</si>
  <si>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</si>
  <si>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</si>
  <si>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</si>
  <si>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</si>
  <si>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</si>
  <si>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</si>
  <si>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</si>
  <si>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</si>
  <si>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</si>
  <si>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</si>
  <si>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</si>
  <si>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</si>
  <si>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</si>
  <si>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</si>
  <si>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</si>
  <si>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</si>
  <si>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</si>
  <si>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</si>
  <si>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</si>
  <si>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</si>
  <si>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</si>
  <si>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</si>
  <si>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 xml:space="preserve">                           к Договору поставки № 099/2012/12-03/_____          </t>
  </si>
  <si>
    <t>к Договору поставки № 099/2012/12-03/_________  от ____________________</t>
  </si>
  <si>
    <t>Технические характеристики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</si>
  <si>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</si>
  <si>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</si>
  <si>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</si>
  <si>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</si>
  <si>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Единица измерения</t>
  </si>
  <si>
    <t>Итого Количество  поставляемого товара</t>
  </si>
  <si>
    <t>Номенклатура (Предмет договора)</t>
  </si>
  <si>
    <t>Запорная арматура для унитаза АБ-69.0 универсальная кнопочная пластиковая с нижним подводом.</t>
  </si>
  <si>
    <t>Крепление к крышке-сиденью 1214 для унитаза</t>
  </si>
  <si>
    <t>Крепление к крышке-сиденью 1220 для унитаза серии ВИКТОРИЯ</t>
  </si>
  <si>
    <t xml:space="preserve">Крышка - сиденье унитаза ВИКТОРИЯ </t>
  </si>
  <si>
    <t>Кран  шаровый латунные муфтовые G1/2"</t>
  </si>
  <si>
    <t>Гофра для унитаза (Ани пласт)</t>
  </si>
  <si>
    <t>Подводка д/смесителя (н/ст) 1/2" х М10  АКВАТЕХ.</t>
  </si>
  <si>
    <t>Крепёж для унитаза</t>
  </si>
  <si>
    <t>Трубы для внутренней канализации</t>
  </si>
  <si>
    <t>Тройник для внутренней канализации 110х110х110х90гр.</t>
  </si>
  <si>
    <t>Тройник для внутренней канализации 110х110х110х45гр.</t>
  </si>
  <si>
    <t>Тройник для внутренней канализации 110х50х110х90гр.</t>
  </si>
  <si>
    <t>Тройник для внутренней канализации 110х50х110х45гр.</t>
  </si>
  <si>
    <t>Отвод для внутренней канализации 50х45гр.</t>
  </si>
  <si>
    <t>Отвод для внутренней канализации 110х45гр.</t>
  </si>
  <si>
    <t>Отвод для внутренней канализации 50х90гр.</t>
  </si>
  <si>
    <t>Отвод для внутренней канализации 110х90гр.</t>
  </si>
  <si>
    <t>Предохранительный клапан для водонагревателя</t>
  </si>
  <si>
    <t xml:space="preserve">Манометр показывающий- ДМ 02-100  </t>
  </si>
  <si>
    <t>ТУ 4953-530-00284581-00</t>
  </si>
  <si>
    <t>Материал пластик, цветовое оформление белый</t>
  </si>
  <si>
    <t xml:space="preserve">Материал:  пластик
Крепеж:  пластик
Цвет:  белый
Габаритные размеры:  380 х 455 мм
 </t>
  </si>
  <si>
    <t>ГОСТ 15062-83</t>
  </si>
  <si>
    <t>Краны шаровые латунные 11Б27П1 используются в качестве запорного устройства и устанавливаются на различных трубопроводах.
Материал корпусных деталей: латунь ЛС59-1 ГОСТ 15527-2004
Материал шаровой заслонки: латунь ЛС59-1 ГОСТ 15527-2004 с покрытием Н9Х.
Органы управления: рычаг или бабочка из алюминия марки АК-7 ГОСТ 1583-93 с покрытием эпоксиполиэфирной
порошковой композицией красного цвета.
Материал уплотнений шара и штока: Фторопласт (PTFE).
Рабочее давление: 1,6 МПа.
Рабочая среда: вода и пар.
Класс герметичности затвора: А по ГОСТ 9544-2005.</t>
  </si>
  <si>
    <t>Применение: предназначен для гибкого соединения унитаза с канализацией. 
Размеры: длина от 230мм. до 500мм;
диаметр входа на унитаз от 90мм. до 110мм;диаметр входа в канализацию от 105мм. до 110мм.
Производитель: Ани пласт - Россия.</t>
  </si>
  <si>
    <t xml:space="preserve">Описание: Гибкая подводка к смесителю применяется для подсоединения кранов-смесителей к системе водоснабжения. Материал нетоксичная резина, оплетка нержавеющая сталь Производитель Россия, длинна 0,60 м, 
Подводка д/смесителя (н/ст) 1/2" х М10  
</t>
  </si>
  <si>
    <t xml:space="preserve">ГОСТ 19681-94 </t>
  </si>
  <si>
    <t>Применение: Предназначен для фиксации унитаза к бетонному, каменному, деревянному полу. 
Комплектация: шуруп стальной, сантехнический 6*80 - 2шт.
дюбель нейлоновый ф8*51 - 2шт.
декоративный колпачёк - 2шт.
шайба пластмассовая - 2шт.
Производитель:  Россия.</t>
  </si>
  <si>
    <t>Трубы для внутренней канализации  из непластифицированного поливинилхлорида (ПВХ)   длина 2000мм , с наружным диаметром 110 мм, с раструбом (под резиновое уплотнительное кольцо). Цвет труб - серый.</t>
  </si>
  <si>
    <t xml:space="preserve"> ТУ 4926-001-50930589-2004                                  ТУ 6-19-307-86</t>
  </si>
  <si>
    <t>Тройник для внутренней канализации из непластифицированного поливинилхлорида (ПВХ) с наружным диаметром 110х110х110х90гр, с раструбом (под резиновое уплотнительное кольцо). Цвет  - серый.</t>
  </si>
  <si>
    <t>Тройник для внутренней канализации из непластифицированного поливинилхлорида (ПВХ) с наружным диаметром 110х110х110х45гр, с раструбом (под резиновое уплотнительное кольцо). Цвет  - серый.</t>
  </si>
  <si>
    <t>Тройник для внутренней канализации из непластифицированного поливинилхлорида (ПВХ) с наружным диаметром 110х50х110х90гр, с раструбом (под резиновое уплотнительное кольцо). Цвет  - серый.</t>
  </si>
  <si>
    <t>Тройник для внутренней канализации из непластифицированного поливинилхлорида (ПВХ) с наружным диаметром 110х50х110х45гр, с раструбом (под резиновое уплотнительное кольцо). Цвет  - серый.</t>
  </si>
  <si>
    <t>Отвод для внутренней канализации из непластифицированного поливинилхлорида (ПВХ) с наружным диаметром  50х 45гр, с раструбом (под резиновое уплотнительное кольцо). Цвет  - серый.</t>
  </si>
  <si>
    <t>Отвод для внутренней канализации из непластифицированного поливинилхлорида (ПВХ) с наружным диаметром  110х 45гр, с раструбом (под резиновое уплотнительное кольцо). Цвет  - серый.</t>
  </si>
  <si>
    <t>Отвод для внутренней канализации из непластифицированного поливинилхлорида (ПВХ) с наружным диаметром  50х90гр, с раструбом (под резиновое уплотнительное кольцо). Цвет  - серый.</t>
  </si>
  <si>
    <t>Отвод для внутренней канализации из непластифицированного поливинилхлорида (ПВХ) с наружным диаметром  110х 90гр, с раструбом (под резиновое уплотнительное кольцо). Цвет  - серый.</t>
  </si>
  <si>
    <t xml:space="preserve"> Предохранительный клапан для водонагревателей.
Диаметр 1/2".
Корпус - никелированная латунь
Клапан и пружина - нержавеющая сталь
Седло клапана - нейлон
Уплотнения - NBR
Максимальная рабочая температура: 120°C
Давление открытия: 8,5 бар 
 Является составляющим группы безопасности для бойлеров и водонагревателей.</t>
  </si>
  <si>
    <t xml:space="preserve">  Манометр с трубчатой пружиной ДМ 02 предназначен для измерений давления газообразных и жидких, не сильно вязких и не кристаллизирующихся сред, не агрессивных по отношению к медным сплавам (вода, пар, газ, масло, керосин, бензин, дизельное топливо). Диаметр корпуса 100 мм. Штуцер радиальный. Присоединительная резьба G1/2. Класс точности 1,5. Диапазоны измерений 0 - 6 кгс/см.
Производитель: ПО Метер (Россия)Прибор внесен в Госреестр СИ РФ  
Гарантия: 24 мес.</t>
  </si>
  <si>
    <t>м</t>
  </si>
  <si>
    <t>Начальная (максимальная) цена  за единицу  с НДС (руб.) по  Договору</t>
  </si>
  <si>
    <t xml:space="preserve">Начальная (максимальная) цена Договора  с НДС (руб.) </t>
  </si>
  <si>
    <t xml:space="preserve">  Манометр с трубчатой пружиной ДМ 02 предназначен для измерений давления газообразных и жидких, не сильно вязких и не кристаллизирующихся сред, не агрессивных по отношению к медным сплавам (вода, пар, газ, масло, керосин, бензин, дизельное топливо). Диаметр корпуса 100 мм. Штуцер радиальный. Присоединительная резьба G1/2. Класс точности 1,5. Диапазоны измерений 0 - 10 кгс/см.
Производитель: ПО Метер (Россия)Прибор внесен в Госреестр СИ РФ  
Гарантия: 24 мес.</t>
  </si>
  <si>
    <t>Итого:</t>
  </si>
  <si>
    <t>НДС ХХ%:</t>
  </si>
  <si>
    <t>Всего:</t>
  </si>
  <si>
    <t>Комплектность: кран смеситель снаружным изливом, душевой шланг, лейка.</t>
  </si>
  <si>
    <t>Итого с учетом НДС : 46303,85 (сорок шесть тысяч триста три руб.) руб 85 коп. в том числе НДС ( 18 %) 7063,30</t>
  </si>
  <si>
    <t xml:space="preserve"> Покупатель</t>
  </si>
  <si>
    <t xml:space="preserve">ЗАО "Далур" </t>
  </si>
  <si>
    <t>________________  /А.А. Дементьев /</t>
  </si>
  <si>
    <t xml:space="preserve">                                        м.п.        "   "_______________201__ г</t>
  </si>
  <si>
    <t>НД Поставщика</t>
  </si>
  <si>
    <t>4. Срок поставки: в течение 30 дней с момента подписания договора</t>
  </si>
  <si>
    <t xml:space="preserve">
Присоединение:  Резьба присоединения к водопроводу G1/2"
Особенности конструкции:  Диапазон раб.давлений-0,005...1,0 МПа; время заполнения бачка в объеме 6,0л - 2,5мин;
Назначение:  Запорная арматура к бачку предназначена для наполнения смывного керамического бачка с нижним подводом водой и для подачи ее на смыв в унитаз
Материал (основной):  Пластмасса.
Комплект поставки:  клапан впуска в комплекте; клапан выпуска в комплекте; паспорт, совмещенный с инструкцией по эксплуатации
Масса, кг:  0,55</t>
  </si>
  <si>
    <t>Россия</t>
  </si>
  <si>
    <t>Смеситель для душа См. в/д 2 740 004 ЗП мет.шл</t>
  </si>
  <si>
    <t>Муфта соед. D=15</t>
  </si>
  <si>
    <t>Муфта соед. D=20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</si>
</sst>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23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6" fillId="0" borderId="0">
      <alignment horizontal="left"/>
    </xf>
    <xf numFmtId="43" fontId="18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9" fillId="0" borderId="5" xfId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9" fillId="0" borderId="6" xfId="1" applyBorder="1" applyAlignment="1">
      <alignment vertical="center" wrapText="1"/>
    </xf>
    <xf numFmtId="0" fontId="11" fillId="0" borderId="5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center"/>
    </xf>
    <xf numFmtId="4" fontId="17" fillId="0" borderId="0" xfId="0" applyNumberFormat="1" applyFont="1"/>
    <xf numFmtId="49" fontId="4" fillId="0" borderId="0" xfId="0" applyNumberFormat="1" applyFont="1" applyAlignment="1"/>
    <xf numFmtId="49" fontId="17" fillId="0" borderId="0" xfId="0" applyNumberFormat="1" applyFont="1"/>
    <xf numFmtId="49" fontId="5" fillId="0" borderId="0" xfId="0" applyNumberFormat="1" applyFont="1"/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49" fontId="19" fillId="0" borderId="1" xfId="0" applyNumberFormat="1" applyFont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vertical="center"/>
    </xf>
    <xf numFmtId="164" fontId="19" fillId="0" borderId="1" xfId="0" applyNumberFormat="1" applyFont="1" applyBorder="1" applyAlignment="1">
      <alignment horizontal="center" vertical="center"/>
    </xf>
    <xf numFmtId="43" fontId="21" fillId="0" borderId="1" xfId="3" applyFont="1" applyBorder="1" applyAlignment="1">
      <alignment horizontal="center" vertical="center"/>
    </xf>
    <xf numFmtId="43" fontId="19" fillId="0" borderId="1" xfId="3" applyFont="1" applyBorder="1" applyAlignment="1">
      <alignment horizontal="center" vertical="center"/>
    </xf>
    <xf numFmtId="43" fontId="19" fillId="0" borderId="1" xfId="3" applyFont="1" applyBorder="1" applyAlignment="1">
      <alignment vertical="center"/>
    </xf>
    <xf numFmtId="0" fontId="20" fillId="0" borderId="1" xfId="0" applyFont="1" applyBorder="1"/>
    <xf numFmtId="49" fontId="21" fillId="0" borderId="1" xfId="0" applyNumberFormat="1" applyFont="1" applyBorder="1" applyAlignment="1">
      <alignment vertical="distributed"/>
    </xf>
    <xf numFmtId="0" fontId="21" fillId="0" borderId="1" xfId="0" applyFont="1" applyBorder="1" applyAlignment="1">
      <alignment vertical="distributed" wrapText="1"/>
    </xf>
    <xf numFmtId="49" fontId="21" fillId="0" borderId="1" xfId="0" applyNumberFormat="1" applyFont="1" applyBorder="1" applyAlignment="1">
      <alignment vertical="distributed" wrapText="1"/>
    </xf>
    <xf numFmtId="0" fontId="21" fillId="0" borderId="1" xfId="0" applyFont="1" applyBorder="1" applyAlignment="1">
      <alignment vertical="distributed"/>
    </xf>
    <xf numFmtId="49" fontId="22" fillId="0" borderId="1" xfId="0" applyNumberFormat="1" applyFont="1" applyBorder="1" applyAlignment="1">
      <alignment vertical="distributed"/>
    </xf>
    <xf numFmtId="0" fontId="19" fillId="0" borderId="1" xfId="0" applyFont="1" applyFill="1" applyBorder="1" applyAlignment="1">
      <alignment horizontal="left" vertical="center" wrapText="1"/>
    </xf>
    <xf numFmtId="49" fontId="22" fillId="0" borderId="1" xfId="0" applyNumberFormat="1" applyFont="1" applyBorder="1" applyAlignment="1">
      <alignment vertical="center"/>
    </xf>
    <xf numFmtId="43" fontId="19" fillId="0" borderId="1" xfId="3" applyFont="1" applyBorder="1" applyAlignment="1">
      <alignment horizontal="right" vertical="center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&#1082;&#1074;&#1072;&#1088;&#1090;&#1072;&#1083;%20&#1087;&#1086;&#1082;&#1074;&#1072;&#1088;&#1090;&#1072;&#1083;&#1100;&#1085;&#1086;%202012%20-%20&#1044;&#1072;&#1083;&#1091;&#108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км"/>
      <sheetName val="сантехн"/>
      <sheetName val="чист МС"/>
    </sheetNames>
    <sheetDataSet>
      <sheetData sheetId="0" refreshError="1"/>
      <sheetData sheetId="1">
        <row r="26">
          <cell r="A26" t="str">
            <v xml:space="preserve">Манометр показывающий- ДМ 02-100  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2"/>
  <sheetViews>
    <sheetView tabSelected="1" view="pageBreakPreview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G11" sqref="G11"/>
    </sheetView>
  </sheetViews>
  <sheetFormatPr defaultRowHeight="15" x14ac:dyDescent="0.25"/>
  <cols>
    <col min="1" max="1" width="6.85546875" customWidth="1"/>
    <col min="2" max="2" width="8" customWidth="1"/>
    <col min="3" max="3" width="15.7109375" customWidth="1"/>
    <col min="4" max="4" width="44.85546875" customWidth="1"/>
    <col min="5" max="5" width="89.140625" customWidth="1"/>
    <col min="6" max="6" width="22.140625" customWidth="1"/>
    <col min="7" max="7" width="14.42578125" customWidth="1"/>
    <col min="8" max="8" width="10" style="17" customWidth="1"/>
    <col min="9" max="9" width="9.5703125" style="39" customWidth="1"/>
    <col min="10" max="10" width="12.28515625" customWidth="1"/>
    <col min="11" max="11" width="15" customWidth="1"/>
  </cols>
  <sheetData>
    <row r="1" spans="1:19" x14ac:dyDescent="0.25">
      <c r="H1" s="54" t="s">
        <v>12</v>
      </c>
      <c r="I1" s="54"/>
      <c r="J1" s="54"/>
      <c r="K1" s="54"/>
    </row>
    <row r="2" spans="1:19" x14ac:dyDescent="0.25">
      <c r="G2" s="55" t="s">
        <v>70</v>
      </c>
      <c r="H2" s="55"/>
      <c r="I2" s="55"/>
      <c r="J2" s="55"/>
      <c r="K2" s="55"/>
    </row>
    <row r="3" spans="1:19" x14ac:dyDescent="0.25">
      <c r="H3" s="56" t="s">
        <v>13</v>
      </c>
      <c r="I3" s="56"/>
      <c r="J3" s="56"/>
      <c r="K3" s="56"/>
    </row>
    <row r="4" spans="1:19" x14ac:dyDescent="0.25">
      <c r="I4" s="16"/>
    </row>
    <row r="5" spans="1:19" x14ac:dyDescent="0.25">
      <c r="A5" s="11"/>
      <c r="B5" s="2"/>
      <c r="C5" s="2"/>
      <c r="D5" s="57" t="s">
        <v>3</v>
      </c>
      <c r="E5" s="57"/>
      <c r="F5" s="57"/>
      <c r="G5" s="57"/>
      <c r="H5" s="57"/>
      <c r="I5" s="57"/>
      <c r="J5" s="57"/>
      <c r="K5" s="11"/>
    </row>
    <row r="6" spans="1:19" x14ac:dyDescent="0.25">
      <c r="A6" s="11"/>
      <c r="B6" s="4"/>
      <c r="C6" s="4"/>
      <c r="D6" s="52" t="s">
        <v>71</v>
      </c>
      <c r="E6" s="52"/>
      <c r="F6" s="52"/>
      <c r="G6" s="52"/>
      <c r="H6" s="52"/>
      <c r="I6" s="52"/>
      <c r="J6" s="52"/>
      <c r="K6" s="11"/>
    </row>
    <row r="7" spans="1:19" x14ac:dyDescent="0.25">
      <c r="A7" s="11"/>
      <c r="B7" s="57"/>
      <c r="C7" s="57"/>
      <c r="D7" s="57"/>
      <c r="E7" s="57"/>
      <c r="F7" s="57"/>
      <c r="G7" s="57"/>
      <c r="H7" s="57"/>
      <c r="I7" s="57"/>
      <c r="J7" s="57"/>
      <c r="K7" s="11"/>
    </row>
    <row r="8" spans="1:19" ht="15" customHeight="1" x14ac:dyDescent="0.25">
      <c r="A8" s="11"/>
      <c r="B8" s="11"/>
      <c r="C8" s="11"/>
      <c r="D8" s="9"/>
      <c r="E8" s="9"/>
      <c r="F8" s="12"/>
      <c r="G8" s="12"/>
      <c r="H8" s="15"/>
      <c r="I8" s="9"/>
      <c r="J8" s="11"/>
      <c r="K8" s="11"/>
    </row>
    <row r="9" spans="1:19" ht="14.25" customHeight="1" x14ac:dyDescent="0.25">
      <c r="A9" s="2" t="s">
        <v>2</v>
      </c>
      <c r="B9" s="4"/>
      <c r="C9" s="4"/>
      <c r="D9" s="4"/>
      <c r="E9" s="4"/>
      <c r="F9" s="4"/>
      <c r="G9" s="4"/>
      <c r="H9" s="18"/>
      <c r="I9" s="4"/>
      <c r="J9" s="4"/>
      <c r="K9" s="11"/>
    </row>
    <row r="10" spans="1:19" ht="110.25" customHeight="1" x14ac:dyDescent="0.25">
      <c r="A10" s="8" t="s">
        <v>6</v>
      </c>
      <c r="B10" s="8" t="s">
        <v>7</v>
      </c>
      <c r="C10" s="8" t="s">
        <v>8</v>
      </c>
      <c r="D10" s="8" t="s">
        <v>79</v>
      </c>
      <c r="E10" s="8" t="s">
        <v>72</v>
      </c>
      <c r="F10" s="8" t="s">
        <v>1</v>
      </c>
      <c r="G10" s="5" t="s">
        <v>5</v>
      </c>
      <c r="H10" s="8" t="s">
        <v>77</v>
      </c>
      <c r="I10" s="8" t="s">
        <v>78</v>
      </c>
      <c r="J10" s="8" t="s">
        <v>121</v>
      </c>
      <c r="K10" s="5" t="s">
        <v>122</v>
      </c>
      <c r="L10" s="43"/>
      <c r="M10" s="43"/>
      <c r="N10" s="43"/>
      <c r="O10" s="43"/>
      <c r="P10" s="43"/>
      <c r="Q10" s="43"/>
      <c r="R10" s="43"/>
      <c r="S10" s="43"/>
    </row>
    <row r="11" spans="1:19" ht="138" customHeight="1" x14ac:dyDescent="0.25">
      <c r="A11" s="41"/>
      <c r="B11" s="3"/>
      <c r="C11" s="3"/>
      <c r="D11" s="63" t="s">
        <v>80</v>
      </c>
      <c r="E11" s="63" t="s">
        <v>135</v>
      </c>
      <c r="F11" s="64" t="s">
        <v>99</v>
      </c>
      <c r="G11" s="65" t="s">
        <v>136</v>
      </c>
      <c r="H11" s="66" t="s">
        <v>14</v>
      </c>
      <c r="I11" s="67">
        <v>15</v>
      </c>
      <c r="J11" s="68">
        <v>183.38</v>
      </c>
      <c r="K11" s="69">
        <f>J11*I11</f>
        <v>2750.7</v>
      </c>
      <c r="L11" s="43"/>
      <c r="M11" s="43"/>
      <c r="N11" s="43"/>
      <c r="O11" s="43"/>
      <c r="P11" s="43"/>
      <c r="Q11" s="43"/>
      <c r="R11" s="43"/>
      <c r="S11" s="43"/>
    </row>
    <row r="12" spans="1:19" ht="28.5" customHeight="1" x14ac:dyDescent="0.25">
      <c r="A12" s="41"/>
      <c r="B12" s="3"/>
      <c r="C12" s="3"/>
      <c r="D12" s="63" t="s">
        <v>81</v>
      </c>
      <c r="E12" s="63" t="s">
        <v>100</v>
      </c>
      <c r="F12" s="64" t="s">
        <v>133</v>
      </c>
      <c r="G12" s="70"/>
      <c r="H12" s="66" t="s">
        <v>14</v>
      </c>
      <c r="I12" s="67">
        <v>25</v>
      </c>
      <c r="J12" s="68">
        <v>11.8</v>
      </c>
      <c r="K12" s="69">
        <f t="shared" ref="K12:K33" si="0">J12*I12</f>
        <v>295</v>
      </c>
      <c r="L12" s="43"/>
      <c r="M12" s="43"/>
      <c r="N12" s="43"/>
      <c r="O12" s="43"/>
      <c r="P12" s="43"/>
      <c r="Q12" s="43"/>
      <c r="R12" s="43"/>
      <c r="S12" s="43"/>
    </row>
    <row r="13" spans="1:19" ht="30.75" customHeight="1" x14ac:dyDescent="0.25">
      <c r="A13" s="41"/>
      <c r="B13" s="3"/>
      <c r="C13" s="3"/>
      <c r="D13" s="63" t="s">
        <v>82</v>
      </c>
      <c r="E13" s="63" t="s">
        <v>100</v>
      </c>
      <c r="F13" s="64" t="s">
        <v>133</v>
      </c>
      <c r="G13" s="70"/>
      <c r="H13" s="66" t="s">
        <v>14</v>
      </c>
      <c r="I13" s="67">
        <v>15</v>
      </c>
      <c r="J13" s="68">
        <v>21.24</v>
      </c>
      <c r="K13" s="69">
        <f t="shared" si="0"/>
        <v>318.59999999999997</v>
      </c>
      <c r="L13" s="43"/>
      <c r="M13" s="43"/>
      <c r="N13" s="43"/>
      <c r="O13" s="43"/>
      <c r="P13" s="43"/>
      <c r="Q13" s="43"/>
      <c r="R13" s="43"/>
      <c r="S13" s="43"/>
    </row>
    <row r="14" spans="1:19" ht="61.5" customHeight="1" x14ac:dyDescent="0.25">
      <c r="A14" s="41"/>
      <c r="B14" s="3"/>
      <c r="C14" s="3"/>
      <c r="D14" s="71" t="s">
        <v>83</v>
      </c>
      <c r="E14" s="63" t="s">
        <v>101</v>
      </c>
      <c r="F14" s="64" t="s">
        <v>102</v>
      </c>
      <c r="G14" s="70"/>
      <c r="H14" s="66" t="s">
        <v>14</v>
      </c>
      <c r="I14" s="67">
        <v>10</v>
      </c>
      <c r="J14" s="68">
        <v>247.45</v>
      </c>
      <c r="K14" s="69">
        <f t="shared" si="0"/>
        <v>2474.5</v>
      </c>
      <c r="L14" s="43"/>
      <c r="M14" s="43"/>
      <c r="N14" s="43"/>
      <c r="O14" s="43"/>
      <c r="P14" s="43"/>
      <c r="Q14" s="43"/>
      <c r="R14" s="43"/>
      <c r="S14" s="43"/>
    </row>
    <row r="15" spans="1:19" ht="144" customHeight="1" x14ac:dyDescent="0.25">
      <c r="A15" s="41"/>
      <c r="B15" s="3"/>
      <c r="C15" s="3"/>
      <c r="D15" s="71" t="s">
        <v>84</v>
      </c>
      <c r="E15" s="63" t="s">
        <v>103</v>
      </c>
      <c r="F15" s="64" t="s">
        <v>133</v>
      </c>
      <c r="G15" s="70"/>
      <c r="H15" s="66" t="s">
        <v>14</v>
      </c>
      <c r="I15" s="67">
        <v>20</v>
      </c>
      <c r="J15" s="68">
        <v>134.19</v>
      </c>
      <c r="K15" s="69">
        <f t="shared" si="0"/>
        <v>2683.8</v>
      </c>
      <c r="L15" s="43"/>
      <c r="M15" s="43"/>
      <c r="N15" s="43"/>
      <c r="O15" s="43"/>
      <c r="P15" s="43"/>
      <c r="Q15" s="43"/>
      <c r="R15" s="43"/>
      <c r="S15" s="43"/>
    </row>
    <row r="16" spans="1:19" ht="43.5" customHeight="1" x14ac:dyDescent="0.25">
      <c r="A16" s="41"/>
      <c r="B16" s="3"/>
      <c r="C16" s="3"/>
      <c r="D16" s="71" t="s">
        <v>137</v>
      </c>
      <c r="E16" s="63" t="s">
        <v>127</v>
      </c>
      <c r="F16" s="64" t="s">
        <v>133</v>
      </c>
      <c r="G16" s="70"/>
      <c r="H16" s="66" t="s">
        <v>14</v>
      </c>
      <c r="I16" s="67">
        <v>12</v>
      </c>
      <c r="J16" s="68">
        <v>926.05833333333351</v>
      </c>
      <c r="K16" s="69">
        <f t="shared" si="0"/>
        <v>11112.700000000003</v>
      </c>
      <c r="L16" s="43"/>
      <c r="M16" s="43"/>
      <c r="N16" s="43"/>
      <c r="O16" s="43"/>
      <c r="P16" s="43"/>
      <c r="Q16" s="43"/>
      <c r="R16" s="43"/>
      <c r="S16" s="43"/>
    </row>
    <row r="17" spans="1:19" s="39" customFormat="1" ht="43.5" customHeight="1" x14ac:dyDescent="0.25">
      <c r="A17" s="41"/>
      <c r="B17" s="3"/>
      <c r="C17" s="3"/>
      <c r="D17" s="71" t="s">
        <v>138</v>
      </c>
      <c r="E17" s="63"/>
      <c r="F17" s="64" t="s">
        <v>133</v>
      </c>
      <c r="G17" s="70"/>
      <c r="H17" s="66" t="s">
        <v>14</v>
      </c>
      <c r="I17" s="67">
        <v>28</v>
      </c>
      <c r="J17" s="68">
        <v>45.65</v>
      </c>
      <c r="K17" s="69">
        <f t="shared" si="0"/>
        <v>1278.2</v>
      </c>
      <c r="L17" s="43"/>
      <c r="M17" s="43"/>
      <c r="N17" s="43"/>
      <c r="O17" s="43"/>
      <c r="P17" s="43"/>
      <c r="Q17" s="43"/>
      <c r="R17" s="43"/>
      <c r="S17" s="43"/>
    </row>
    <row r="18" spans="1:19" s="39" customFormat="1" ht="43.5" customHeight="1" x14ac:dyDescent="0.25">
      <c r="A18" s="41"/>
      <c r="B18" s="3"/>
      <c r="C18" s="3"/>
      <c r="D18" s="71" t="s">
        <v>139</v>
      </c>
      <c r="E18" s="63"/>
      <c r="F18" s="64" t="s">
        <v>133</v>
      </c>
      <c r="G18" s="70"/>
      <c r="H18" s="66" t="s">
        <v>14</v>
      </c>
      <c r="I18" s="67">
        <v>25</v>
      </c>
      <c r="J18" s="68">
        <v>60</v>
      </c>
      <c r="K18" s="69">
        <f t="shared" si="0"/>
        <v>1500</v>
      </c>
      <c r="L18" s="43"/>
      <c r="M18" s="43"/>
      <c r="N18" s="43"/>
      <c r="O18" s="43"/>
      <c r="P18" s="43"/>
      <c r="Q18" s="43"/>
      <c r="R18" s="43"/>
      <c r="S18" s="43"/>
    </row>
    <row r="19" spans="1:19" ht="63" customHeight="1" x14ac:dyDescent="0.25">
      <c r="A19" s="41"/>
      <c r="B19" s="3"/>
      <c r="C19" s="3"/>
      <c r="D19" s="71" t="s">
        <v>85</v>
      </c>
      <c r="E19" s="63" t="s">
        <v>104</v>
      </c>
      <c r="F19" s="64" t="s">
        <v>133</v>
      </c>
      <c r="G19" s="70"/>
      <c r="H19" s="66" t="s">
        <v>14</v>
      </c>
      <c r="I19" s="67">
        <v>5</v>
      </c>
      <c r="J19" s="68">
        <v>102</v>
      </c>
      <c r="K19" s="69">
        <f t="shared" si="0"/>
        <v>510</v>
      </c>
      <c r="L19" s="43"/>
      <c r="M19" s="43"/>
      <c r="N19" s="43"/>
      <c r="O19" s="43"/>
      <c r="P19" s="43"/>
      <c r="Q19" s="43"/>
      <c r="R19" s="43"/>
      <c r="S19" s="43"/>
    </row>
    <row r="20" spans="1:19" ht="64.5" customHeight="1" x14ac:dyDescent="0.25">
      <c r="A20" s="41"/>
      <c r="B20" s="3"/>
      <c r="C20" s="3"/>
      <c r="D20" s="71" t="s">
        <v>86</v>
      </c>
      <c r="E20" s="63" t="s">
        <v>105</v>
      </c>
      <c r="F20" s="64" t="s">
        <v>106</v>
      </c>
      <c r="G20" s="70"/>
      <c r="H20" s="66" t="s">
        <v>14</v>
      </c>
      <c r="I20" s="67">
        <v>30</v>
      </c>
      <c r="J20" s="68">
        <v>197.01</v>
      </c>
      <c r="K20" s="69">
        <f t="shared" si="0"/>
        <v>5910.2999999999993</v>
      </c>
      <c r="L20" s="43"/>
      <c r="M20" s="43"/>
      <c r="N20" s="43"/>
      <c r="O20" s="43"/>
      <c r="P20" s="43"/>
      <c r="Q20" s="43"/>
      <c r="R20" s="43"/>
      <c r="S20" s="43"/>
    </row>
    <row r="21" spans="1:19" ht="85.5" customHeight="1" x14ac:dyDescent="0.25">
      <c r="A21" s="41"/>
      <c r="B21" s="3"/>
      <c r="C21" s="3"/>
      <c r="D21" s="71" t="s">
        <v>87</v>
      </c>
      <c r="E21" s="63" t="s">
        <v>107</v>
      </c>
      <c r="F21" s="64" t="s">
        <v>133</v>
      </c>
      <c r="G21" s="70"/>
      <c r="H21" s="66" t="s">
        <v>14</v>
      </c>
      <c r="I21" s="67">
        <v>30</v>
      </c>
      <c r="J21" s="68">
        <v>17.010000000000002</v>
      </c>
      <c r="K21" s="69">
        <f t="shared" si="0"/>
        <v>510.30000000000007</v>
      </c>
      <c r="L21" s="43"/>
      <c r="M21" s="43"/>
      <c r="N21" s="43"/>
      <c r="O21" s="43"/>
      <c r="P21" s="43"/>
      <c r="Q21" s="43"/>
      <c r="R21" s="43"/>
      <c r="S21" s="43"/>
    </row>
    <row r="22" spans="1:19" ht="44.25" customHeight="1" x14ac:dyDescent="0.25">
      <c r="A22" s="41"/>
      <c r="B22" s="3"/>
      <c r="C22" s="3"/>
      <c r="D22" s="71" t="s">
        <v>88</v>
      </c>
      <c r="E22" s="63" t="s">
        <v>108</v>
      </c>
      <c r="F22" s="64" t="s">
        <v>109</v>
      </c>
      <c r="G22" s="70"/>
      <c r="H22" s="66" t="s">
        <v>120</v>
      </c>
      <c r="I22" s="67">
        <v>20</v>
      </c>
      <c r="J22" s="68">
        <v>259.60000000000002</v>
      </c>
      <c r="K22" s="69">
        <f t="shared" si="0"/>
        <v>5192</v>
      </c>
      <c r="L22" s="43"/>
      <c r="M22" s="43"/>
      <c r="N22" s="43"/>
      <c r="O22" s="43"/>
      <c r="P22" s="43"/>
      <c r="Q22" s="43"/>
      <c r="R22" s="43"/>
      <c r="S22" s="43"/>
    </row>
    <row r="23" spans="1:19" ht="44.25" customHeight="1" x14ac:dyDescent="0.25">
      <c r="A23" s="41"/>
      <c r="B23" s="3"/>
      <c r="C23" s="3"/>
      <c r="D23" s="71" t="s">
        <v>89</v>
      </c>
      <c r="E23" s="72" t="s">
        <v>110</v>
      </c>
      <c r="F23" s="64" t="s">
        <v>133</v>
      </c>
      <c r="G23" s="70"/>
      <c r="H23" s="66" t="s">
        <v>14</v>
      </c>
      <c r="I23" s="67">
        <v>10</v>
      </c>
      <c r="J23" s="68">
        <v>81.099999999999994</v>
      </c>
      <c r="K23" s="69">
        <f t="shared" si="0"/>
        <v>811</v>
      </c>
      <c r="L23" s="43"/>
      <c r="M23" s="43"/>
      <c r="N23" s="43"/>
      <c r="O23" s="43"/>
      <c r="P23" s="43"/>
      <c r="Q23" s="43"/>
      <c r="R23" s="43"/>
      <c r="S23" s="43"/>
    </row>
    <row r="24" spans="1:19" ht="39" customHeight="1" x14ac:dyDescent="0.25">
      <c r="A24" s="41"/>
      <c r="B24" s="3"/>
      <c r="C24" s="3"/>
      <c r="D24" s="71" t="s">
        <v>90</v>
      </c>
      <c r="E24" s="73" t="s">
        <v>111</v>
      </c>
      <c r="F24" s="64" t="s">
        <v>133</v>
      </c>
      <c r="G24" s="70"/>
      <c r="H24" s="66" t="s">
        <v>14</v>
      </c>
      <c r="I24" s="67">
        <v>5</v>
      </c>
      <c r="J24" s="68">
        <v>79.2</v>
      </c>
      <c r="K24" s="69">
        <f t="shared" si="0"/>
        <v>396</v>
      </c>
      <c r="L24" s="43"/>
      <c r="M24" s="43"/>
      <c r="N24" s="43"/>
      <c r="O24" s="43"/>
      <c r="P24" s="43"/>
      <c r="Q24" s="43"/>
      <c r="R24" s="43"/>
      <c r="S24" s="43"/>
    </row>
    <row r="25" spans="1:19" ht="39.75" customHeight="1" x14ac:dyDescent="0.25">
      <c r="A25" s="41"/>
      <c r="B25" s="3"/>
      <c r="C25" s="3"/>
      <c r="D25" s="71" t="s">
        <v>91</v>
      </c>
      <c r="E25" s="74" t="s">
        <v>112</v>
      </c>
      <c r="F25" s="64" t="s">
        <v>133</v>
      </c>
      <c r="G25" s="70"/>
      <c r="H25" s="66" t="s">
        <v>14</v>
      </c>
      <c r="I25" s="67">
        <v>5</v>
      </c>
      <c r="J25" s="68">
        <v>58.49</v>
      </c>
      <c r="K25" s="69">
        <f t="shared" si="0"/>
        <v>292.45</v>
      </c>
      <c r="L25" s="43"/>
      <c r="M25" s="43"/>
      <c r="N25" s="43"/>
      <c r="O25" s="43"/>
      <c r="P25" s="43"/>
      <c r="Q25" s="43"/>
      <c r="R25" s="43"/>
      <c r="S25" s="43"/>
    </row>
    <row r="26" spans="1:19" ht="45.75" customHeight="1" x14ac:dyDescent="0.25">
      <c r="A26" s="41"/>
      <c r="B26" s="3"/>
      <c r="C26" s="3"/>
      <c r="D26" s="75" t="s">
        <v>92</v>
      </c>
      <c r="E26" s="76" t="s">
        <v>113</v>
      </c>
      <c r="F26" s="64" t="s">
        <v>133</v>
      </c>
      <c r="G26" s="70"/>
      <c r="H26" s="66" t="s">
        <v>14</v>
      </c>
      <c r="I26" s="67">
        <v>5</v>
      </c>
      <c r="J26" s="68">
        <v>57.6</v>
      </c>
      <c r="K26" s="69">
        <f t="shared" si="0"/>
        <v>288</v>
      </c>
      <c r="L26" s="43"/>
      <c r="M26" s="43"/>
      <c r="N26" s="43"/>
      <c r="O26" s="43"/>
      <c r="P26" s="43"/>
      <c r="Q26" s="43"/>
      <c r="R26" s="43"/>
      <c r="S26" s="43"/>
    </row>
    <row r="27" spans="1:19" s="39" customFormat="1" ht="60" customHeight="1" x14ac:dyDescent="0.25">
      <c r="A27" s="41"/>
      <c r="B27" s="3"/>
      <c r="C27" s="3"/>
      <c r="D27" s="75" t="s">
        <v>93</v>
      </c>
      <c r="E27" s="76" t="s">
        <v>114</v>
      </c>
      <c r="F27" s="64" t="s">
        <v>133</v>
      </c>
      <c r="G27" s="70"/>
      <c r="H27" s="66" t="s">
        <v>14</v>
      </c>
      <c r="I27" s="67">
        <v>5</v>
      </c>
      <c r="J27" s="68">
        <v>22.55</v>
      </c>
      <c r="K27" s="69">
        <f t="shared" si="0"/>
        <v>112.75</v>
      </c>
      <c r="L27" s="43"/>
      <c r="M27" s="43"/>
      <c r="N27" s="43"/>
      <c r="O27" s="43"/>
      <c r="P27" s="43"/>
      <c r="Q27" s="43"/>
      <c r="R27" s="43"/>
      <c r="S27" s="43"/>
    </row>
    <row r="28" spans="1:19" s="39" customFormat="1" ht="35.25" customHeight="1" x14ac:dyDescent="0.25">
      <c r="A28" s="41"/>
      <c r="B28" s="3"/>
      <c r="C28" s="3"/>
      <c r="D28" s="75" t="s">
        <v>94</v>
      </c>
      <c r="E28" s="76" t="s">
        <v>115</v>
      </c>
      <c r="F28" s="64" t="s">
        <v>133</v>
      </c>
      <c r="G28" s="70"/>
      <c r="H28" s="66" t="s">
        <v>14</v>
      </c>
      <c r="I28" s="67">
        <v>5</v>
      </c>
      <c r="J28" s="68">
        <v>63.01</v>
      </c>
      <c r="K28" s="69">
        <f t="shared" si="0"/>
        <v>315.05</v>
      </c>
      <c r="L28" s="43"/>
      <c r="M28" s="43"/>
      <c r="N28" s="43"/>
      <c r="O28" s="43"/>
      <c r="P28" s="43"/>
      <c r="Q28" s="43"/>
      <c r="R28" s="43"/>
      <c r="S28" s="43"/>
    </row>
    <row r="29" spans="1:19" s="39" customFormat="1" ht="40.5" customHeight="1" x14ac:dyDescent="0.25">
      <c r="A29" s="41"/>
      <c r="B29" s="3"/>
      <c r="C29" s="3"/>
      <c r="D29" s="75" t="s">
        <v>95</v>
      </c>
      <c r="E29" s="76" t="s">
        <v>116</v>
      </c>
      <c r="F29" s="64" t="s">
        <v>133</v>
      </c>
      <c r="G29" s="70"/>
      <c r="H29" s="66" t="s">
        <v>14</v>
      </c>
      <c r="I29" s="67">
        <v>5</v>
      </c>
      <c r="J29" s="68">
        <v>21.26</v>
      </c>
      <c r="K29" s="69">
        <f t="shared" si="0"/>
        <v>106.30000000000001</v>
      </c>
      <c r="L29" s="43"/>
      <c r="M29" s="43"/>
      <c r="N29" s="43"/>
      <c r="O29" s="43"/>
      <c r="P29" s="43"/>
      <c r="Q29" s="43"/>
      <c r="R29" s="43"/>
      <c r="S29" s="43"/>
    </row>
    <row r="30" spans="1:19" s="39" customFormat="1" ht="56.25" customHeight="1" x14ac:dyDescent="0.25">
      <c r="A30" s="41"/>
      <c r="B30" s="3"/>
      <c r="C30" s="3"/>
      <c r="D30" s="75" t="s">
        <v>96</v>
      </c>
      <c r="E30" s="76" t="s">
        <v>117</v>
      </c>
      <c r="F30" s="64" t="s">
        <v>133</v>
      </c>
      <c r="G30" s="70"/>
      <c r="H30" s="66" t="s">
        <v>14</v>
      </c>
      <c r="I30" s="67">
        <v>5</v>
      </c>
      <c r="J30" s="68">
        <v>69.260000000000005</v>
      </c>
      <c r="K30" s="69">
        <f t="shared" si="0"/>
        <v>346.3</v>
      </c>
      <c r="L30" s="43"/>
      <c r="M30" s="43"/>
      <c r="N30" s="43"/>
      <c r="O30" s="43"/>
      <c r="P30" s="43"/>
      <c r="Q30" s="43"/>
      <c r="R30" s="43"/>
      <c r="S30" s="43"/>
    </row>
    <row r="31" spans="1:19" s="39" customFormat="1" ht="126" customHeight="1" x14ac:dyDescent="0.25">
      <c r="A31" s="41"/>
      <c r="B31" s="3"/>
      <c r="C31" s="3"/>
      <c r="D31" s="77" t="s">
        <v>97</v>
      </c>
      <c r="E31" s="76" t="s">
        <v>118</v>
      </c>
      <c r="F31" s="64" t="s">
        <v>133</v>
      </c>
      <c r="G31" s="70"/>
      <c r="H31" s="66" t="s">
        <v>14</v>
      </c>
      <c r="I31" s="67">
        <v>5</v>
      </c>
      <c r="J31" s="68">
        <v>307.98</v>
      </c>
      <c r="K31" s="69">
        <f t="shared" si="0"/>
        <v>1539.9</v>
      </c>
      <c r="L31" s="43"/>
      <c r="M31" s="43"/>
      <c r="N31" s="43"/>
      <c r="O31" s="43"/>
      <c r="P31" s="43"/>
      <c r="Q31" s="43"/>
      <c r="R31" s="43"/>
      <c r="S31" s="43"/>
    </row>
    <row r="32" spans="1:19" s="39" customFormat="1" ht="86.25" customHeight="1" x14ac:dyDescent="0.25">
      <c r="A32" s="41"/>
      <c r="B32" s="3"/>
      <c r="C32" s="3"/>
      <c r="D32" s="75" t="s">
        <v>98</v>
      </c>
      <c r="E32" s="76" t="s">
        <v>119</v>
      </c>
      <c r="F32" s="64" t="s">
        <v>133</v>
      </c>
      <c r="G32" s="70"/>
      <c r="H32" s="66" t="s">
        <v>14</v>
      </c>
      <c r="I32" s="67">
        <v>10</v>
      </c>
      <c r="J32" s="68">
        <v>378</v>
      </c>
      <c r="K32" s="69">
        <f t="shared" si="0"/>
        <v>3780</v>
      </c>
      <c r="L32" s="43"/>
      <c r="M32" s="43"/>
      <c r="N32" s="43"/>
      <c r="O32" s="43"/>
      <c r="P32" s="43"/>
      <c r="Q32" s="43"/>
      <c r="R32" s="43"/>
      <c r="S32" s="43"/>
    </row>
    <row r="33" spans="1:20" s="39" customFormat="1" ht="83.25" customHeight="1" x14ac:dyDescent="0.25">
      <c r="A33" s="41"/>
      <c r="B33" s="3"/>
      <c r="C33" s="3"/>
      <c r="D33" s="75" t="s">
        <v>98</v>
      </c>
      <c r="E33" s="76" t="s">
        <v>123</v>
      </c>
      <c r="F33" s="64" t="s">
        <v>133</v>
      </c>
      <c r="G33" s="66"/>
      <c r="H33" s="66" t="s">
        <v>14</v>
      </c>
      <c r="I33" s="67">
        <v>10</v>
      </c>
      <c r="J33" s="68">
        <v>378</v>
      </c>
      <c r="K33" s="69">
        <f t="shared" si="0"/>
        <v>3780</v>
      </c>
      <c r="L33" s="43"/>
      <c r="M33" s="43"/>
      <c r="N33" s="43"/>
      <c r="O33" s="43"/>
      <c r="P33" s="43"/>
      <c r="Q33" s="43"/>
      <c r="R33" s="43"/>
      <c r="S33" s="43"/>
    </row>
    <row r="34" spans="1:20" s="39" customFormat="1" ht="18.75" customHeight="1" x14ac:dyDescent="0.25">
      <c r="A34" s="58" t="s">
        <v>124</v>
      </c>
      <c r="B34" s="58"/>
      <c r="C34" s="59"/>
      <c r="D34" s="59"/>
      <c r="E34" s="59"/>
      <c r="F34" s="59"/>
      <c r="G34" s="59"/>
      <c r="H34" s="58"/>
      <c r="I34" s="58"/>
      <c r="J34" s="58"/>
      <c r="K34" s="69">
        <f>SUM(K11:K33)</f>
        <v>46303.850000000013</v>
      </c>
      <c r="L34" s="43"/>
      <c r="M34" s="43"/>
      <c r="N34" s="43"/>
      <c r="O34" s="43"/>
      <c r="P34" s="43"/>
      <c r="Q34" s="43"/>
      <c r="R34" s="43"/>
      <c r="S34" s="43"/>
    </row>
    <row r="35" spans="1:20" s="39" customFormat="1" x14ac:dyDescent="0.25">
      <c r="A35" s="60" t="s">
        <v>125</v>
      </c>
      <c r="B35" s="61"/>
      <c r="C35" s="61"/>
      <c r="D35" s="61"/>
      <c r="E35" s="61"/>
      <c r="F35" s="61"/>
      <c r="G35" s="61"/>
      <c r="H35" s="61"/>
      <c r="I35" s="61"/>
      <c r="J35" s="62"/>
      <c r="K35" s="68">
        <f>K34*18/118</f>
        <v>7063.2991525423749</v>
      </c>
      <c r="L35" s="43"/>
      <c r="M35" s="43"/>
      <c r="N35" s="43"/>
      <c r="O35" s="43"/>
      <c r="P35" s="43"/>
      <c r="Q35" s="43"/>
      <c r="R35" s="43"/>
      <c r="S35" s="43"/>
    </row>
    <row r="36" spans="1:20" s="39" customFormat="1" ht="15.75" customHeight="1" x14ac:dyDescent="0.25">
      <c r="A36" s="60" t="s">
        <v>126</v>
      </c>
      <c r="B36" s="61"/>
      <c r="C36" s="61"/>
      <c r="D36" s="61"/>
      <c r="E36" s="61"/>
      <c r="F36" s="61"/>
      <c r="G36" s="61"/>
      <c r="H36" s="61"/>
      <c r="I36" s="61"/>
      <c r="J36" s="62"/>
      <c r="K36" s="78">
        <v>46303.850000000006</v>
      </c>
      <c r="L36" s="43"/>
      <c r="M36" s="43"/>
      <c r="N36" s="43"/>
      <c r="O36" s="43"/>
      <c r="P36" s="43"/>
      <c r="Q36" s="43"/>
      <c r="R36" s="43"/>
      <c r="S36" s="43"/>
    </row>
    <row r="37" spans="1:20" x14ac:dyDescent="0.25">
      <c r="A37" s="4" t="s">
        <v>128</v>
      </c>
      <c r="B37" s="7"/>
      <c r="C37" s="7"/>
      <c r="D37" s="46"/>
      <c r="E37" s="7"/>
      <c r="F37" s="4"/>
      <c r="G37" s="4"/>
      <c r="H37" s="42"/>
      <c r="I37" s="4"/>
      <c r="J37" s="4"/>
      <c r="K37" s="40"/>
      <c r="L37" s="43"/>
      <c r="M37" s="43"/>
      <c r="N37" s="43"/>
      <c r="O37" s="43"/>
      <c r="P37" s="43"/>
      <c r="Q37" s="43"/>
      <c r="R37" s="43"/>
      <c r="S37" s="43"/>
    </row>
    <row r="38" spans="1:20" ht="21" hidden="1" customHeight="1" x14ac:dyDescent="0.25">
      <c r="A38" s="43"/>
      <c r="B38" s="43"/>
      <c r="C38" s="43"/>
      <c r="D38" s="47" t="str">
        <f>[1]сантехн!A26</f>
        <v xml:space="preserve">Манометр показывающий- ДМ 02-100  </v>
      </c>
      <c r="E38" s="43"/>
      <c r="F38" s="43"/>
      <c r="G38" s="43"/>
      <c r="H38" s="44"/>
      <c r="I38" s="43"/>
      <c r="J38" s="43"/>
      <c r="K38" s="45"/>
      <c r="L38" s="43"/>
      <c r="M38" s="43"/>
      <c r="N38" s="43"/>
      <c r="O38" s="43"/>
      <c r="P38" s="43"/>
      <c r="Q38" s="43"/>
      <c r="R38" s="43"/>
      <c r="S38" s="43"/>
    </row>
    <row r="39" spans="1:20" s="39" customFormat="1" x14ac:dyDescent="0.25">
      <c r="A39" s="11" t="s">
        <v>73</v>
      </c>
      <c r="B39" s="11"/>
      <c r="C39" s="11"/>
      <c r="D39" s="48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</row>
    <row r="40" spans="1:20" s="39" customFormat="1" ht="41.25" customHeight="1" x14ac:dyDescent="0.25">
      <c r="A40" s="53" t="s">
        <v>74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40"/>
    </row>
    <row r="41" spans="1:20" s="39" customFormat="1" x14ac:dyDescent="0.25">
      <c r="A41" s="13" t="s">
        <v>134</v>
      </c>
      <c r="B41" s="10"/>
      <c r="C41" s="10"/>
      <c r="D41" s="1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</row>
    <row r="42" spans="1:20" s="39" customFormat="1" x14ac:dyDescent="0.25">
      <c r="A42" s="13" t="s">
        <v>75</v>
      </c>
      <c r="B42" s="10"/>
      <c r="C42" s="10"/>
      <c r="D42" s="1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</row>
    <row r="43" spans="1:20" s="39" customFormat="1" x14ac:dyDescent="0.25">
      <c r="A43" s="13" t="s">
        <v>76</v>
      </c>
      <c r="B43" s="10"/>
      <c r="C43" s="10"/>
      <c r="D43" s="1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</row>
    <row r="44" spans="1:20" x14ac:dyDescent="0.25">
      <c r="A44" s="6"/>
      <c r="B44" s="10"/>
      <c r="C44" s="10"/>
      <c r="D44" s="10"/>
      <c r="E44" s="10"/>
      <c r="F44" s="40"/>
      <c r="G44" s="40"/>
      <c r="H44" s="42"/>
      <c r="I44" s="40"/>
      <c r="J44" s="40"/>
      <c r="K44" s="40"/>
      <c r="L44" s="43"/>
      <c r="M44" s="43"/>
      <c r="N44" s="43"/>
      <c r="O44" s="43"/>
      <c r="P44" s="43"/>
      <c r="Q44" s="43"/>
      <c r="R44" s="43"/>
      <c r="S44" s="43"/>
    </row>
    <row r="45" spans="1:20" ht="18.75" x14ac:dyDescent="0.3">
      <c r="A45" s="14" t="s">
        <v>4</v>
      </c>
      <c r="B45" s="40"/>
      <c r="C45" s="40"/>
      <c r="D45" s="40"/>
      <c r="E45" s="40"/>
      <c r="F45" s="40"/>
      <c r="G45" s="40"/>
      <c r="H45" s="13" t="s">
        <v>129</v>
      </c>
      <c r="I45" s="50"/>
      <c r="K45" s="40"/>
      <c r="L45" s="43"/>
      <c r="M45" s="43"/>
      <c r="N45" s="43"/>
      <c r="O45" s="43"/>
      <c r="P45" s="43"/>
      <c r="Q45" s="43"/>
      <c r="R45" s="43"/>
      <c r="S45" s="43"/>
    </row>
    <row r="46" spans="1:20" ht="18.75" x14ac:dyDescent="0.3">
      <c r="A46" s="13" t="s">
        <v>9</v>
      </c>
      <c r="B46" s="13"/>
      <c r="C46" s="13"/>
      <c r="D46" s="40"/>
      <c r="E46" s="40"/>
      <c r="F46" s="40"/>
      <c r="G46" s="40"/>
      <c r="H46" s="13" t="s">
        <v>130</v>
      </c>
      <c r="I46" s="50"/>
      <c r="K46" s="6"/>
      <c r="L46" s="43"/>
      <c r="M46" s="43"/>
      <c r="N46" s="43"/>
      <c r="O46" s="43"/>
      <c r="P46" s="43"/>
      <c r="Q46" s="43"/>
      <c r="R46" s="43"/>
      <c r="S46" s="43"/>
    </row>
    <row r="47" spans="1:20" ht="18.75" x14ac:dyDescent="0.3">
      <c r="A47" s="4"/>
      <c r="B47" s="14"/>
      <c r="C47" s="14"/>
      <c r="D47" s="40"/>
      <c r="E47" s="40"/>
      <c r="F47" s="40"/>
      <c r="G47" s="40"/>
      <c r="H47" s="14"/>
      <c r="I47" s="50"/>
      <c r="K47" s="4"/>
      <c r="L47" s="43"/>
      <c r="M47" s="43"/>
      <c r="N47" s="43"/>
      <c r="O47" s="43"/>
      <c r="P47" s="43"/>
      <c r="Q47" s="43"/>
      <c r="R47" s="43"/>
      <c r="S47" s="43"/>
    </row>
    <row r="48" spans="1:20" ht="18.75" x14ac:dyDescent="0.3">
      <c r="A48" s="40"/>
      <c r="B48" s="40"/>
      <c r="C48" s="40"/>
      <c r="D48" s="40"/>
      <c r="E48" s="40"/>
      <c r="F48" s="40"/>
      <c r="G48" s="40"/>
      <c r="H48" s="40"/>
      <c r="I48" s="50"/>
      <c r="K48" s="40"/>
      <c r="L48" s="43"/>
      <c r="M48" s="43"/>
      <c r="N48" s="43"/>
      <c r="O48" s="43"/>
      <c r="P48" s="43"/>
      <c r="Q48" s="43"/>
      <c r="R48" s="43"/>
      <c r="S48" s="43"/>
    </row>
    <row r="49" spans="1:19" ht="18.75" x14ac:dyDescent="0.3">
      <c r="A49" s="40" t="s">
        <v>10</v>
      </c>
      <c r="B49" s="40"/>
      <c r="C49" s="40"/>
      <c r="D49" s="40"/>
      <c r="E49" s="40"/>
      <c r="F49" s="40"/>
      <c r="G49" s="40"/>
      <c r="H49" s="4" t="s">
        <v>131</v>
      </c>
      <c r="I49" s="50"/>
      <c r="K49" s="4"/>
      <c r="L49" s="43"/>
      <c r="M49" s="43"/>
      <c r="N49" s="43"/>
      <c r="O49" s="43"/>
      <c r="P49" s="43"/>
      <c r="Q49" s="43"/>
      <c r="R49" s="43"/>
      <c r="S49" s="43"/>
    </row>
    <row r="50" spans="1:19" x14ac:dyDescent="0.25">
      <c r="A50" s="11" t="s">
        <v>0</v>
      </c>
      <c r="B50" s="11" t="s">
        <v>11</v>
      </c>
      <c r="C50" s="11"/>
      <c r="D50" s="11"/>
      <c r="E50" s="11"/>
      <c r="F50" s="11"/>
      <c r="G50" s="11"/>
      <c r="H50" s="15" t="s">
        <v>132</v>
      </c>
      <c r="I50" s="49"/>
      <c r="K50" s="40"/>
      <c r="L50" s="43"/>
      <c r="M50" s="43"/>
      <c r="N50" s="43"/>
      <c r="O50" s="43"/>
      <c r="P50" s="43"/>
      <c r="Q50" s="43"/>
      <c r="R50" s="43"/>
      <c r="S50" s="43"/>
    </row>
    <row r="51" spans="1:19" x14ac:dyDescent="0.25">
      <c r="A51" s="43"/>
      <c r="B51" s="43"/>
      <c r="C51" s="43"/>
      <c r="D51" s="43"/>
      <c r="E51" s="43"/>
      <c r="F51" s="43"/>
      <c r="G51" s="43"/>
      <c r="H51" s="51"/>
      <c r="I51" s="49"/>
      <c r="J51" s="51"/>
      <c r="K51" s="51"/>
      <c r="L51" s="43"/>
      <c r="M51" s="43"/>
      <c r="N51" s="43"/>
      <c r="O51" s="43"/>
      <c r="P51" s="43"/>
      <c r="Q51" s="43"/>
      <c r="R51" s="43"/>
      <c r="S51" s="43"/>
    </row>
    <row r="52" spans="1:19" ht="15.75" x14ac:dyDescent="0.25">
      <c r="K52" s="1"/>
    </row>
  </sheetData>
  <mergeCells count="10">
    <mergeCell ref="D6:J6"/>
    <mergeCell ref="A40:S40"/>
    <mergeCell ref="H1:K1"/>
    <mergeCell ref="G2:K2"/>
    <mergeCell ref="H3:K3"/>
    <mergeCell ref="D5:J5"/>
    <mergeCell ref="B7:J7"/>
    <mergeCell ref="A34:J34"/>
    <mergeCell ref="A35:J35"/>
    <mergeCell ref="A36:J36"/>
  </mergeCells>
  <pageMargins left="0.23622047244094491" right="0.23622047244094491" top="0.74803149606299213" bottom="0.74803149606299213" header="0.31496062992125984" footer="0.31496062992125984"/>
  <pageSetup paperSize="9" scale="49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3"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20" t="s">
        <v>36</v>
      </c>
      <c r="B1" s="19" t="s">
        <v>37</v>
      </c>
      <c r="C1" s="19">
        <v>225</v>
      </c>
      <c r="D1" s="36">
        <v>146</v>
      </c>
      <c r="E1" s="36">
        <v>32850</v>
      </c>
      <c r="F1">
        <f>C1*D1</f>
        <v>32850</v>
      </c>
    </row>
    <row r="2" spans="1:6" ht="38.25" thickBot="1" x14ac:dyDescent="0.3">
      <c r="A2" s="21" t="s">
        <v>38</v>
      </c>
      <c r="B2" s="22" t="s">
        <v>15</v>
      </c>
      <c r="C2" s="22">
        <v>10</v>
      </c>
      <c r="D2" s="23">
        <v>42</v>
      </c>
      <c r="E2" s="23">
        <v>420</v>
      </c>
      <c r="F2">
        <f t="shared" ref="F2:F51" si="0">C2*D2</f>
        <v>420</v>
      </c>
    </row>
    <row r="3" spans="1:6" ht="38.25" thickBot="1" x14ac:dyDescent="0.3">
      <c r="A3" s="21" t="s">
        <v>39</v>
      </c>
      <c r="B3" s="22" t="s">
        <v>15</v>
      </c>
      <c r="C3" s="22">
        <v>10</v>
      </c>
      <c r="D3" s="23">
        <v>69</v>
      </c>
      <c r="E3" s="23">
        <v>690</v>
      </c>
      <c r="F3">
        <f t="shared" si="0"/>
        <v>690</v>
      </c>
    </row>
    <row r="4" spans="1:6" ht="57" thickBot="1" x14ac:dyDescent="0.3">
      <c r="A4" s="21" t="s">
        <v>17</v>
      </c>
      <c r="B4" s="22" t="s">
        <v>14</v>
      </c>
      <c r="C4" s="22">
        <v>10</v>
      </c>
      <c r="D4" s="23">
        <v>12</v>
      </c>
      <c r="E4" s="23">
        <v>120</v>
      </c>
      <c r="F4">
        <f t="shared" si="0"/>
        <v>120</v>
      </c>
    </row>
    <row r="5" spans="1:6" ht="38.25" thickBot="1" x14ac:dyDescent="0.3">
      <c r="A5" s="21" t="s">
        <v>18</v>
      </c>
      <c r="B5" s="22" t="s">
        <v>14</v>
      </c>
      <c r="C5" s="22">
        <v>10</v>
      </c>
      <c r="D5" s="23">
        <v>750</v>
      </c>
      <c r="E5" s="23">
        <v>7500</v>
      </c>
      <c r="F5">
        <f t="shared" si="0"/>
        <v>7500</v>
      </c>
    </row>
    <row r="6" spans="1:6" ht="38.25" thickBot="1" x14ac:dyDescent="0.3">
      <c r="A6" s="21" t="s">
        <v>40</v>
      </c>
      <c r="B6" s="22" t="s">
        <v>14</v>
      </c>
      <c r="C6" s="22">
        <v>200</v>
      </c>
      <c r="D6" s="23">
        <v>8</v>
      </c>
      <c r="E6" s="23">
        <v>1600</v>
      </c>
      <c r="F6">
        <f t="shared" si="0"/>
        <v>1600</v>
      </c>
    </row>
    <row r="7" spans="1:6" ht="75.75" thickBot="1" x14ac:dyDescent="0.3">
      <c r="A7" s="21" t="s">
        <v>19</v>
      </c>
      <c r="B7" s="22" t="s">
        <v>16</v>
      </c>
      <c r="C7" s="27">
        <v>10</v>
      </c>
      <c r="D7" s="23">
        <v>60</v>
      </c>
      <c r="E7" s="28">
        <v>600</v>
      </c>
      <c r="F7">
        <f t="shared" si="0"/>
        <v>600</v>
      </c>
    </row>
    <row r="8" spans="1:6" ht="57" thickBot="1" x14ac:dyDescent="0.3">
      <c r="A8" s="29" t="s">
        <v>20</v>
      </c>
      <c r="B8" s="22" t="s">
        <v>15</v>
      </c>
      <c r="C8" s="27">
        <v>2</v>
      </c>
      <c r="D8" s="23">
        <v>138</v>
      </c>
      <c r="E8" s="28">
        <v>276</v>
      </c>
      <c r="F8">
        <f t="shared" si="0"/>
        <v>276</v>
      </c>
    </row>
    <row r="9" spans="1:6" ht="19.5" thickBot="1" x14ac:dyDescent="0.3">
      <c r="A9" s="21" t="s">
        <v>41</v>
      </c>
      <c r="B9" s="22" t="s">
        <v>14</v>
      </c>
      <c r="C9" s="22">
        <v>40</v>
      </c>
      <c r="D9" s="23">
        <v>18</v>
      </c>
      <c r="E9" s="23">
        <v>720</v>
      </c>
      <c r="F9">
        <f t="shared" si="0"/>
        <v>720</v>
      </c>
    </row>
    <row r="10" spans="1:6" ht="37.5" x14ac:dyDescent="0.25">
      <c r="A10" s="24" t="s">
        <v>42</v>
      </c>
      <c r="B10" s="19" t="s">
        <v>14</v>
      </c>
      <c r="C10" s="19">
        <v>10</v>
      </c>
      <c r="D10" s="36">
        <v>40</v>
      </c>
      <c r="E10" s="36">
        <v>400</v>
      </c>
      <c r="F10">
        <f t="shared" si="0"/>
        <v>400</v>
      </c>
    </row>
    <row r="11" spans="1:6" ht="19.5" thickBot="1" x14ac:dyDescent="0.3">
      <c r="A11" s="31" t="s">
        <v>21</v>
      </c>
      <c r="B11" s="22" t="s">
        <v>14</v>
      </c>
      <c r="C11" s="22">
        <v>10</v>
      </c>
      <c r="D11" s="23">
        <v>35</v>
      </c>
      <c r="E11" s="23">
        <v>350</v>
      </c>
      <c r="F11">
        <f t="shared" si="0"/>
        <v>350</v>
      </c>
    </row>
    <row r="12" spans="1:6" ht="57" thickBot="1" x14ac:dyDescent="0.3">
      <c r="A12" s="21" t="s">
        <v>22</v>
      </c>
      <c r="B12" s="22" t="s">
        <v>15</v>
      </c>
      <c r="C12" s="22">
        <v>20</v>
      </c>
      <c r="D12" s="23">
        <v>14</v>
      </c>
      <c r="E12" s="23">
        <v>280</v>
      </c>
      <c r="F12">
        <f t="shared" si="0"/>
        <v>280</v>
      </c>
    </row>
    <row r="13" spans="1:6" ht="38.25" thickBot="1" x14ac:dyDescent="0.3">
      <c r="A13" s="21" t="s">
        <v>43</v>
      </c>
      <c r="B13" s="22" t="s">
        <v>16</v>
      </c>
      <c r="C13" s="22">
        <v>50</v>
      </c>
      <c r="D13" s="23">
        <v>100</v>
      </c>
      <c r="E13" s="23">
        <v>5000</v>
      </c>
      <c r="F13">
        <f t="shared" si="0"/>
        <v>5000</v>
      </c>
    </row>
    <row r="14" spans="1:6" ht="38.25" thickBot="1" x14ac:dyDescent="0.3">
      <c r="A14" s="21" t="s">
        <v>44</v>
      </c>
      <c r="B14" s="22" t="s">
        <v>16</v>
      </c>
      <c r="C14" s="22">
        <v>50</v>
      </c>
      <c r="D14" s="23">
        <v>80</v>
      </c>
      <c r="E14" s="23">
        <v>4000</v>
      </c>
      <c r="F14">
        <f t="shared" si="0"/>
        <v>4000</v>
      </c>
    </row>
    <row r="15" spans="1:6" ht="33.75" thickBot="1" x14ac:dyDescent="0.3">
      <c r="A15" s="32" t="s">
        <v>23</v>
      </c>
      <c r="B15" s="22" t="s">
        <v>14</v>
      </c>
      <c r="C15" s="22">
        <v>24</v>
      </c>
      <c r="D15" s="23">
        <v>35</v>
      </c>
      <c r="E15" s="23">
        <v>840</v>
      </c>
      <c r="F15">
        <f t="shared" si="0"/>
        <v>840</v>
      </c>
    </row>
    <row r="16" spans="1:6" ht="50.25" thickBot="1" x14ac:dyDescent="0.3">
      <c r="A16" s="33" t="s">
        <v>45</v>
      </c>
      <c r="B16" s="19" t="s">
        <v>14</v>
      </c>
      <c r="C16" s="19">
        <v>10</v>
      </c>
      <c r="D16" s="36">
        <v>98</v>
      </c>
      <c r="E16" s="36">
        <v>980</v>
      </c>
      <c r="F16">
        <f t="shared" si="0"/>
        <v>980</v>
      </c>
    </row>
    <row r="17" spans="1:6" ht="51.75" x14ac:dyDescent="0.25">
      <c r="A17" s="24" t="s">
        <v>46</v>
      </c>
      <c r="B17" s="19" t="s">
        <v>14</v>
      </c>
      <c r="C17" s="19">
        <v>20</v>
      </c>
      <c r="D17" s="36">
        <v>10</v>
      </c>
      <c r="E17" s="26">
        <v>200</v>
      </c>
      <c r="F17">
        <f t="shared" si="0"/>
        <v>200</v>
      </c>
    </row>
    <row r="18" spans="1:6" ht="83.25" thickBot="1" x14ac:dyDescent="0.3">
      <c r="A18" s="32" t="s">
        <v>47</v>
      </c>
      <c r="B18" s="22" t="s">
        <v>14</v>
      </c>
      <c r="C18" s="22">
        <v>20</v>
      </c>
      <c r="D18" s="23">
        <v>20</v>
      </c>
      <c r="E18" s="23">
        <v>400</v>
      </c>
      <c r="F18">
        <f t="shared" si="0"/>
        <v>400</v>
      </c>
    </row>
    <row r="19" spans="1:6" ht="83.25" thickBot="1" x14ac:dyDescent="0.3">
      <c r="A19" s="32" t="s">
        <v>48</v>
      </c>
      <c r="B19" s="22" t="s">
        <v>14</v>
      </c>
      <c r="C19" s="22">
        <v>20</v>
      </c>
      <c r="D19" s="23">
        <v>20</v>
      </c>
      <c r="E19" s="23">
        <v>400</v>
      </c>
      <c r="F19">
        <f t="shared" si="0"/>
        <v>400</v>
      </c>
    </row>
    <row r="20" spans="1:6" ht="83.25" thickBot="1" x14ac:dyDescent="0.3">
      <c r="A20" s="32" t="s">
        <v>49</v>
      </c>
      <c r="B20" s="22" t="s">
        <v>14</v>
      </c>
      <c r="C20" s="22">
        <v>10</v>
      </c>
      <c r="D20" s="23">
        <v>20</v>
      </c>
      <c r="E20" s="23">
        <v>200</v>
      </c>
      <c r="F20">
        <f t="shared" si="0"/>
        <v>200</v>
      </c>
    </row>
    <row r="21" spans="1:6" ht="33.75" thickBot="1" x14ac:dyDescent="0.3">
      <c r="A21" s="32" t="s">
        <v>50</v>
      </c>
      <c r="B21" s="22" t="s">
        <v>14</v>
      </c>
      <c r="C21" s="22">
        <v>24</v>
      </c>
      <c r="D21" s="23">
        <v>18</v>
      </c>
      <c r="E21" s="23">
        <v>432</v>
      </c>
      <c r="F21">
        <f t="shared" si="0"/>
        <v>432</v>
      </c>
    </row>
    <row r="22" spans="1:6" ht="33.75" thickBot="1" x14ac:dyDescent="0.3">
      <c r="A22" s="32" t="s">
        <v>51</v>
      </c>
      <c r="B22" s="22" t="s">
        <v>14</v>
      </c>
      <c r="C22" s="22">
        <v>24</v>
      </c>
      <c r="D22" s="23">
        <v>18</v>
      </c>
      <c r="E22" s="23">
        <v>432</v>
      </c>
      <c r="F22">
        <f t="shared" si="0"/>
        <v>432</v>
      </c>
    </row>
    <row r="23" spans="1:6" ht="38.25" thickBot="1" x14ac:dyDescent="0.3">
      <c r="A23" s="24" t="s">
        <v>52</v>
      </c>
      <c r="B23" s="25"/>
      <c r="C23" s="25">
        <v>10</v>
      </c>
      <c r="D23" s="36">
        <v>165</v>
      </c>
      <c r="E23" s="36">
        <v>1650</v>
      </c>
      <c r="F23">
        <f t="shared" si="0"/>
        <v>1650</v>
      </c>
    </row>
    <row r="24" spans="1:6" ht="33.75" thickBot="1" x14ac:dyDescent="0.3">
      <c r="A24" s="33" t="s">
        <v>24</v>
      </c>
      <c r="B24" s="19" t="s">
        <v>14</v>
      </c>
      <c r="C24" s="19">
        <v>10</v>
      </c>
      <c r="D24" s="36">
        <v>54</v>
      </c>
      <c r="E24" s="36">
        <v>540</v>
      </c>
      <c r="F24">
        <f t="shared" si="0"/>
        <v>540</v>
      </c>
    </row>
    <row r="25" spans="1:6" ht="49.5" x14ac:dyDescent="0.25">
      <c r="A25" s="33" t="s">
        <v>53</v>
      </c>
      <c r="B25" s="19" t="s">
        <v>16</v>
      </c>
      <c r="C25" s="19">
        <v>10</v>
      </c>
      <c r="D25" s="36">
        <v>98</v>
      </c>
      <c r="E25" s="36">
        <v>980</v>
      </c>
      <c r="F25">
        <f t="shared" si="0"/>
        <v>980</v>
      </c>
    </row>
    <row r="26" spans="1:6" ht="30.75" thickBot="1" x14ac:dyDescent="0.3">
      <c r="A26" s="31" t="s">
        <v>25</v>
      </c>
      <c r="B26" s="22" t="s">
        <v>14</v>
      </c>
      <c r="C26" s="22">
        <v>10</v>
      </c>
      <c r="D26" s="23">
        <v>52</v>
      </c>
      <c r="E26" s="23">
        <v>520</v>
      </c>
      <c r="F26">
        <f t="shared" si="0"/>
        <v>520</v>
      </c>
    </row>
    <row r="27" spans="1:6" ht="83.25" thickBot="1" x14ac:dyDescent="0.3">
      <c r="A27" s="32" t="s">
        <v>54</v>
      </c>
      <c r="B27" s="22" t="s">
        <v>14</v>
      </c>
      <c r="C27" s="22">
        <v>30</v>
      </c>
      <c r="D27" s="23">
        <v>46</v>
      </c>
      <c r="E27" s="23">
        <v>1380</v>
      </c>
      <c r="F27">
        <f t="shared" si="0"/>
        <v>1380</v>
      </c>
    </row>
    <row r="28" spans="1:6" ht="83.25" thickBot="1" x14ac:dyDescent="0.3">
      <c r="A28" s="32" t="s">
        <v>55</v>
      </c>
      <c r="B28" s="22" t="s">
        <v>16</v>
      </c>
      <c r="C28" s="22">
        <v>50</v>
      </c>
      <c r="D28" s="23">
        <v>48</v>
      </c>
      <c r="E28" s="23">
        <v>2400</v>
      </c>
      <c r="F28">
        <f t="shared" si="0"/>
        <v>2400</v>
      </c>
    </row>
    <row r="29" spans="1:6" ht="83.25" thickBot="1" x14ac:dyDescent="0.3">
      <c r="A29" s="32" t="s">
        <v>56</v>
      </c>
      <c r="B29" s="22" t="s">
        <v>16</v>
      </c>
      <c r="C29" s="27">
        <v>50</v>
      </c>
      <c r="D29" s="28">
        <v>50</v>
      </c>
      <c r="E29" s="28">
        <v>2500</v>
      </c>
      <c r="F29">
        <f t="shared" si="0"/>
        <v>2500</v>
      </c>
    </row>
    <row r="30" spans="1:6" ht="75.75" thickBot="1" x14ac:dyDescent="0.3">
      <c r="A30" s="21" t="s">
        <v>57</v>
      </c>
      <c r="B30" s="22" t="s">
        <v>16</v>
      </c>
      <c r="C30" s="22">
        <v>20</v>
      </c>
      <c r="D30" s="23">
        <v>45</v>
      </c>
      <c r="E30" s="28">
        <v>900</v>
      </c>
      <c r="F30">
        <f t="shared" si="0"/>
        <v>900</v>
      </c>
    </row>
    <row r="31" spans="1:6" ht="94.5" thickBot="1" x14ac:dyDescent="0.3">
      <c r="A31" s="21" t="s">
        <v>58</v>
      </c>
      <c r="B31" s="22" t="s">
        <v>16</v>
      </c>
      <c r="C31" s="22">
        <v>50</v>
      </c>
      <c r="D31" s="23">
        <v>130</v>
      </c>
      <c r="E31" s="23">
        <v>6500</v>
      </c>
      <c r="F31">
        <f t="shared" si="0"/>
        <v>6500</v>
      </c>
    </row>
    <row r="32" spans="1:6" ht="30.75" thickBot="1" x14ac:dyDescent="0.3">
      <c r="A32" s="34" t="s">
        <v>59</v>
      </c>
      <c r="B32" s="19" t="s">
        <v>14</v>
      </c>
      <c r="C32" s="19">
        <v>60</v>
      </c>
      <c r="D32" s="36">
        <v>180</v>
      </c>
      <c r="E32" s="36">
        <v>10800</v>
      </c>
      <c r="F32">
        <f t="shared" si="0"/>
        <v>10800</v>
      </c>
    </row>
    <row r="33" spans="1:6" ht="18.75" x14ac:dyDescent="0.25">
      <c r="A33" s="34" t="s">
        <v>60</v>
      </c>
      <c r="B33" s="19" t="s">
        <v>15</v>
      </c>
      <c r="C33" s="37">
        <v>1</v>
      </c>
      <c r="D33" s="36">
        <v>200</v>
      </c>
      <c r="E33" s="38">
        <v>200</v>
      </c>
      <c r="F33">
        <f t="shared" si="0"/>
        <v>200</v>
      </c>
    </row>
    <row r="34" spans="1:6" ht="38.25" thickBot="1" x14ac:dyDescent="0.3">
      <c r="A34" s="21" t="s">
        <v>61</v>
      </c>
      <c r="B34" s="22" t="s">
        <v>16</v>
      </c>
      <c r="C34" s="22">
        <v>20</v>
      </c>
      <c r="D34" s="23">
        <v>150</v>
      </c>
      <c r="E34" s="23">
        <v>3000</v>
      </c>
      <c r="F34">
        <f t="shared" si="0"/>
        <v>3000</v>
      </c>
    </row>
    <row r="35" spans="1:6" ht="19.5" thickBot="1" x14ac:dyDescent="0.3">
      <c r="A35" s="30" t="s">
        <v>26</v>
      </c>
      <c r="B35" s="22" t="s">
        <v>14</v>
      </c>
      <c r="C35" s="22">
        <v>12</v>
      </c>
      <c r="D35" s="23">
        <v>10</v>
      </c>
      <c r="E35" s="23">
        <v>120</v>
      </c>
      <c r="F35">
        <f t="shared" si="0"/>
        <v>120</v>
      </c>
    </row>
    <row r="36" spans="1:6" ht="19.5" thickBot="1" x14ac:dyDescent="0.3">
      <c r="A36" s="30" t="s">
        <v>27</v>
      </c>
      <c r="B36" s="22" t="s">
        <v>14</v>
      </c>
      <c r="C36" s="22">
        <v>12</v>
      </c>
      <c r="D36" s="23">
        <v>10</v>
      </c>
      <c r="E36" s="23">
        <v>120</v>
      </c>
      <c r="F36">
        <f t="shared" si="0"/>
        <v>120</v>
      </c>
    </row>
    <row r="37" spans="1:6" ht="19.5" thickBot="1" x14ac:dyDescent="0.3">
      <c r="A37" s="21" t="s">
        <v>62</v>
      </c>
      <c r="B37" s="22" t="s">
        <v>16</v>
      </c>
      <c r="C37" s="22">
        <v>200</v>
      </c>
      <c r="D37" s="23">
        <v>12</v>
      </c>
      <c r="E37" s="23">
        <v>2400</v>
      </c>
      <c r="F37">
        <f t="shared" si="0"/>
        <v>2400</v>
      </c>
    </row>
    <row r="38" spans="1:6" ht="30" x14ac:dyDescent="0.25">
      <c r="A38" s="34" t="s">
        <v>63</v>
      </c>
      <c r="B38" s="19" t="s">
        <v>14</v>
      </c>
      <c r="C38" s="19">
        <v>10</v>
      </c>
      <c r="D38" s="36">
        <v>158</v>
      </c>
      <c r="E38" s="36">
        <v>1580</v>
      </c>
      <c r="F38">
        <f t="shared" si="0"/>
        <v>1580</v>
      </c>
    </row>
    <row r="39" spans="1:6" ht="19.5" thickBot="1" x14ac:dyDescent="0.3">
      <c r="A39" s="21" t="s">
        <v>28</v>
      </c>
      <c r="B39" s="22" t="s">
        <v>14</v>
      </c>
      <c r="C39" s="22">
        <v>12</v>
      </c>
      <c r="D39" s="23">
        <v>58</v>
      </c>
      <c r="E39" s="23">
        <v>696</v>
      </c>
      <c r="F39">
        <f t="shared" si="0"/>
        <v>696</v>
      </c>
    </row>
    <row r="40" spans="1:6" ht="19.5" thickBot="1" x14ac:dyDescent="0.3">
      <c r="A40" s="21" t="s">
        <v>29</v>
      </c>
      <c r="B40" s="22" t="s">
        <v>14</v>
      </c>
      <c r="C40" s="22">
        <v>20</v>
      </c>
      <c r="D40" s="23">
        <v>12</v>
      </c>
      <c r="E40" s="23">
        <v>240</v>
      </c>
      <c r="F40">
        <f t="shared" si="0"/>
        <v>240</v>
      </c>
    </row>
    <row r="41" spans="1:6" ht="19.5" thickBot="1" x14ac:dyDescent="0.3">
      <c r="A41" s="21" t="s">
        <v>30</v>
      </c>
      <c r="B41" s="22" t="s">
        <v>14</v>
      </c>
      <c r="C41" s="22">
        <v>24</v>
      </c>
      <c r="D41" s="23">
        <v>39</v>
      </c>
      <c r="E41" s="23">
        <v>936</v>
      </c>
      <c r="F41">
        <f t="shared" si="0"/>
        <v>936</v>
      </c>
    </row>
    <row r="42" spans="1:6" ht="19.5" thickBot="1" x14ac:dyDescent="0.3">
      <c r="A42" s="21" t="s">
        <v>64</v>
      </c>
      <c r="B42" s="22" t="s">
        <v>15</v>
      </c>
      <c r="C42" s="22">
        <v>50</v>
      </c>
      <c r="D42" s="23">
        <v>18</v>
      </c>
      <c r="E42" s="23">
        <v>900</v>
      </c>
      <c r="F42">
        <f t="shared" si="0"/>
        <v>900</v>
      </c>
    </row>
    <row r="43" spans="1:6" ht="38.25" thickBot="1" x14ac:dyDescent="0.3">
      <c r="A43" s="21" t="s">
        <v>31</v>
      </c>
      <c r="B43" s="22" t="s">
        <v>14</v>
      </c>
      <c r="C43" s="22">
        <v>10</v>
      </c>
      <c r="D43" s="23">
        <v>78</v>
      </c>
      <c r="E43" s="23">
        <v>780</v>
      </c>
      <c r="F43">
        <f t="shared" si="0"/>
        <v>780</v>
      </c>
    </row>
    <row r="44" spans="1:6" ht="38.25" thickBot="1" x14ac:dyDescent="0.3">
      <c r="A44" s="21" t="s">
        <v>65</v>
      </c>
      <c r="B44" s="22" t="s">
        <v>14</v>
      </c>
      <c r="C44" s="22">
        <v>70</v>
      </c>
      <c r="D44" s="23">
        <v>10</v>
      </c>
      <c r="E44" s="23">
        <v>700</v>
      </c>
      <c r="F44">
        <f t="shared" si="0"/>
        <v>700</v>
      </c>
    </row>
    <row r="45" spans="1:6" ht="38.25" thickBot="1" x14ac:dyDescent="0.3">
      <c r="A45" s="21" t="s">
        <v>66</v>
      </c>
      <c r="B45" s="22" t="s">
        <v>14</v>
      </c>
      <c r="C45" s="22">
        <v>30</v>
      </c>
      <c r="D45" s="23">
        <v>10</v>
      </c>
      <c r="E45" s="23">
        <v>300</v>
      </c>
      <c r="F45">
        <f t="shared" si="0"/>
        <v>300</v>
      </c>
    </row>
    <row r="46" spans="1:6" ht="57" thickBot="1" x14ac:dyDescent="0.3">
      <c r="A46" s="21" t="s">
        <v>32</v>
      </c>
      <c r="B46" s="22" t="s">
        <v>14</v>
      </c>
      <c r="C46" s="22">
        <v>12</v>
      </c>
      <c r="D46" s="23">
        <v>40</v>
      </c>
      <c r="E46" s="23">
        <v>480</v>
      </c>
      <c r="F46">
        <f t="shared" si="0"/>
        <v>480</v>
      </c>
    </row>
    <row r="47" spans="1:6" ht="19.5" thickBot="1" x14ac:dyDescent="0.3">
      <c r="A47" s="21" t="s">
        <v>33</v>
      </c>
      <c r="B47" s="22" t="s">
        <v>14</v>
      </c>
      <c r="C47" s="22">
        <v>12</v>
      </c>
      <c r="D47" s="23">
        <v>174</v>
      </c>
      <c r="E47" s="23">
        <v>2088</v>
      </c>
      <c r="F47">
        <f t="shared" si="0"/>
        <v>2088</v>
      </c>
    </row>
    <row r="48" spans="1:6" ht="38.25" thickBot="1" x14ac:dyDescent="0.3">
      <c r="A48" s="21" t="s">
        <v>67</v>
      </c>
      <c r="B48" s="22" t="s">
        <v>14</v>
      </c>
      <c r="C48" s="22">
        <v>100</v>
      </c>
      <c r="D48" s="23">
        <v>5</v>
      </c>
      <c r="E48" s="23">
        <v>500</v>
      </c>
      <c r="F48">
        <f t="shared" si="0"/>
        <v>500</v>
      </c>
    </row>
    <row r="49" spans="1:6" ht="18.75" x14ac:dyDescent="0.25">
      <c r="A49" s="24" t="s">
        <v>68</v>
      </c>
      <c r="B49" s="19" t="s">
        <v>14</v>
      </c>
      <c r="C49" s="19">
        <v>50</v>
      </c>
      <c r="D49" s="36">
        <v>39</v>
      </c>
      <c r="E49" s="36">
        <v>1950</v>
      </c>
      <c r="F49">
        <f t="shared" si="0"/>
        <v>1950</v>
      </c>
    </row>
    <row r="50" spans="1:6" ht="75.75" thickBot="1" x14ac:dyDescent="0.3">
      <c r="A50" s="21" t="s">
        <v>34</v>
      </c>
      <c r="B50" s="22" t="s">
        <v>16</v>
      </c>
      <c r="C50" s="22">
        <v>20</v>
      </c>
      <c r="D50" s="23">
        <v>20</v>
      </c>
      <c r="E50" s="23">
        <v>400</v>
      </c>
      <c r="F50">
        <f t="shared" si="0"/>
        <v>400</v>
      </c>
    </row>
    <row r="51" spans="1:6" ht="113.25" thickBot="1" x14ac:dyDescent="0.3">
      <c r="A51" s="21" t="s">
        <v>35</v>
      </c>
      <c r="B51" s="22" t="s">
        <v>14</v>
      </c>
      <c r="C51" s="22">
        <v>5000</v>
      </c>
      <c r="D51" s="23">
        <v>0.8</v>
      </c>
      <c r="E51" s="23">
        <v>4000</v>
      </c>
      <c r="F51">
        <f t="shared" si="0"/>
        <v>4000</v>
      </c>
    </row>
    <row r="52" spans="1:6" ht="19.5" thickBot="1" x14ac:dyDescent="0.3">
      <c r="A52" s="21"/>
      <c r="B52" s="22"/>
      <c r="C52" s="22"/>
      <c r="D52" s="23"/>
      <c r="E52" s="35" t="s">
        <v>69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2012-11-08T05:54:29Z</dcterms:modified>
</cp:coreProperties>
</file>