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Лист1!$A$1:$K$40</definedName>
  </definedNames>
  <calcPr calcId="125725"/>
</workbook>
</file>

<file path=xl/calcChain.xml><?xml version="1.0" encoding="utf-8"?>
<calcChain xmlns="http://schemas.openxmlformats.org/spreadsheetml/2006/main">
  <c r="K14" i="1"/>
  <c r="K20"/>
  <c r="K23"/>
  <c r="K21"/>
  <c r="K16"/>
  <c r="K19"/>
  <c r="K18"/>
  <c r="K17"/>
  <c r="K24"/>
  <c r="A16"/>
  <c r="A17" s="1"/>
  <c r="K25" l="1"/>
  <c r="K26"/>
</calcChain>
</file>

<file path=xl/sharedStrings.xml><?xml version="1.0" encoding="utf-8"?>
<sst xmlns="http://schemas.openxmlformats.org/spreadsheetml/2006/main" count="96" uniqueCount="76">
  <si>
    <t>Приложение № 1</t>
  </si>
  <si>
    <t xml:space="preserve">                 СПЕЦИФИКАЦИЯ  № _________ от ____________ г.    </t>
  </si>
  <si>
    <t xml:space="preserve">                                                                 к Договору поставки  между ОАО "ППГХО" и __________________________   </t>
  </si>
  <si>
    <t xml:space="preserve">                   № 10-05/________ от "   "_____20__г.</t>
  </si>
  <si>
    <t xml:space="preserve">                                             Основание: Заявка ОАО "ППГХО" на ОНМ и ОРМ на 1 квартал 2012г.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</si>
  <si>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</si>
  <si>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</si>
  <si>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</si>
  <si>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</si>
  <si>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</si>
  <si>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Технические характеристики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</si>
  <si>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</si>
  <si>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</si>
  <si>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</si>
  <si>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</si>
  <si>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</si>
  <si>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КОМБИНЕЗОН МУЖСКОЙ ДЛЯ ЗАЩИТЫ ОТ ПЫЛИ И ОБЩИХ ПРОИЗВОДСТВЕННЫХ ЗАГРЯЗНЕНИЙ РАБОТНИКОВ ПОДЗЕМНОЙ ТРАНСПОРТНОЙ ГРУППЫ</t>
  </si>
  <si>
    <t>Защитные свойства: Защита от производственных загрязнений рудничной пылью и общих производственных загрязнений (Пн, Пм, Ми, З, накладки Нл). Комплектация: Костюм состоит из комбинезона, утепленного жилета. Конструктивные особенности: Комбинезон отрезной по линии талии, с центральной застежкой на петли и пуговицы, отложным воротником, рукавами реглан, с отстегивающейся задней частью. В области плеча с внутренней стороны - плечевые накладки для съемных амортизационных подплечников. Передняя часть с накладной кокеткой, переходящей на переднюю часть рукава, с верхним накладным карманом на левой полочке, настрочным поясом со шлевками, боковыми карманами с наклонной линией входа, фигурными наколенниками. C внутренней стороны левой полочки накладной карман с застежкой на петлю и пуговицу. Спинка с накладной кокеткой, переходящей на заднюю часть рукава, отлетная по нижнему краю. Рукав из частей, с фигурной накладкой в области локтя, нижний срез входит в шов настрачивания световозвращающей ленты, с эластичной лентой по низу рукава. Задние половинки (откидные) с настрочным поясом с застежкой на петли и пуговицы, с эластичной лентой, с застежками по боковым швам на четыре петли и семь пуговиц, с внутренними клапанами, с фигурными накладками в области сидения и колена. Световозвращающая лента: вертикальные полосы на полочках и спинки, горизонтальные полосы по низу полочек, спинки, рукавам, двойные горизонтальные полосы по брюкам, по наметке. Детали из ткани отделочного цвета: кокетки полочек и спинки. Логотип: на накладном кармане полочки, и спинки. Жилет прямой, с притачной подкладкой, центральной застежкой на петли и пуговицы, с круглым вырезом горловины, углубленной проймой. Полочка с кокеткой,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с кокеткой, удлиненная относительно полочки ≈ на 10 см. Световозвращающая лента: горизонтальные и вертикальные полосы по верху полочек и спинки, по наметке. Детали из ткани отделочного цвета: кокетки полочек и спинки. Логотипы: на левом нагрудном кармане жилета, на спинке жилета. Соответствует требованиям: ТУ 8572-002-07621060-2010 и данному описанию. Требования к ткани: Премьер Cotton 350, артикул 10408Т цвет 361002 зеленый (Pantone 342 U), плетение 3/1, вес 350г/м2. Разрывная нагрузка основа 1300Н, уток 800Н. Стойкость к истиранию не менее 5000 циклов. Низкая усадка: основа-1.5%, уток-1%. Пыленепроницаемость 2 класс (1 слой). Состав: ХЛ 100%. Ткань кокетки: Габарит цвет 16268-109U (желтый), плетение 2/1, вес 180г/м2. Разрывная нагрузка основа 1300Н, уток 1200Н. Стойкость к истиранию не менее 6000 циклов. Низкая усадка: основа-1.5%, уток-0,5% с МВО пропиткой. Состав: ПЭ 100%. Цвет: Основной зеленый. Кокетки желтый.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всех профессий подземной транспортной группы, осуществляющих производственную деятельность в подземных условиях связанной с обслуживанием, ремонтом и управлением внутришахтным транспортом. Рекомендуемый срок службы: 1 год. Назначение: Защита тела.</t>
  </si>
  <si>
    <t>компл</t>
  </si>
  <si>
    <t>Защитные свойства: От растворов кислот К50 - К80, и щелочей Щ50, пыли и общих производственных загрязнений (Пн, Пм, Ми, З, накладки Нл). Комплектация: Костюм состоит из куртки, брюк, берета, утепленного жилета. Конструктивные особенности: Комплект состоит из куртки, брюк, берета, утепленного жилета. Куртка прямая, с притачным поясом с потайной застежкой на петлю и пуговицу, центральной потайной застежкой на петли и пуговицы, отложным воротником, втачными рукавами. Полочка с накладной кокеткой, переходящей на переднюю часть рукава, с верхними и нижними накладными карманами с настрочными клапанами с потайной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потайной застежкой на петлю и две пуговицы и пуфтой.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шлевками.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вытачками в области талии и фигурными накладками в нижней части брюк. Световозвращающая лента: горизонтальные полосы по низу брюк.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Соответствует требованиям: ТУ 8572-004-07621060-2010. Требования к ткани: "Премьер Standart 250", артикул 81421Т цвет 361002 зеленый (Pantone 342 U)цвет 361002-342U (зеленый), 193936-293U (синий) плетение саржевое 2/1, вес 250г/м2. Разрывная нагрузка основа 1300Н, уток 1100Н. Стойкость к истиранию не менее 10000 циклов. Низкая усадка: основа-1%, уток-1%. Состав: ПЭ 65%, ХЛ35%.  К50 - К80, Щ50, МВО (кокетки) пропитки. Цвет: Основной зеленый.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всех профессий, осуществляющих производственную деятельность с химическими веществами концентрацией кислот (в пересчете на серную кислоту) до 80%, щелочей до 50%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</si>
  <si>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>КОСТЮМ МУЖСКОЙ ДЛЯ ЗАЩИТЫ ОТ ПЫЛИ И ОБЩИХ ПРОИЗВОДСТВЕННЫХ ЗАГРЯЗНЕНИЙ ДЛЯ ИТР ПОВЕРХНОСТНОЙ ГРУППЫ ТИП А</t>
  </si>
  <si>
    <t>Защитные свойства: Защита от пыли и общих производственных загрязнений (Пн, Пм, Ми, З, накладки Нл). Комплектация: Костюм состоит из куртки, брюк,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эластичной лентой в задней части пояса, шлевками.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фигурными накладками в области сидения и нижней части брюк. Световозвращающая лента: горизонтальные полосы по низу брюк. Логотипы: на левом нагрудном кармане куртки, на спинке куртки.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Соответствует требованиям: ТУ 8572-001-07621060-2010. Требования к ткани: Премьер Cotton 250, артикул 10407Т цвет 193936 василек (Pantone 293 U), плетение 3/1, вес 250г/м2. Разрывная нагрузка основа 1100Н, уток 700Н. Стойкость к истиранию не менее 4000 циклов. Низкая усадка: основа-1.5%, уток-1%. Состав: ХЛ 100%. Отделка кокетки МВО. Цвет: синий.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Инженерно-технические работники, осуществляющих производственную деятельность на открытых и закрытых площадках в условиях производства на подразделениях ОАО «ППГХО». Рекомендуемый срок службы: 1 год.</t>
  </si>
  <si>
    <t>КОСТЮМ МУЖСКОЙ ДЛЯ ЗАЩИТЫ ОТ ПЫЛИ И ОБЩИХ ПРОИЗВОДСТВЕННЫХ ЗАГРЯЗНЕНИЙ ДЛЯ ИТР ПОВЕРХНОСТНОЙ ГРУППЫ ТИП Б</t>
  </si>
  <si>
    <t xml:space="preserve">Защитные свойства: Защита от пыли и общих производственных загрязнений (Пн, Пм, Ми, З, накладки Нл). Комплектация: Костюм состоит из куртки, полукомбинезона,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C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Полукомбинезон отрезной по линии талии, с застежками в боковых швах на четыре петли и пуговицы, шлевками, бретелями с эластичной лентой по спинке и застежкой "карабин" по лифу.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Перед лифа с накладным карманом с настрочным клапаном с застежкой на петли и пуговицы, нижний срез кармана входит под верхний край световозвращающей ленты, с настрочным поясом. Передние половинки с фигурными накладками, и боковыми карманами с наклонной линией входа, нижний срез кармана входит в верхний шов наколенника. Спинка с настрочным поясом с эластичной лентой. Задние половинки с фигурными накладками в области сидения и нижней части брюк. Световозвращающая лента: горизонтальные полосы по лифу, спинке, низу брюк.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кармане лифа полукомбинезона, на спинке куртки и жилета. Соответствует требованиям: ТУ 8572-001-07621060-2010. Требования к ткани: Премьер Cotton 250, артикул 10407Т цвет 193936 василек (Pantone 293 U), плетение 3/1, вес 250г/м2. Разрывная нагрузка основа 1100Н, уток 700Н. Стойкость к истиранию не менее 4000 циклов. Низкая усадка: основа-1.5%, уток-1%. Состав: ХЛ 100%. Отделка кокетки МВО.      </t>
  </si>
  <si>
    <t>КОСТЮМ МУЖСКОЙ ДЛЯ ЗАЩИТЫ ОТ ПЫЛИ И ОБЩИХ ПРОИЗВОДСТВЕННЫХ ЗАГРЯЗНЕНИЙ РАБОТНИКОВ ТРАНСПОРТНОЙ ПОВЕРХНОСТНОЙ ГРУППЫ ТИП А</t>
  </si>
  <si>
    <t>Защитные свойства: Защита от пыли и общих производственных загрязнений (Пн, Пм, Ми, З, накладки Нл). Комплектация: Костюм состоит из куртки, брюк,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эластичной лентой в задней части пояса, шлевками.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фигурными накладками в области сидения и нижней части брюк. Световозвращающая лента: горизонтальные полосы по низу брюк. Логотипы: на левом нагрудном кармане куртки, на спинке куртки.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Соответствует требованиям: ТУ 8572-002-07621060-2010. Требования к ткани: Премьер Cotton 250, артикул 10407Т цвет 361002 зеленый (Pantone 342 U) плетение 3/1, вес 250г/м2. Разрывная нагрузка основа 1100Н, уток 700Н. Стойкость к истиранию не менее 4000 циклов. Низкая усадка: основа-1.5%, уток-1%. Состав: ХЛ 100%. Ткань кокетки: Габарит цвет 16268-109U (желтый), плетение 2/1, вес 180г/м2. Разрывная нагрузка основа 1300Н, уток 1200Н. Стойкость к истиранию не менее 6000 циклов. Низкая усадка: основа-1.5%, уток-0,5% с МВО пропиткой. Состав: ПЭ 100%. Цвет: Основной зеленый. Кокетка желтый.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всех профессий, осуществляющих производственную деятельность связанную с обслуживанием, ремонтом и управлением транспортных средств на открытых и закрытых площадках в условиях производства на подразделениях ОАО «ППГХО». Рекомендуемый срок службы: 1 год. Назначение: Защита тела.</t>
  </si>
  <si>
    <t>КОСТЮМ МУЖСКОЙ ДЛЯ ЗАЩИТЫ ПЫЛИ И ОБЩИХ ПРОИЗВОДСТВЕННЫХ ЗАГРЯЗНЕНИЙ ВЗРЫВНИКА ПОДЗЕМНОЙ ГРУППЫ ТИП А</t>
  </si>
  <si>
    <t>Защитные свойства: Защита от производственных загрязнений рудничной пылью и общих производственных загрязнений (Пн, Пм, Ми, З, накладки Нл). Комплектация: Костюм состоит из куртки, брюк,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В области плеча с внутренней стороны - плечевые накладки для съемных амортизационных подплечников.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C внутренней стороны левой полочки нижний накладной карман, с левой стороны правой полочки верхний накладной карман, с застежками на петлю и пуговицу. Спинка с накладной кокеткой, переходящей на заднюю часть рукава. Рукав из частей, с фигурной накладкой в области локтя, нижний срез накладки входит в шов притачивания нижней части. С притачной манжетой с застежкой на петлю и две пуговицы,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Вентиляционные отверстия (обметанные петли): в верхней части бокового шва полочки и спинки. Световозвращающая лента: вертикальные полосы на кокетках полочки и спинки, горизонтальные полосы по низу полочек и спинки, двойные горизонтальные по низу рукавов, по наметке. Детали из ткани отделочного цвета: кокетки полочек и спинки. Брюки прямые, с застежкой в среднем шве ПП на петли и пуговицы, с притачным поясом с застежкой на петлю и пуговицу, с эластичной лентой в задней части пояса, шлевками. По правому боковому шву накладной карман с клапаном с застежкой на петлю и пуговицу. Передние половинки с боковыми накладными карманами с наклонной линией входа, нижний срез кармана входит в верхний шов световозвращающей ленты, с фигурными наколенниками. Задние половинки с фигурными накладками в области сидения и нижней части брюк. Световозвращающая лента: двойные горизонтальные полосы в верхней части брюк, по наметке. Жилет прямой, с притачной подкладкой, центральной застежкой на петли и пуговицы, с круглым вырезом горловины, углубленной проймой. Полочка с кокеткой,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с кокеткой, удлиненная относительно полочки ≈ на 10 см. Световозвращающая лента: горизонтальные и вертикальные полосы по верху полочек и спинки, по наметке. Детали из ткани отделочного цвета: кокетки полочек и спинки. Логотипы: на левом нагрудном кармане куртки и жилета, кармане лифа полукомбинезона, на спинке куртки и жилета. Соответствует требованиям: ТУ 8572-003-07621060-2010. Требования к ткани: Премьер Cotton 350, артикул 18422ахмТ цвет 361002 зеленый (Pantone 342 U), плетение 3/1, вес 350г/м2. Разрывная нагрузка основа 1300Н, уток 800Н. Стойкость к истиранию не менее 5000 циклов. Низкая усадка: основа-1.5%, уток-1%. Пыленепроницаемость 2 класс (1 слой). Состав: ХЛ 100%. Ткань кокетки: Премьер Cotton 350, цвет 191663-185U (красный), плетение 3/1, вес 350г/м2. Разрывная нагрузка основа 1300Н, уток 800Н. Стойкость к истиранию не менее 5000 циклов. Низкая усадка: основа-1.5%, уток-1%. Пыленепроницаемость 2 класс (1 слой). Состав: ХЛ 100%. с МВО пропиткой. Цвет: Основной зеленый. Кокетки красный.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Взрывник подземной группы, осуществляющих производственную деятельность в подземных условиях и условиях производства на подразделениях ОАО «ППГХО». Рекомендуемый срок службы: 1 год. Назначение: Защита тела.</t>
  </si>
  <si>
    <t>КОСТЮМ МУЖСКОЙ ДЛЯ ЗАЩИТЫ ПЫЛИ И ОБЩИХ ПРОИЗВОДСТВЕННЫХ ЗАГРЯЗНЕНИЙ ДЛЯ ИТР ПОДЗЕМНОЙ ГРУППЫ ТИП В</t>
  </si>
  <si>
    <t>Защитные свойства: Защита от производственных загрязнений рудничной пылью и общих производственных загрязнений (Пн, Пм, Ми, З, накладки Нл). Комплектация: Костюм состоит из куртки, брюк,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С внутренней стороны левой полочки накладной карман. Спинка с накладной кокеткой, переходящую на заднюю часть рукава. Рукав двухшовный, с фигурной накладкой в области локтя, притачной манжетой с застежкой на петлю и две пуговицы.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Световозвращающая лента: вертикальные полосы на кокетках полочки и спинки, и горизонтальные полосы по низу полочек, спинки, рукавов. Брюки прямые, с застежкой в среднем шве на петли и пуговицы, с притачным поясом с застежкой на петлю и пуговицу, эластичной лентой в задней части пояса, шлевками. По правому боковому шву накладной карман с настрочным клапаном, с застежкой на петлю и пуговицу. В подгибке низа брюк - кулиска с эластичным шнуром и фиксатором, концы шнура выводятся через обметанные петли в области бокового шва. Передние половинки с фигурными накладками, и боковыми карманами с наклонной линией входа, нижний срез кармана входит в верхний шов наколенника. Задние половинки с фигурными накладками в области сидения и нижней части брюк. Световозвращающая лента: горизонтальные полосы по низу брюк. Логотипы: на левом нагрудном кармане куртки, на спинке куртки.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на спинке куртки и жилета. Соответствует требованиям: ТУ 8572-001-07621060-2010. Требования к ткани: Премьер Cotton 250, артикул 10407Т цвет 193936 василек (Pantone 293 U), плетение 3/1, вес 250г/м2. Разрывная нагрузка основа 1100Н, уток 700Н. Стойкость к истиранию не менее 4000 циклов. Низкая усадка: основа-1.5%, уток-1%. Состав: ХЛ 100%. Отделка кокетки МВО. Цвет: синий.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Инженерно-технические работники, осуществляющих производственную деятельность в подземных условиях на подразделениях ОАО «ППГХО». Рекомендуемый срок службы: 1 год. Назначение: Защита тела.</t>
  </si>
  <si>
    <t>КОСТЮМ МУЖСКОЙ ДЛЯ ЗАЩИТЫ ПЫЛИ И ОБЩИХ ПРОИЗВОДСТВЕННЫХ ЗАГРЯЗНЕНИЙ РАБОТНИКОВ ОСНОВНЫХ И ВСПОМОГАТЕЛЬНЫХ ПРОФЕССИЙ ПОВЕРХНОСТНОЙ ГРУППЫ ТИП А</t>
  </si>
  <si>
    <t>КОСТЮМ МУЖСКОЙ ДЛЯ ЗАЩИТЫ ПЫЛИ И ОБЩИХ ПРОИЗВОДСТВЕННЫХ ЗАГРЯЗНЕНИЙ РАБОТНИКОВ ПОДЗЕМНОЙ ТРАНСПОРТНОЙ ГРУППЫ ТИП В</t>
  </si>
  <si>
    <t>КУРТКА ЛЕТНЯЯ МУЖСКАЯ ДЛЯ ЗАЩИТЫ ОТ ПЫЛИ И ОБЩИХ ПРОИЗВОДСТВЕННЫХ ЗАГРЯЗНЕНИЙ РАБОТНИКОВ ПОДЗЕМНОЙ ТРАНСПОРТНОЙ ГРУППЫ</t>
  </si>
  <si>
    <t>Защитные свойства: Защита от производственных загрязнений рудничной пылью и общих производственных загрязнений (Пн, Пм, Ми, З, накладки Нл). Комплектация: Куртка.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В области плеча с внутренней стороны - плечевые накладки для съемных амортизационных подплечников.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C внутренней стороны левой полочки накладной карман с застежкой на петлю и пуговицу. Спинка с накладной кокеткой, переходящей на заднюю часть рукава. Рукав из частей, с фигурной накладкой в области локтя, нижний срез накладки входит в шов притачивания нижней части. С притачной манжетой с застежкой на петлю и две пуговицы,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Вентиляционные отверстия (обметанные петли): в верхней части бокового шва полочки и спинки. Световозвращающая лента: вертикальные полосы на кокетках полочки и спинки, горизонтальные полосы по низу полочек и спинки, двойные горизонтальные по низу рукавов, по наметке. Детали из ткани отделочного цвета: кокетки полочек и спинки. Логотип: на накладном кармане полочки, и спинки. Соответствует требованиям: ТУ 8572-002-07621060-2010. Требования к ткани: Премьер Cotton 350, артикул 10408Т цвет 361002 зеленый (Pantone 342 U), плетение 3/1, вес 350г/м2. Разрывная нагрузка основа 1300Н, уток 800Н. Стойкость к истиранию не менее 5000 циклов. Низкая усадка: основа-1.5%, уток-1%. Пыленепроницаемость 2 класс (1 слой). Состав: ХЛ 100%. Ткань кокетки: Габарит цвет 16268-109U (желтый), плетение 2/1, вес 180г/м2. Разрывная нагрузка основа 1300Н, уток 1200Н. Стойкость к истиранию не менее 6000 циклов. Низкая усадка: основа-1.5%, уток-0,5% с МВО пропиткой. Состав: ПЭ 100%. Цвет: Основной зеленый. Кокетки желтый.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всех профессий подземной транспортной группы, осуществляющих производственную деятельность в подземных условиях связанной с обслуживанием, ремонтом и управлением внутришахтным транспортом. Рекомендуемый срок службы: 1 год. Назначение: Защита тела.</t>
  </si>
  <si>
    <t>ШТ</t>
  </si>
  <si>
    <t>Итого:</t>
  </si>
  <si>
    <t>НДС ХХ%:</t>
  </si>
  <si>
    <t>Всего:</t>
  </si>
  <si>
    <t>Итого с учетом НДС :___ (___)  в т.ч. НДС (ХХ%): __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</si>
  <si>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</si>
  <si>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</si>
  <si>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</si>
  <si>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Поставщика</t>
  </si>
  <si>
    <t xml:space="preserve"> от Покупателя</t>
  </si>
  <si>
    <t>_____________________________</t>
  </si>
  <si>
    <t>ОАО "ППГХО"</t>
  </si>
  <si>
    <t>Генеральный директор ОАО "ППГХО"</t>
  </si>
  <si>
    <t>________________  /________________/</t>
  </si>
  <si>
    <t>________________  /В.С.Святецкий /</t>
  </si>
  <si>
    <t>м.п</t>
  </si>
  <si>
    <t>"    "______________201_ г</t>
  </si>
  <si>
    <t xml:space="preserve">                                        м.п.        "   "_______________201_г</t>
  </si>
  <si>
    <t>Костюм мужской для защиты от пыли и общих производственных загрязнений работников основных и вспомогательных профессий подземной группы тип Г в комплекте</t>
  </si>
  <si>
    <t>Защитные свойства: Защита от производственных загрязнений рудничной пылью и общих производственных загрязнений (Пн, Пм, Ми, З, накладки Нл). Комплектация: Костюм состоит из куртки, полукомбинезона,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В области плеча с внутренней стороны - плечевые накладки для съемных амортизационных подплечников.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C внутренней стороны левой полочки накладной карман с застежкой на петлю и пуговицу. Спинка с накладной кокеткой, переходящей на заднюю часть рукава. Рукав из частей, с фигурной накладкой в области локтя, нижний срез накладки входит в шов притачивания нижней части. С притачной манжетой с застежкой на петлю и две пуговицы,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Вентиляционные отверстия (обметанные петли): в верхней части бокового шва полочки и спинки. Световозвращающая лента: вертикальные полосы на кокетках полочки и спинки, горизонтальные полосы по низу полочек и спинки, двойные горизонтальные по низу рукавов, по наметке. Полукомбинезон отрезной по линии талии, с застежками в боковых швах на четыре петли и семь пуговиц (пуговицы в два ряда) каждый, шлевками, бретелями с эластичной лентой по спинке и застежкой "карабин" по лифу. Перед лифа с накладным карманом с настрочным клапаном с застежкой на петли и пуговицы, нижний срез кармана входит под верхний край световозвращающей ленты, с настрочным поясом. На кармане вертикальной строчкой отстрочен отдел для ручки. Передние половинки с застежкой в среднем шве на петли и пуговицы, боковыми накладными карманами с наклонной линией входа, нижний срез кармана входит в верхний шов световозвращающей ленты, с фигурными наколенниками. Спинка с настрочным поясом с эластичной лентой. Задние половинки с фигурными накладками в области сидения и нижней части брюк. Световозвращающая лента: горизонтальные полосы по лифу и спинке, двойные горизонтальные полосы в верхней части брюк, по наметке. Жилет прямой, с притачной подкладкой, центральной застежкой на петли и пуговицы, с круглым вырезом горловины, углубленной проймой. Полочки с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 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Спинка удлиненная относительно полочки ≈ на 10 см. Световозвращающая лента: горизонтальные и вертикальные полосы по верху полочек и спинки, по наметке. Логотипы: на левом нагрудном кармане куртки и жилета, кармане лифа полукомбинезона, на спинке куртки и жилета. Соответствует требованиям: ТУ 8572-001-07621060-2010. Требования к ткани: Премьер Cotton 350, артикул 10408Т цвет 361002 зеленый (Pantone 342 U) , плетение 3/1, вес 350г/м2. Разрывная нагрузка основа 1300Н, уток 800Н. Стойкость к истиранию не менее 5000 циклов. Низкая усадка: основа-1.5%, уток-1%. Пыленепроницаемость 2 класс (1 слой). Состав: ХЛ 100%. Отделка МВО. Цвет: зеленый.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Рекомендации по применению: Работникам основных профессий, подземной основной и вспомогательной группы, осуществляющих производственную деятельность в подземных условиях на подразделениях ОАО «ППГХО». Рекомендуемый срок службы: 1 год. Назначение: Защита тела.</t>
  </si>
  <si>
    <t>Количество</t>
  </si>
  <si>
    <t>100                  44-46(3 р.) -15, 44-46(5 р.) -15, 48-50(3 р.) -15, 48-50(5 р.) -15, 52-54(3 р.) -20, 52-54(5 р.) - 20.</t>
  </si>
  <si>
    <t>ГОСТ 12.4.110-82, ГОСТ 12.4.115-82,  ГОСТ 12.4.184-97, ГОСТ 12.4.185-99, ТУ 8572-001-07621060-2010, ГОСТ 3811-72, ГОСТ 23948-80, ГОСТ Р 12.4.218-99, ГОСТ Р 12.4.240-2007 и техническим характеристикам</t>
  </si>
  <si>
    <t>ГОСТ 12.4.110-82, ГОСТ 12.4.115-82,  ГОСТ 12.4.184-97, ГОСТ 12.4.185-99, ТУ 8572-002-07621060-2010, ГОСТ 3811-72, ГОСТ 23948-80, ГОСТ Р 12.4.218-99, ГОСТ Р 12.4.240-2007 и техническим характеристикам</t>
  </si>
  <si>
    <t>ГОСТ 12.4.110-82, ГОСТ 12.4.115-82,  ГОСТ 12.4.184-97, ГОСТ 12.4.185-99, ТУ 8572-003-07621060-2010, ГОСТ 3811-72, ГОСТ 23948-80, ГОСТ Р 12.4.218-99, ГОСТ Р 12.4.240-2007 и техническим характеристикам</t>
  </si>
  <si>
    <t>49                        44-46(3 р.) -6 ,       44-46(5 р.) -7         ,  48-50(3 р.) -8,  48-50(5 р.) -8         ,  52-54(3 р.) -10, 52-54(5 р.) - 10.</t>
  </si>
  <si>
    <t>245                              44-46(3 р.) -30, 44-46(5 р.) -35, 48-50(3 р.) -60, 48-50(5 р.) -60, 52-54(3 р.) -20, 52-54(5 р.) - 20, 56-58(3 р.) -10, 56-58(5 р.)-10</t>
  </si>
  <si>
    <t>55                             44-46(3 р.) -7,       44-46(5 р.) -8,          48-50(3 р.) -10, 48-50(5 р.) -10, 52-54(3 р.) -10, 52-54(5 р.) - 10.</t>
  </si>
  <si>
    <t>257                              44-46(3 р.) -30, 44-46(5 р.) -35, 48-50(3 р.) -65, 48-50(5 р.) -65, 52-54(3 р.) -22, 52-54(5 р.) - 20, 56-58(3 р.) -10, 56-58(5 р.)-10</t>
  </si>
  <si>
    <t>392                              44-46(3 р.) -56, 44-46(5 р.) -56, 48-50(3 р.) -70, 48-50(5 р.) -70, 52-54(3 р.) -70, 52-54(5 р.) - 70.</t>
  </si>
  <si>
    <t>242                             44-46(3 р.) -35, 44-46(5 р.) -35, 48-50(3 р.) -36, 48-50(5 р.) -36, 52-54(3 р.) -50, 52-54(5 р.) - 50.</t>
  </si>
  <si>
    <t>49                            44-46(3 р.) -6,    44-46(5 р.) -7,         48-50(3 р.) -8,       48-50(5 р.) -8,     52-54(3 р.) -10, 52-54(5 р.) - 10.</t>
  </si>
  <si>
    <t>2. Срок доставки:  в течении 60 дней с момента подписания договора представителями сторон.</t>
  </si>
  <si>
    <t>06.01.2.136</t>
  </si>
  <si>
    <t xml:space="preserve">200                              44-46(3 р.) -25, 44-46(5 р.) -30, 48-50(3 р.) -30, 48-50(5 р.) -30, 52-54(3 р.) -35, 52-54(5 р.) - 40 56-58(5 р.) - 10 </t>
  </si>
  <si>
    <t xml:space="preserve">300                       44-46(3 р.) -45, 44-46(5 р.) -45, 48-50(3 р.) -45, 48-50(5 р.) -45, 52-54(3 р.) -50, 52-54(5 р.) - 60.  54-56(5 р.) - 10      </t>
  </si>
  <si>
    <t>Комплектация: Костюм состоит из куртки, брюк, утепленного жилета. Конструктивные особенности: Куртка прямая, с притачным поясом с застежкой на петлю и пуговицу, центральной потайной застежкой на петли и пуговицы, верхняя петля сквозная, отложным воротником, рукавами реглан. В области плеча с внутренней стороны - плечевые накладки для съемных амортизационных подплечников. Полочка с накладной кокеткой, переходящей на переднюю часть рукава, с верхними и нижними накладными карманами с настрочными клапанами с застежкой на петли и пуговицы. На верхнем кармане левой полочки вертикальной строчкой отстрочен карман для ручки ш.25 мм. C внутренней стороны левой полочки накладной карман с застежкой на петлю и пуговицу. Спинка с накладной кокеткой, переходящей на заднюю часть рукава. Рукав из частей, с фигурной накладкой в области локтя, нижний срез накладки входит в шов притачивания нижней части. С притачной манжетой с застежкой на петлю и две пуговицы, по шву притачивания манжеты мягкие складки. Пояс с хлястиками-затяжниками с внутренней стороны, от бокового шва на спинку, с застежкой на петлю и две пуговицы. Вентиляционные отверстия (обметанные петли): в верхней части бокового шва полочки и спинки. Световозвращающая лента: вертикальные полосы на кокетках полочки и спинки, горизонтальные полосы по низу полочек и спинки, двойные горизонтальные по низу рукавов, по наметке. Детали из ткани отделочного цвета: кокетки полочек и спинки. Брюки прямые, с застежкой в среднем шве ПП на петли и пуговицы, с притачным поясом с застежкой на петлю и пуговицу, с эластичной лентой в задней части пояса, шлевками. Передние половинки с боковыми накладными карманами с наклонной линией входа, нижний срез кармана входит в верхний шов световозвращающей ленты, с фигурными наколенниками. Задние половинки с фигурными накладками в области сидения и нижней части брюк. Световозвращающая лента: двойные горизонтальные полосы в верхней части брюк, по наметке. Жилет прямой, с притачной подкладкой, центральной застежкой на петли и пуговицы, с круглым вырезом горловины, углубленной проймой и удлиненной относительно полочки спинкой ≈ на 10 см. Полочка с кокеткой, верхними и нижними накладными карманами, с клапанами с застежкой на петли и пуговицы. На верхнем кармане левой полочки вертикальной строчкой отстрочен карман для ручки ш.25 мм. Верхние срезы клапанов нагрудных карманов входят в шов настрачивания световозвращающей ленты. На подкладке левой полочки накладной карман с застежкой на петлю и пуговицу. Световозвращающая лента: горизонтальные и вертикальные полосы по верху полочек и спинки, по наметке. Детали из ткани отделочного цвета: кокетки полочек и спинки. Логотипы: на левом нагрудном кармане куртки и жилета, на спинке куртки и жилета. Соответствует требованиям: ТУ 8572-002-07621060-2010. Требования к ткани: Премьер Cotton 350, артикул 10408Т цвет 361002 зеленый (Pantone 342 U), плетение 3/1, вес 350г/м2. Разрывная нагрузка основа 1300Н, уток 800Н. Стойкость к истиранию не менее 5000 циклов. Низкая усадка: основа-1.5%, уток-1%. Пыленепроницаемость 2 класс (1 слой). Состав: ХЛ 100%.  Ткань кокетки: Габарит цвет 16268-109U (желтый), плетение 2/1, вес 180г/м2. Разрывная нагрузка основа 1300Н, уток 1200Н. Стойкость к истиранию не менее 6000 циклов. Низкая усадка: основа-1.5%, уток-0,5% с МВО пропиткой. Состав: ПЭ100%. Цвет: Основной зеленый. Кокетки желтый. Световозвращающие материалы: "Scotchlite" (3М, США). Поставка: 10 костюмов в упаковке. Примечание: Выполняются только в корпоративных цветах с логотипами ОАО "ППГХО". Примечание: Выполняются только в корпоративных цветах с логотипами ОАО "ППГХО". Рекомендации по применению: Работникам всех профессий подземной транспортной группы, осуществляющих производственную деятельность в подземных условиях связанной с обслуживанием, ремонтом и управлением внутришахтным транспортом. Рекомендуемый срок службы: 1 год. Назначение: Защита тела.</t>
  </si>
  <si>
    <t xml:space="preserve"> 4. До отгрузки обязательно предоставление документов подтверждающих происхождение товара, качество (сертификаты, паспорта).</t>
  </si>
  <si>
    <t>ТУ 8572-002-07621060-2010 и техническим характеристикам (или эквивалент отвечающий требованиям технических характеристик)</t>
  </si>
  <si>
    <t>ТУ 8572-001-07621060-2010 и техническим характеристикам (или эквивалент отвечающий требованиям технических характеристик)</t>
  </si>
  <si>
    <t>Все указания на товарные знаки, места происхождения товара по тексту сопровождаются словами «или эквивалент»</t>
  </si>
  <si>
    <t xml:space="preserve">ГОСТ 12.4.110-82, ГОСТ 12.4.115-82,  ГОСТ 12.4.184-97, ГОСТ 12.4.185-99, ТУ 8572-001-07621060-2010, ГОСТ 3811-72, ГОСТ 23948-80, ГОСТ Р 12.4.218-99, ГОСТ Р 12.4.240-2007 и техническим характеристикам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</si>
</sst>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i/>
      <sz val="10"/>
      <color indexed="8"/>
      <name val="Arial Cyr"/>
      <family val="2"/>
      <charset val="204"/>
    </font>
    <font>
      <i/>
      <sz val="10"/>
      <color indexed="8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indexed="8"/>
      <name val="Garamond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10" fillId="0" borderId="3" xfId="0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top" wrapText="1"/>
    </xf>
    <xf numFmtId="49" fontId="6" fillId="0" borderId="2" xfId="1" applyNumberFormat="1" applyFont="1" applyFill="1" applyBorder="1" applyAlignment="1">
      <alignment horizontal="left" vertical="center" wrapText="1"/>
    </xf>
    <xf numFmtId="164" fontId="4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8" fillId="0" borderId="0" xfId="0" applyFont="1" applyFill="1"/>
    <xf numFmtId="0" fontId="9" fillId="0" borderId="2" xfId="0" applyFont="1" applyFill="1" applyBorder="1" applyAlignment="1">
      <alignment vertical="top" wrapText="1"/>
    </xf>
    <xf numFmtId="0" fontId="10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1" fillId="0" borderId="0" xfId="0" applyFont="1"/>
    <xf numFmtId="0" fontId="3" fillId="0" borderId="0" xfId="0" applyFont="1" applyAlignment="1">
      <alignment vertical="center"/>
    </xf>
    <xf numFmtId="0" fontId="1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top" wrapText="1"/>
    </xf>
    <xf numFmtId="49" fontId="6" fillId="2" borderId="2" xfId="1" applyNumberFormat="1" applyFont="1" applyFill="1" applyBorder="1" applyAlignment="1">
      <alignment horizontal="left" vertical="center" wrapText="1"/>
    </xf>
    <xf numFmtId="164" fontId="4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8" fillId="2" borderId="0" xfId="0" applyFont="1" applyFill="1"/>
    <xf numFmtId="0" fontId="13" fillId="0" borderId="2" xfId="0" applyFont="1" applyFill="1" applyBorder="1" applyAlignment="1">
      <alignment vertical="top" wrapText="1"/>
    </xf>
    <xf numFmtId="4" fontId="4" fillId="2" borderId="7" xfId="0" applyNumberFormat="1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vertical="center"/>
    </xf>
    <xf numFmtId="164" fontId="4" fillId="0" borderId="2" xfId="0" applyNumberFormat="1" applyFont="1" applyFill="1" applyBorder="1" applyAlignment="1">
      <alignment vertical="center"/>
    </xf>
    <xf numFmtId="2" fontId="4" fillId="2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/>
    <xf numFmtId="0" fontId="10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5" fillId="0" borderId="0" xfId="0" applyFont="1" applyAlignment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"/>
  <sheetViews>
    <sheetView tabSelected="1" view="pageBreakPreview" zoomScale="60" zoomScaleNormal="100" workbookViewId="0">
      <selection activeCell="E10" sqref="E10"/>
    </sheetView>
  </sheetViews>
  <sheetFormatPr defaultRowHeight="15"/>
  <cols>
    <col min="1" max="1" width="5.140625" customWidth="1"/>
    <col min="2" max="2" width="10.85546875" customWidth="1"/>
    <col min="3" max="3" width="15.28515625" customWidth="1"/>
    <col min="4" max="4" width="23" customWidth="1"/>
    <col min="5" max="5" width="142.140625" customWidth="1"/>
    <col min="6" max="6" width="19" customWidth="1"/>
    <col min="7" max="7" width="17.28515625" customWidth="1"/>
    <col min="8" max="8" width="9.140625" customWidth="1"/>
    <col min="9" max="9" width="15" customWidth="1"/>
    <col min="10" max="10" width="15.28515625" customWidth="1"/>
    <col min="11" max="11" width="16.28515625" customWidth="1"/>
  </cols>
  <sheetData>
    <row r="1" spans="1:12">
      <c r="K1" s="2" t="s">
        <v>0</v>
      </c>
    </row>
    <row r="3" spans="1:12">
      <c r="I3" s="3"/>
    </row>
    <row r="4" spans="1:12">
      <c r="I4" s="3"/>
    </row>
    <row r="5" spans="1:12">
      <c r="A5" s="4"/>
      <c r="B5" s="5"/>
      <c r="C5" s="5"/>
      <c r="D5" s="49" t="s">
        <v>1</v>
      </c>
      <c r="E5" s="49"/>
      <c r="F5" s="49"/>
      <c r="G5" s="49"/>
      <c r="H5" s="49"/>
      <c r="I5" s="49"/>
      <c r="J5" s="49"/>
      <c r="K5" s="4"/>
    </row>
    <row r="6" spans="1:12">
      <c r="A6" s="4"/>
      <c r="B6" s="6"/>
      <c r="C6" s="6"/>
      <c r="D6" s="6" t="s">
        <v>2</v>
      </c>
      <c r="E6" s="6"/>
      <c r="F6" s="6"/>
      <c r="G6" s="6"/>
      <c r="H6" s="6"/>
      <c r="I6" s="6"/>
      <c r="J6" s="6"/>
      <c r="K6" s="4"/>
    </row>
    <row r="7" spans="1:12">
      <c r="A7" s="4"/>
      <c r="B7" s="49" t="s">
        <v>3</v>
      </c>
      <c r="C7" s="49"/>
      <c r="D7" s="49"/>
      <c r="E7" s="49"/>
      <c r="F7" s="49"/>
      <c r="G7" s="49"/>
      <c r="H7" s="49"/>
      <c r="I7" s="49"/>
      <c r="J7" s="49"/>
      <c r="K7" s="4"/>
    </row>
    <row r="8" spans="1:12">
      <c r="A8" s="4"/>
      <c r="B8" s="4"/>
      <c r="C8" s="4"/>
      <c r="D8" s="7" t="s">
        <v>4</v>
      </c>
      <c r="E8" s="7"/>
      <c r="F8" s="8"/>
      <c r="G8" s="8"/>
      <c r="H8" s="8"/>
      <c r="I8" s="7"/>
      <c r="J8" s="4"/>
      <c r="K8" s="4"/>
    </row>
    <row r="9" spans="1:12">
      <c r="A9" s="5" t="s">
        <v>5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 ht="15.75">
      <c r="A10" s="5"/>
      <c r="B10" s="6"/>
      <c r="C10" s="54" t="s">
        <v>74</v>
      </c>
      <c r="D10" s="6"/>
      <c r="E10" s="6"/>
      <c r="F10" s="6"/>
      <c r="G10" s="6"/>
      <c r="H10" s="6"/>
      <c r="I10" s="6"/>
      <c r="J10" s="6"/>
      <c r="K10" s="4"/>
    </row>
    <row r="11" spans="1:12" ht="15" customHeight="1">
      <c r="A11" s="46" t="s">
        <v>6</v>
      </c>
      <c r="B11" s="46" t="s">
        <v>7</v>
      </c>
      <c r="C11" s="46" t="s">
        <v>8</v>
      </c>
      <c r="D11" s="50" t="s">
        <v>9</v>
      </c>
      <c r="E11" s="50" t="s">
        <v>10</v>
      </c>
      <c r="F11" s="46" t="s">
        <v>11</v>
      </c>
      <c r="G11" s="46" t="s">
        <v>12</v>
      </c>
      <c r="H11" s="51" t="s">
        <v>13</v>
      </c>
      <c r="I11" s="46" t="s">
        <v>54</v>
      </c>
      <c r="J11" s="46" t="s">
        <v>14</v>
      </c>
      <c r="K11" s="46" t="s">
        <v>15</v>
      </c>
      <c r="L11" s="5"/>
    </row>
    <row r="12" spans="1:12" ht="15" customHeight="1">
      <c r="A12" s="47"/>
      <c r="B12" s="47"/>
      <c r="C12" s="47"/>
      <c r="D12" s="50"/>
      <c r="E12" s="50"/>
      <c r="F12" s="47"/>
      <c r="G12" s="47"/>
      <c r="H12" s="52"/>
      <c r="I12" s="47"/>
      <c r="J12" s="47"/>
      <c r="K12" s="47"/>
      <c r="L12" s="5"/>
    </row>
    <row r="13" spans="1:12" ht="66" customHeight="1">
      <c r="A13" s="48"/>
      <c r="B13" s="48"/>
      <c r="C13" s="48"/>
      <c r="D13" s="50"/>
      <c r="E13" s="50"/>
      <c r="F13" s="48"/>
      <c r="G13" s="48"/>
      <c r="H13" s="53"/>
      <c r="I13" s="48"/>
      <c r="J13" s="48"/>
      <c r="K13" s="48"/>
      <c r="L13" s="5"/>
    </row>
    <row r="14" spans="1:12" s="32" customFormat="1" ht="310.5" customHeight="1">
      <c r="A14" s="26">
        <v>1</v>
      </c>
      <c r="B14" s="27" t="s">
        <v>67</v>
      </c>
      <c r="C14" s="27">
        <v>8572000115</v>
      </c>
      <c r="D14" s="27" t="s">
        <v>16</v>
      </c>
      <c r="E14" s="28" t="s">
        <v>17</v>
      </c>
      <c r="F14" s="29" t="s">
        <v>72</v>
      </c>
      <c r="G14" s="30"/>
      <c r="H14" s="38" t="s">
        <v>18</v>
      </c>
      <c r="I14" s="34" t="s">
        <v>59</v>
      </c>
      <c r="J14" s="30">
        <v>3813.67</v>
      </c>
      <c r="K14" s="40">
        <f>J14*49</f>
        <v>186869.83000000002</v>
      </c>
      <c r="L14" s="31"/>
    </row>
    <row r="15" spans="1:12" s="15" customFormat="1" ht="291.75" customHeight="1">
      <c r="A15" s="9">
        <v>3</v>
      </c>
      <c r="B15" s="27" t="s">
        <v>67</v>
      </c>
      <c r="C15" s="10">
        <v>8572000122</v>
      </c>
      <c r="D15" s="10" t="s">
        <v>20</v>
      </c>
      <c r="E15" s="11" t="s">
        <v>21</v>
      </c>
      <c r="F15" s="12" t="s">
        <v>73</v>
      </c>
      <c r="G15" s="13"/>
      <c r="H15" s="39" t="s">
        <v>18</v>
      </c>
      <c r="I15" s="35" t="s">
        <v>60</v>
      </c>
      <c r="J15" s="13">
        <v>3094.71</v>
      </c>
      <c r="K15" s="41">
        <v>758203.95</v>
      </c>
      <c r="L15" s="14"/>
    </row>
    <row r="16" spans="1:12" s="15" customFormat="1" ht="294.75" customHeight="1">
      <c r="A16" s="9">
        <f>A15+1</f>
        <v>4</v>
      </c>
      <c r="B16" s="27" t="s">
        <v>67</v>
      </c>
      <c r="C16" s="10">
        <v>8572000123</v>
      </c>
      <c r="D16" s="10" t="s">
        <v>22</v>
      </c>
      <c r="E16" s="11" t="s">
        <v>23</v>
      </c>
      <c r="F16" s="12" t="s">
        <v>75</v>
      </c>
      <c r="G16" s="13"/>
      <c r="H16" s="39" t="s">
        <v>18</v>
      </c>
      <c r="I16" s="35" t="s">
        <v>61</v>
      </c>
      <c r="J16" s="13">
        <v>3207.1</v>
      </c>
      <c r="K16" s="41">
        <f>J16*55</f>
        <v>176390.5</v>
      </c>
      <c r="L16" s="14"/>
    </row>
    <row r="17" spans="1:12" s="15" customFormat="1" ht="314.25" customHeight="1">
      <c r="A17" s="9">
        <f>A16+1</f>
        <v>5</v>
      </c>
      <c r="B17" s="27" t="s">
        <v>67</v>
      </c>
      <c r="C17" s="10">
        <v>8572000132</v>
      </c>
      <c r="D17" s="10" t="s">
        <v>24</v>
      </c>
      <c r="E17" s="11" t="s">
        <v>25</v>
      </c>
      <c r="F17" s="37" t="s">
        <v>57</v>
      </c>
      <c r="G17" s="13"/>
      <c r="H17" s="39" t="s">
        <v>18</v>
      </c>
      <c r="I17" s="35" t="s">
        <v>62</v>
      </c>
      <c r="J17" s="13">
        <v>3079.04</v>
      </c>
      <c r="K17" s="41">
        <f>J17*257</f>
        <v>791313.28</v>
      </c>
      <c r="L17" s="14"/>
    </row>
    <row r="18" spans="1:12" s="15" customFormat="1" ht="353.25" customHeight="1">
      <c r="A18" s="9">
        <v>6</v>
      </c>
      <c r="B18" s="27" t="s">
        <v>67</v>
      </c>
      <c r="C18" s="10">
        <v>8572000120</v>
      </c>
      <c r="D18" s="10" t="s">
        <v>26</v>
      </c>
      <c r="E18" s="16" t="s">
        <v>27</v>
      </c>
      <c r="F18" s="12" t="s">
        <v>58</v>
      </c>
      <c r="G18" s="13"/>
      <c r="H18" s="39" t="s">
        <v>18</v>
      </c>
      <c r="I18" s="35" t="s">
        <v>63</v>
      </c>
      <c r="J18" s="30">
        <v>3731.8266666666659</v>
      </c>
      <c r="K18" s="41">
        <f>J18*392</f>
        <v>1462876.053333333</v>
      </c>
      <c r="L18" s="14"/>
    </row>
    <row r="19" spans="1:12" s="15" customFormat="1" ht="302.25" customHeight="1">
      <c r="A19" s="9">
        <v>7</v>
      </c>
      <c r="B19" s="27" t="s">
        <v>67</v>
      </c>
      <c r="C19" s="10">
        <v>8572000124</v>
      </c>
      <c r="D19" s="10" t="s">
        <v>28</v>
      </c>
      <c r="E19" s="11" t="s">
        <v>29</v>
      </c>
      <c r="F19" s="12" t="s">
        <v>73</v>
      </c>
      <c r="G19" s="13"/>
      <c r="H19" s="39" t="s">
        <v>18</v>
      </c>
      <c r="I19" s="35" t="s">
        <v>68</v>
      </c>
      <c r="J19" s="30">
        <v>3506.72</v>
      </c>
      <c r="K19" s="41">
        <f>J19*200</f>
        <v>701344</v>
      </c>
      <c r="L19" s="14"/>
    </row>
    <row r="20" spans="1:12" s="15" customFormat="1" ht="296.25" customHeight="1">
      <c r="A20" s="9">
        <v>8</v>
      </c>
      <c r="B20" s="27" t="s">
        <v>67</v>
      </c>
      <c r="C20" s="10">
        <v>8572000126</v>
      </c>
      <c r="D20" s="10" t="s">
        <v>30</v>
      </c>
      <c r="E20" s="11" t="s">
        <v>19</v>
      </c>
      <c r="F20" s="12" t="s">
        <v>56</v>
      </c>
      <c r="G20" s="13"/>
      <c r="H20" s="39" t="s">
        <v>18</v>
      </c>
      <c r="I20" s="35" t="s">
        <v>55</v>
      </c>
      <c r="J20" s="13">
        <v>3132.1733333333336</v>
      </c>
      <c r="K20" s="41">
        <f>J20*100</f>
        <v>313217.33333333337</v>
      </c>
      <c r="L20" s="14"/>
    </row>
    <row r="21" spans="1:12" s="15" customFormat="1" ht="345.75" customHeight="1">
      <c r="A21" s="9">
        <v>10</v>
      </c>
      <c r="B21" s="27" t="s">
        <v>67</v>
      </c>
      <c r="C21" s="10">
        <v>8572000130</v>
      </c>
      <c r="D21" s="10" t="s">
        <v>31</v>
      </c>
      <c r="E21" s="16" t="s">
        <v>70</v>
      </c>
      <c r="F21" s="12" t="s">
        <v>72</v>
      </c>
      <c r="G21" s="13"/>
      <c r="H21" s="39" t="s">
        <v>18</v>
      </c>
      <c r="I21" s="35" t="s">
        <v>64</v>
      </c>
      <c r="J21" s="30">
        <v>3709.36</v>
      </c>
      <c r="K21" s="41">
        <f>J21*242</f>
        <v>897665.12</v>
      </c>
      <c r="L21" s="14"/>
    </row>
    <row r="22" spans="1:12" s="32" customFormat="1" ht="235.5" customHeight="1">
      <c r="A22" s="26">
        <v>12</v>
      </c>
      <c r="B22" s="27" t="s">
        <v>67</v>
      </c>
      <c r="C22" s="27">
        <v>8573000019</v>
      </c>
      <c r="D22" s="27" t="s">
        <v>32</v>
      </c>
      <c r="E22" s="28" t="s">
        <v>33</v>
      </c>
      <c r="F22" s="29" t="s">
        <v>72</v>
      </c>
      <c r="G22" s="30"/>
      <c r="H22" s="38" t="s">
        <v>34</v>
      </c>
      <c r="I22" s="34" t="s">
        <v>65</v>
      </c>
      <c r="J22" s="30">
        <v>2106.38</v>
      </c>
      <c r="K22" s="40">
        <v>103212.32</v>
      </c>
      <c r="L22" s="31"/>
    </row>
    <row r="23" spans="1:12" s="15" customFormat="1" ht="315.75" customHeight="1">
      <c r="A23" s="9">
        <v>13</v>
      </c>
      <c r="B23" s="27" t="s">
        <v>67</v>
      </c>
      <c r="C23" s="10"/>
      <c r="D23" s="16" t="s">
        <v>52</v>
      </c>
      <c r="E23" s="33" t="s">
        <v>53</v>
      </c>
      <c r="F23" s="12" t="s">
        <v>56</v>
      </c>
      <c r="G23" s="13"/>
      <c r="H23" s="39"/>
      <c r="I23" s="36" t="s">
        <v>69</v>
      </c>
      <c r="J23" s="13">
        <v>3821.64</v>
      </c>
      <c r="K23" s="41">
        <f>J23*300</f>
        <v>1146492</v>
      </c>
      <c r="L23" s="14"/>
    </row>
    <row r="24" spans="1:12">
      <c r="A24" s="1" t="s">
        <v>35</v>
      </c>
      <c r="B24" s="43"/>
      <c r="C24" s="43"/>
      <c r="D24" s="43"/>
      <c r="E24" s="43"/>
      <c r="F24" s="43"/>
      <c r="G24" s="43"/>
      <c r="H24" s="43"/>
      <c r="I24" s="43"/>
      <c r="J24" s="44"/>
      <c r="K24" s="42">
        <f>SUM(K14:K23)</f>
        <v>6537584.3866666667</v>
      </c>
      <c r="L24" s="5"/>
    </row>
    <row r="25" spans="1:12">
      <c r="A25" s="1" t="s">
        <v>36</v>
      </c>
      <c r="B25" s="43"/>
      <c r="C25" s="43"/>
      <c r="D25" s="43"/>
      <c r="E25" s="43"/>
      <c r="F25" s="43"/>
      <c r="G25" s="43"/>
      <c r="H25" s="43"/>
      <c r="I25" s="43"/>
      <c r="J25" s="44"/>
      <c r="K25" s="42">
        <f>(K24*1.18)-K24</f>
        <v>1176765.1895999992</v>
      </c>
      <c r="L25" s="5"/>
    </row>
    <row r="26" spans="1:12">
      <c r="A26" s="1" t="s">
        <v>37</v>
      </c>
      <c r="B26" s="43"/>
      <c r="C26" s="43"/>
      <c r="D26" s="43"/>
      <c r="E26" s="43"/>
      <c r="F26" s="43"/>
      <c r="G26" s="43"/>
      <c r="H26" s="43"/>
      <c r="I26" s="43"/>
      <c r="J26" s="44"/>
      <c r="K26" s="42">
        <f>SUM(K24:K25)</f>
        <v>7714349.5762666659</v>
      </c>
      <c r="L26" s="5"/>
    </row>
    <row r="27" spans="1:12">
      <c r="A27" s="17" t="s">
        <v>38</v>
      </c>
      <c r="B27" s="17"/>
      <c r="C27" s="17"/>
      <c r="D27" s="17"/>
      <c r="E27" s="17"/>
      <c r="F27" s="6"/>
      <c r="G27" s="6"/>
      <c r="H27" s="6"/>
      <c r="I27" s="6"/>
      <c r="J27" s="6"/>
      <c r="K27" s="5"/>
      <c r="L27" s="5"/>
    </row>
    <row r="29" spans="1:12">
      <c r="A29" s="5" t="s">
        <v>39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>
      <c r="A30" s="18" t="s">
        <v>66</v>
      </c>
      <c r="B30" s="19"/>
      <c r="C30" s="19"/>
      <c r="D30" s="19"/>
      <c r="E30" s="19"/>
      <c r="F30" s="5"/>
      <c r="G30" s="5"/>
      <c r="H30" s="5"/>
      <c r="I30" s="5"/>
      <c r="J30" s="5"/>
      <c r="K30" s="5"/>
      <c r="L30" s="5"/>
    </row>
    <row r="31" spans="1:12">
      <c r="A31" s="18" t="s">
        <v>40</v>
      </c>
      <c r="B31" s="19"/>
      <c r="C31" s="19"/>
      <c r="D31" s="19"/>
      <c r="E31" s="19"/>
      <c r="F31" s="5"/>
      <c r="G31" s="5"/>
      <c r="H31" s="5"/>
      <c r="I31" s="5"/>
      <c r="J31" s="5"/>
      <c r="K31" s="5"/>
      <c r="L31" s="5"/>
    </row>
    <row r="32" spans="1:12">
      <c r="A32" s="18" t="s">
        <v>71</v>
      </c>
      <c r="B32" s="19"/>
      <c r="C32" s="19"/>
      <c r="D32" s="19"/>
      <c r="E32" s="19"/>
      <c r="F32" s="5"/>
      <c r="G32" s="5"/>
      <c r="H32" s="5"/>
      <c r="I32" s="5"/>
      <c r="J32" s="5"/>
      <c r="K32" s="5"/>
      <c r="L32" s="5"/>
    </row>
    <row r="33" spans="1:12" ht="15.75">
      <c r="A33" s="45" t="s">
        <v>41</v>
      </c>
      <c r="B33" s="45"/>
      <c r="C33" s="45"/>
      <c r="D33" s="45"/>
      <c r="E33" s="45"/>
      <c r="F33" s="45"/>
      <c r="G33" s="45"/>
      <c r="H33" s="45"/>
      <c r="I33" s="20"/>
      <c r="J33" s="20"/>
      <c r="K33" s="5"/>
      <c r="L33" s="5"/>
    </row>
    <row r="34" spans="1:12" ht="18.75">
      <c r="A34" s="21" t="s">
        <v>42</v>
      </c>
      <c r="B34" s="5"/>
      <c r="C34" s="5"/>
      <c r="D34" s="22"/>
      <c r="E34" s="22"/>
      <c r="F34" s="22"/>
      <c r="G34" s="22"/>
      <c r="H34" s="22"/>
      <c r="I34" s="18" t="s">
        <v>43</v>
      </c>
      <c r="J34" s="5"/>
      <c r="K34" s="5"/>
    </row>
    <row r="35" spans="1:12" ht="18.75">
      <c r="A35" s="18" t="s">
        <v>44</v>
      </c>
      <c r="B35" s="18"/>
      <c r="C35" s="18"/>
      <c r="D35" s="22"/>
      <c r="E35" s="22"/>
      <c r="F35" s="22"/>
      <c r="G35" s="22"/>
      <c r="H35" s="22"/>
      <c r="I35" s="18" t="s">
        <v>45</v>
      </c>
      <c r="J35" s="23"/>
      <c r="K35" s="5"/>
    </row>
    <row r="36" spans="1:12" ht="18.75">
      <c r="A36" s="6"/>
      <c r="B36" s="21"/>
      <c r="C36" s="21"/>
      <c r="D36" s="22"/>
      <c r="E36" s="22"/>
      <c r="F36" s="22"/>
      <c r="G36" s="22"/>
      <c r="H36" s="22"/>
      <c r="I36" s="21"/>
      <c r="J36" s="6"/>
      <c r="K36" s="5"/>
    </row>
    <row r="37" spans="1:12" ht="18.75">
      <c r="A37" s="6"/>
      <c r="B37" s="21"/>
      <c r="C37" s="21"/>
      <c r="D37" s="22"/>
      <c r="E37" s="22"/>
      <c r="F37" s="22"/>
      <c r="G37" s="22"/>
      <c r="H37" s="22"/>
      <c r="I37" s="5" t="s">
        <v>46</v>
      </c>
      <c r="J37" s="6"/>
      <c r="K37" s="5"/>
    </row>
    <row r="38" spans="1:12" ht="18.75">
      <c r="A38" s="5"/>
      <c r="B38" s="5"/>
      <c r="C38" s="5"/>
      <c r="D38" s="22"/>
      <c r="E38" s="22"/>
      <c r="F38" s="22"/>
      <c r="G38" s="22"/>
      <c r="H38" s="22"/>
      <c r="I38" s="5"/>
      <c r="J38" s="5"/>
      <c r="K38" s="5"/>
    </row>
    <row r="39" spans="1:12" ht="18.75">
      <c r="A39" s="5" t="s">
        <v>47</v>
      </c>
      <c r="B39" s="5"/>
      <c r="C39" s="5"/>
      <c r="D39" s="22"/>
      <c r="E39" s="22"/>
      <c r="F39" s="22"/>
      <c r="G39" s="22"/>
      <c r="H39" s="22"/>
      <c r="I39" s="6" t="s">
        <v>48</v>
      </c>
      <c r="J39" s="6"/>
      <c r="K39" s="5"/>
    </row>
    <row r="40" spans="1:12">
      <c r="A40" s="4" t="s">
        <v>49</v>
      </c>
      <c r="B40" s="4" t="s">
        <v>50</v>
      </c>
      <c r="C40" s="4"/>
      <c r="D40" s="24"/>
      <c r="E40" s="24"/>
      <c r="F40" s="24"/>
      <c r="G40" s="24"/>
      <c r="H40" s="24"/>
      <c r="I40" s="25" t="s">
        <v>51</v>
      </c>
      <c r="J40" s="5"/>
      <c r="K40" s="5"/>
    </row>
    <row r="41" spans="1:12">
      <c r="K41" s="6"/>
      <c r="L41" s="6"/>
    </row>
    <row r="42" spans="1:12" ht="15.75">
      <c r="K42" s="20"/>
      <c r="L42" s="5"/>
    </row>
  </sheetData>
  <mergeCells count="17">
    <mergeCell ref="K11:K13"/>
    <mergeCell ref="A24:J24"/>
    <mergeCell ref="D5:J5"/>
    <mergeCell ref="B7:J7"/>
    <mergeCell ref="A11:A13"/>
    <mergeCell ref="B11:B13"/>
    <mergeCell ref="C11:C13"/>
    <mergeCell ref="D11:D13"/>
    <mergeCell ref="E11:E13"/>
    <mergeCell ref="F11:F13"/>
    <mergeCell ref="G11:G13"/>
    <mergeCell ref="H11:H13"/>
    <mergeCell ref="A25:J25"/>
    <mergeCell ref="A26:J26"/>
    <mergeCell ref="A33:H33"/>
    <mergeCell ref="I11:I13"/>
    <mergeCell ref="J11:J1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7" sqref="B7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AbramovaNS</dc:creator>
  <cp:lastModifiedBy> </cp:lastModifiedBy>
  <cp:lastPrinted>2012-03-19T02:18:06Z</cp:lastPrinted>
  <dcterms:created xsi:type="dcterms:W3CDTF">2012-01-29T23:14:52Z</dcterms:created>
  <dcterms:modified xsi:type="dcterms:W3CDTF">2012-04-05T13:49:54Z</dcterms:modified>
</cp:coreProperties>
</file>