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 fullPrecision="0"/>
</workbook>
</file>

<file path=xl/calcChain.xml><?xml version="1.0" encoding="utf-8"?>
<calcChain xmlns="http://schemas.openxmlformats.org/spreadsheetml/2006/main">
  <c r="E6" i="1"/>
  <c r="F6" s="1"/>
  <c r="E7"/>
  <c r="F7" s="1"/>
  <c r="E5"/>
  <c r="F5" s="1"/>
  <c r="C10"/>
  <c r="E10" l="1"/>
  <c r="F10"/>
  <c r="F11" s="1"/>
  <c r="D10"/>
  <c r="F12" l="1"/>
  <c r="F13" s="1"/>
  <c r="F14" s="1"/>
</calcChain>
</file>

<file path=xl/sharedStrings.xml><?xml version="1.0" encoding="utf-8"?>
<sst xmlns="http://schemas.openxmlformats.org/spreadsheetml/2006/main" count="17" uniqueCount="17">
  <si>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</si>
  <si>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</si>
  <si>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</si>
  <si>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</si>
  <si>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</si>
  <si>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</si>
  <si>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</si>
  <si>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</si>
  <si>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</si>
  <si>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Сметная стоимость строительства в текущем уровне цен на  2013г., руб.</t>
  </si>
  <si>
    <t>Договорной коэффициент к=0,999</t>
  </si>
  <si>
    <t>Газоочистка установки УЛУР между осями 47-49и К/1-К/2                                                (150-801Р10-2ОВ15-СМ1)</t>
  </si>
  <si>
    <t>Технологические решения                          (150-801Р10-2ТХ6-СМ1)</t>
  </si>
  <si>
    <t>Итого с учетом индекса-дефлятора Минэкономразвития России (1,029)</t>
  </si>
  <si>
    <t xml:space="preserve">                                                                              Приложение к Документации (п. 9 Информационной карты)</t>
  </si>
  <si>
    <t xml:space="preserve">Обоснование начальной (максимальной) цены договора по объекту   "Монтаж оборудования, приобретаемого в рамках статьи МИЗИ. Корпус 801. Размещение лабораторных установок и опытного участка РХЦГ" </t>
  </si>
  <si>
    <t>Газоочистка установки УИК между осями 46-49и К-К/2                                                                                     (150-801Р10-2ОВ17-СМ1)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</si>
</sst>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/>
    </xf>
    <xf numFmtId="0" fontId="3" fillId="2" borderId="10" xfId="0" applyNumberFormat="1" applyFont="1" applyFill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8"/>
  <sheetViews>
    <sheetView tabSelected="1" topLeftCell="A10" zoomScale="115" zoomScaleNormal="115" workbookViewId="0">
      <selection activeCell="F29" sqref="F29"/>
    </sheetView>
  </sheetViews>
  <sheetFormatPr defaultRowHeight="15.7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>
      <c r="C1" s="9" t="s">
        <v>14</v>
      </c>
    </row>
    <row r="2" spans="1:6" s="17" customFormat="1" ht="61.5" customHeight="1">
      <c r="A2" s="40" t="s">
        <v>15</v>
      </c>
      <c r="B2" s="41"/>
      <c r="C2" s="41"/>
      <c r="D2" s="41"/>
      <c r="E2" s="41"/>
      <c r="F2" s="41"/>
    </row>
    <row r="3" spans="1:6" s="1" customFormat="1" ht="13.5" thickBot="1">
      <c r="A3" s="2"/>
      <c r="C3" s="2"/>
      <c r="D3" s="2"/>
    </row>
    <row r="4" spans="1:6" s="17" customFormat="1" ht="72">
      <c r="A4" s="32" t="s">
        <v>0</v>
      </c>
      <c r="B4" s="33" t="s">
        <v>1</v>
      </c>
      <c r="C4" s="34" t="s">
        <v>8</v>
      </c>
      <c r="D4" s="34" t="s">
        <v>9</v>
      </c>
      <c r="E4" s="34" t="s">
        <v>6</v>
      </c>
      <c r="F4" s="35" t="s">
        <v>5</v>
      </c>
    </row>
    <row r="5" spans="1:6" s="3" customFormat="1" ht="39" customHeight="1">
      <c r="A5" s="36">
        <v>1</v>
      </c>
      <c r="B5" s="39" t="s">
        <v>11</v>
      </c>
      <c r="C5" s="31">
        <v>7180</v>
      </c>
      <c r="D5" s="31">
        <v>32844</v>
      </c>
      <c r="E5" s="31">
        <f>D5</f>
        <v>32844</v>
      </c>
      <c r="F5" s="37">
        <f t="shared" ref="F5" si="0">E5</f>
        <v>32844</v>
      </c>
    </row>
    <row r="6" spans="1:6" s="3" customFormat="1" ht="39" customHeight="1">
      <c r="A6" s="36">
        <v>2</v>
      </c>
      <c r="B6" s="39" t="s">
        <v>12</v>
      </c>
      <c r="C6" s="31">
        <v>179459</v>
      </c>
      <c r="D6" s="31">
        <v>1187078</v>
      </c>
      <c r="E6" s="31">
        <f t="shared" ref="E6:E7" si="1">D6</f>
        <v>1187078</v>
      </c>
      <c r="F6" s="37">
        <f t="shared" ref="F6:F7" si="2">E6</f>
        <v>1187078</v>
      </c>
    </row>
    <row r="7" spans="1:6" s="3" customFormat="1" ht="39" customHeight="1">
      <c r="A7" s="36">
        <v>3</v>
      </c>
      <c r="B7" s="39" t="s">
        <v>16</v>
      </c>
      <c r="C7" s="31">
        <v>64019</v>
      </c>
      <c r="D7" s="31">
        <v>328819</v>
      </c>
      <c r="E7" s="31">
        <f t="shared" si="1"/>
        <v>328819</v>
      </c>
      <c r="F7" s="37">
        <f t="shared" si="2"/>
        <v>328819</v>
      </c>
    </row>
    <row r="8" spans="1:6" s="3" customFormat="1" ht="19.5" customHeight="1">
      <c r="A8" s="36"/>
      <c r="B8" s="30"/>
      <c r="C8" s="31"/>
      <c r="D8" s="31"/>
      <c r="E8" s="31"/>
      <c r="F8" s="37"/>
    </row>
    <row r="9" spans="1:6" s="18" customFormat="1" ht="14.25">
      <c r="A9" s="22"/>
      <c r="B9" s="21" t="s">
        <v>2</v>
      </c>
      <c r="C9" s="28"/>
      <c r="D9" s="14"/>
      <c r="E9" s="19"/>
      <c r="F9" s="29"/>
    </row>
    <row r="10" spans="1:6" s="18" customFormat="1" ht="20.25" customHeight="1">
      <c r="A10" s="22"/>
      <c r="B10" s="21" t="s">
        <v>7</v>
      </c>
      <c r="C10" s="14">
        <f>SUM(C5:C9)</f>
        <v>250658</v>
      </c>
      <c r="D10" s="14">
        <f>SUM(D5:D9)</f>
        <v>1548741</v>
      </c>
      <c r="E10" s="14">
        <f>SUM(E5:E9)</f>
        <v>1548741</v>
      </c>
      <c r="F10" s="25">
        <f>SUM(F5:F9)</f>
        <v>1548741</v>
      </c>
    </row>
    <row r="11" spans="1:6" s="18" customFormat="1" ht="31.5" customHeight="1">
      <c r="A11" s="22"/>
      <c r="B11" s="27" t="s">
        <v>13</v>
      </c>
      <c r="C11" s="14"/>
      <c r="D11" s="14"/>
      <c r="E11" s="14"/>
      <c r="F11" s="38">
        <f>F10*1.029</f>
        <v>1593654</v>
      </c>
    </row>
    <row r="12" spans="1:6" s="18" customFormat="1" ht="26.25" customHeight="1">
      <c r="A12" s="22"/>
      <c r="B12" s="27" t="s">
        <v>10</v>
      </c>
      <c r="C12" s="14"/>
      <c r="D12" s="14"/>
      <c r="E12" s="14"/>
      <c r="F12" s="25">
        <f>F11*0.999</f>
        <v>1592060.35</v>
      </c>
    </row>
    <row r="13" spans="1:6" s="18" customFormat="1" ht="20.25" customHeight="1">
      <c r="A13" s="22"/>
      <c r="B13" s="21" t="s">
        <v>4</v>
      </c>
      <c r="C13" s="14"/>
      <c r="D13" s="14"/>
      <c r="E13" s="19"/>
      <c r="F13" s="25">
        <f>F12*18%</f>
        <v>286570.86</v>
      </c>
    </row>
    <row r="14" spans="1:6" s="18" customFormat="1" ht="20.25" customHeight="1" thickBot="1">
      <c r="A14" s="23"/>
      <c r="B14" s="24" t="s">
        <v>3</v>
      </c>
      <c r="C14" s="4"/>
      <c r="D14" s="4"/>
      <c r="E14" s="20"/>
      <c r="F14" s="26">
        <f>F12+F13</f>
        <v>1878631.21</v>
      </c>
    </row>
    <row r="15" spans="1:6" s="18" customFormat="1" ht="14.25">
      <c r="A15" s="10"/>
      <c r="B15" s="11"/>
      <c r="C15" s="12"/>
      <c r="D15" s="12"/>
      <c r="E15" s="13"/>
      <c r="F15" s="13"/>
    </row>
    <row r="16" spans="1:6" s="1" customFormat="1" ht="12.75">
      <c r="A16" s="2"/>
      <c r="B16" s="5"/>
      <c r="C16" s="6"/>
      <c r="D16" s="7"/>
    </row>
    <row r="17" spans="1:4" s="1" customFormat="1" ht="12.75">
      <c r="A17" s="2"/>
      <c r="C17" s="6"/>
      <c r="D17" s="2"/>
    </row>
    <row r="18" spans="1:4" s="1" customFormat="1" ht="12.75">
      <c r="A18" s="2"/>
      <c r="C18" s="8"/>
      <c r="D18" s="2"/>
    </row>
    <row r="19" spans="1:4" s="1" customFormat="1" ht="12.75">
      <c r="A19" s="2"/>
      <c r="C19" s="2"/>
      <c r="D19" s="2"/>
    </row>
    <row r="20" spans="1:4" s="1" customFormat="1" ht="12.75">
      <c r="A20" s="2"/>
      <c r="C20" s="2"/>
      <c r="D20" s="2"/>
    </row>
    <row r="21" spans="1:4" s="1" customFormat="1" ht="12.75">
      <c r="A21" s="2"/>
      <c r="C21" s="2"/>
      <c r="D21" s="2"/>
    </row>
    <row r="22" spans="1:4" s="1" customFormat="1" ht="12.75">
      <c r="A22" s="2"/>
      <c r="C22" s="2"/>
      <c r="D22" s="2"/>
    </row>
    <row r="23" spans="1:4" s="1" customFormat="1" ht="12.75">
      <c r="A23" s="2"/>
      <c r="C23" s="2"/>
      <c r="D23" s="2"/>
    </row>
    <row r="24" spans="1:4" s="1" customFormat="1" ht="12.75">
      <c r="A24" s="2"/>
      <c r="C24" s="2"/>
      <c r="D24" s="2"/>
    </row>
    <row r="25" spans="1:4" s="1" customFormat="1" ht="12.75">
      <c r="A25" s="2"/>
      <c r="C25" s="2"/>
      <c r="D25" s="2"/>
    </row>
    <row r="26" spans="1:4" s="1" customFormat="1" ht="12.75">
      <c r="A26" s="2"/>
      <c r="C26" s="2"/>
      <c r="D26" s="2"/>
    </row>
    <row r="27" spans="1:4" s="1" customFormat="1" ht="12.75">
      <c r="A27" s="2"/>
      <c r="C27" s="2"/>
      <c r="D27" s="2"/>
    </row>
    <row r="28" spans="1:4" s="1" customFormat="1" ht="12.75">
      <c r="A28" s="2"/>
      <c r="C28" s="2"/>
      <c r="D28" s="2"/>
    </row>
    <row r="29" spans="1:4" s="1" customFormat="1" ht="12.75">
      <c r="A29" s="2"/>
      <c r="C29" s="2"/>
      <c r="D29" s="2"/>
    </row>
    <row r="30" spans="1:4" s="1" customFormat="1" ht="12.75">
      <c r="A30" s="2"/>
      <c r="C30" s="2"/>
      <c r="D30" s="2"/>
    </row>
    <row r="31" spans="1:4" s="1" customFormat="1" ht="12.75">
      <c r="A31" s="2"/>
      <c r="C31" s="2"/>
      <c r="D31" s="2"/>
    </row>
    <row r="32" spans="1:4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  <row r="87" spans="1:4" s="1" customFormat="1" ht="12.75">
      <c r="A87" s="2"/>
      <c r="C87" s="2"/>
      <c r="D87" s="2"/>
    </row>
    <row r="88" spans="1:4" s="1" customFormat="1" ht="12.75">
      <c r="A88" s="2"/>
      <c r="C88" s="2"/>
      <c r="D88" s="2"/>
    </row>
  </sheetData>
  <mergeCells count="1">
    <mergeCell ref="A2:F2"/>
  </mergeCells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ezakharova</cp:lastModifiedBy>
  <cp:lastPrinted>2014-01-30T13:08:17Z</cp:lastPrinted>
  <dcterms:created xsi:type="dcterms:W3CDTF">2011-10-12T11:09:13Z</dcterms:created>
  <dcterms:modified xsi:type="dcterms:W3CDTF">2014-01-30T13:35:23Z</dcterms:modified>
</cp:coreProperties>
</file>