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52000" sheetId="3" r:id="rId1"/>
  </sheets>
  <calcPr calcId="114210"/>
</workbook>
</file>

<file path=xl/calcChain.xml><?xml version="1.0" encoding="utf-8"?>
<calcChain xmlns="http://schemas.openxmlformats.org/spreadsheetml/2006/main">
  <c r="K16" i="3"/>
  <c r="K17"/>
  <c r="K15"/>
  <c r="K11"/>
  <c r="K13"/>
  <c r="E15"/>
  <c r="E17"/>
  <c r="F15"/>
  <c r="F17"/>
  <c r="G15"/>
  <c r="G17"/>
  <c r="D15"/>
  <c r="D17"/>
  <c r="H17"/>
  <c r="H15"/>
  <c r="H13"/>
  <c r="H11"/>
  <c r="H9"/>
</calcChain>
</file>

<file path=xl/sharedStrings.xml><?xml version="1.0" encoding="utf-8"?>
<sst xmlns="http://schemas.openxmlformats.org/spreadsheetml/2006/main" count="34" uniqueCount="34">
  <si>
    <t>г. Лесной ФГУП "Комбинат "Электрохимприбор"</t>
  </si>
  <si>
    <t>1</t>
  </si>
  <si>
    <t>2</t>
  </si>
  <si>
    <t>№ п/п</t>
  </si>
  <si>
    <t>Номера сметных расчетов и смет</t>
  </si>
  <si>
    <t>Наименование объектов, работ и затрат</t>
  </si>
  <si>
    <t>строительных работ</t>
  </si>
  <si>
    <t>монтажных работ</t>
  </si>
  <si>
    <t>оборудования, мебели и инвентаря</t>
  </si>
  <si>
    <t>прочих затрат</t>
  </si>
  <si>
    <t>Сметная стоимость в тыс. руб. фактически</t>
  </si>
  <si>
    <t>Заказчик</t>
  </si>
  <si>
    <t>Подрядчик</t>
  </si>
  <si>
    <t>_________________________</t>
  </si>
  <si>
    <t>__________________________</t>
  </si>
  <si>
    <t>Общая сметная стоимость, руб.</t>
  </si>
  <si>
    <t>3</t>
  </si>
  <si>
    <t>4</t>
  </si>
  <si>
    <t>5</t>
  </si>
  <si>
    <t>6</t>
  </si>
  <si>
    <t>7</t>
  </si>
  <si>
    <t>8</t>
  </si>
  <si>
    <t>Монтаж пожарной сигнализации</t>
  </si>
  <si>
    <t>Справочно: СМР=5,56; ПНР=9,32</t>
  </si>
  <si>
    <t>ВСЕГО:</t>
  </si>
  <si>
    <t>ВСЕГО с НДС:</t>
  </si>
  <si>
    <t>13-13</t>
  </si>
  <si>
    <t>13-14</t>
  </si>
  <si>
    <t>13-15</t>
  </si>
  <si>
    <t>СВОДКА ЗАТРАТ №3</t>
  </si>
  <si>
    <t>база</t>
  </si>
  <si>
    <t>Монтаж и наладка АПС с доп.работами на НФС (производительностью 52 000 м³/сут)</t>
  </si>
  <si>
    <t>ПНР по пожарной сигнализации</t>
  </si>
  <si>
    <t>Дополнительное утепление трубопровода гипохлорита Na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</si>
</sst>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0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0" borderId="0" xfId="1" applyFont="1" applyFill="1" applyAlignment="1">
      <alignment horizontal="center" vertical="center"/>
    </xf>
    <xf numFmtId="0" fontId="3" fillId="0" borderId="0" xfId="1" applyFont="1" applyFill="1"/>
    <xf numFmtId="0" fontId="0" fillId="0" borderId="0" xfId="0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" fontId="10" fillId="0" borderId="0" xfId="1" applyNumberFormat="1" applyFont="1" applyFill="1" applyBorder="1" applyAlignment="1">
      <alignment horizontal="center" vertical="center" wrapText="1"/>
    </xf>
    <xf numFmtId="4" fontId="9" fillId="0" borderId="0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left" vertical="center" wrapText="1"/>
    </xf>
    <xf numFmtId="49" fontId="8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3" fontId="7" fillId="0" borderId="1" xfId="1" applyNumberFormat="1" applyFont="1" applyFill="1" applyBorder="1" applyAlignment="1">
      <alignment horizontal="center" vertical="center" wrapText="1"/>
    </xf>
    <xf numFmtId="3" fontId="12" fillId="0" borderId="1" xfId="1" applyNumberFormat="1" applyFont="1" applyFill="1" applyBorder="1" applyAlignment="1">
      <alignment horizontal="center" vertical="center" wrapText="1"/>
    </xf>
    <xf numFmtId="4" fontId="12" fillId="0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11" fillId="0" borderId="0" xfId="1" applyNumberFormat="1" applyFont="1" applyFill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Сводка затрат 153 с НМЦ для Катаева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="75" workbookViewId="0">
      <selection activeCell="A2" sqref="A2:H2"/>
    </sheetView>
  </sheetViews>
  <sheetFormatPr defaultRowHeight="12.75"/>
  <cols>
    <col min="1" max="1" width="5" style="1" customWidth="1"/>
    <col min="2" max="2" width="20" style="1" customWidth="1"/>
    <col min="3" max="3" width="39" customWidth="1"/>
    <col min="4" max="4" width="16.5703125" customWidth="1"/>
    <col min="5" max="5" width="13.85546875" customWidth="1"/>
    <col min="6" max="6" width="17.85546875" customWidth="1"/>
    <col min="7" max="7" width="13.7109375" customWidth="1"/>
    <col min="8" max="8" width="20.140625" customWidth="1"/>
    <col min="11" max="11" width="12.140625" customWidth="1"/>
  </cols>
  <sheetData>
    <row r="1" spans="1:11" ht="20.100000000000001" customHeight="1">
      <c r="A1" s="31" t="s">
        <v>0</v>
      </c>
      <c r="B1" s="31"/>
      <c r="C1" s="31"/>
      <c r="D1" s="31"/>
      <c r="E1" s="31"/>
      <c r="F1" s="31"/>
      <c r="G1" s="31"/>
      <c r="H1" s="31"/>
    </row>
    <row r="2" spans="1:11" ht="24.95" customHeight="1">
      <c r="A2" s="32" t="s">
        <v>29</v>
      </c>
      <c r="B2" s="32"/>
      <c r="C2" s="32"/>
      <c r="D2" s="32"/>
      <c r="E2" s="32"/>
      <c r="F2" s="32"/>
      <c r="G2" s="32"/>
      <c r="H2" s="32"/>
    </row>
    <row r="3" spans="1:11" ht="24.95" customHeight="1">
      <c r="A3" s="32" t="s">
        <v>31</v>
      </c>
      <c r="B3" s="32"/>
      <c r="C3" s="32"/>
      <c r="D3" s="32"/>
      <c r="E3" s="32"/>
      <c r="F3" s="32"/>
      <c r="G3" s="32"/>
      <c r="H3" s="32"/>
    </row>
    <row r="4" spans="1:11" ht="24.95" customHeight="1">
      <c r="A4" s="9"/>
      <c r="B4" s="9"/>
      <c r="C4" s="10"/>
      <c r="D4" s="10"/>
      <c r="E4" s="10"/>
      <c r="F4" s="10"/>
      <c r="G4" s="10"/>
      <c r="H4" s="10"/>
    </row>
    <row r="5" spans="1:11" ht="20.100000000000001" customHeight="1">
      <c r="A5" s="33" t="s">
        <v>3</v>
      </c>
      <c r="B5" s="30" t="s">
        <v>4</v>
      </c>
      <c r="C5" s="30" t="s">
        <v>5</v>
      </c>
      <c r="D5" s="30" t="s">
        <v>10</v>
      </c>
      <c r="E5" s="30"/>
      <c r="F5" s="30"/>
      <c r="G5" s="30"/>
      <c r="H5" s="30" t="s">
        <v>15</v>
      </c>
    </row>
    <row r="6" spans="1:11" ht="50.1" customHeight="1">
      <c r="A6" s="33"/>
      <c r="B6" s="30"/>
      <c r="C6" s="30"/>
      <c r="D6" s="17" t="s">
        <v>6</v>
      </c>
      <c r="E6" s="17" t="s">
        <v>7</v>
      </c>
      <c r="F6" s="17" t="s">
        <v>8</v>
      </c>
      <c r="G6" s="17" t="s">
        <v>9</v>
      </c>
      <c r="H6" s="30"/>
      <c r="K6" s="17" t="s">
        <v>30</v>
      </c>
    </row>
    <row r="7" spans="1:11" ht="15" customHeight="1">
      <c r="A7" s="16" t="s">
        <v>1</v>
      </c>
      <c r="B7" s="17" t="s">
        <v>2</v>
      </c>
      <c r="C7" s="17" t="s">
        <v>16</v>
      </c>
      <c r="D7" s="17" t="s">
        <v>17</v>
      </c>
      <c r="E7" s="17" t="s">
        <v>18</v>
      </c>
      <c r="F7" s="17" t="s">
        <v>19</v>
      </c>
      <c r="G7" s="17" t="s">
        <v>20</v>
      </c>
      <c r="H7" s="17" t="s">
        <v>21</v>
      </c>
      <c r="K7" s="26"/>
    </row>
    <row r="8" spans="1:11" ht="6.95" customHeight="1">
      <c r="A8" s="16"/>
      <c r="B8" s="17"/>
      <c r="C8" s="17"/>
      <c r="D8" s="17"/>
      <c r="E8" s="17"/>
      <c r="F8" s="17"/>
      <c r="G8" s="17"/>
      <c r="H8" s="17"/>
      <c r="K8" s="26"/>
    </row>
    <row r="9" spans="1:11" ht="20.100000000000001" customHeight="1">
      <c r="A9" s="18">
        <v>1</v>
      </c>
      <c r="B9" s="17" t="s">
        <v>26</v>
      </c>
      <c r="C9" s="23" t="s">
        <v>32</v>
      </c>
      <c r="D9" s="20">
        <v>0</v>
      </c>
      <c r="E9" s="20">
        <v>0</v>
      </c>
      <c r="F9" s="20">
        <v>0</v>
      </c>
      <c r="G9" s="20">
        <v>68101</v>
      </c>
      <c r="H9" s="20">
        <f>G9+F9+E9+D9</f>
        <v>68101</v>
      </c>
      <c r="K9" s="27">
        <v>7307</v>
      </c>
    </row>
    <row r="10" spans="1:11" ht="6.95" customHeight="1">
      <c r="A10" s="18"/>
      <c r="B10" s="17"/>
      <c r="C10" s="23"/>
      <c r="D10" s="20"/>
      <c r="E10" s="20"/>
      <c r="F10" s="20"/>
      <c r="G10" s="20"/>
      <c r="H10" s="20"/>
      <c r="K10" s="27"/>
    </row>
    <row r="11" spans="1:11" ht="20.100000000000001" customHeight="1">
      <c r="A11" s="18">
        <v>2</v>
      </c>
      <c r="B11" s="17" t="s">
        <v>27</v>
      </c>
      <c r="C11" s="23" t="s">
        <v>22</v>
      </c>
      <c r="D11" s="20">
        <v>0</v>
      </c>
      <c r="E11" s="20">
        <v>316263</v>
      </c>
      <c r="F11" s="20">
        <v>0</v>
      </c>
      <c r="G11" s="20">
        <v>0</v>
      </c>
      <c r="H11" s="20">
        <f>G11+F11+E11+D11</f>
        <v>316263</v>
      </c>
      <c r="K11" s="27">
        <f>42325+14558</f>
        <v>56883</v>
      </c>
    </row>
    <row r="12" spans="1:11" ht="6.95" customHeight="1">
      <c r="A12" s="18"/>
      <c r="B12" s="17"/>
      <c r="C12" s="23"/>
      <c r="D12" s="20"/>
      <c r="E12" s="20"/>
      <c r="F12" s="20"/>
      <c r="G12" s="20"/>
      <c r="H12" s="20"/>
      <c r="K12" s="27"/>
    </row>
    <row r="13" spans="1:11" ht="36.950000000000003" customHeight="1">
      <c r="A13" s="18">
        <v>3</v>
      </c>
      <c r="B13" s="17" t="s">
        <v>28</v>
      </c>
      <c r="C13" s="23" t="s">
        <v>33</v>
      </c>
      <c r="D13" s="20">
        <v>28690</v>
      </c>
      <c r="E13" s="20">
        <v>9007</v>
      </c>
      <c r="F13" s="20">
        <v>0</v>
      </c>
      <c r="G13" s="20">
        <v>0</v>
      </c>
      <c r="H13" s="20">
        <f>G13+F13+E13+D13</f>
        <v>37697</v>
      </c>
      <c r="K13" s="27">
        <f>5160+1620</f>
        <v>6780</v>
      </c>
    </row>
    <row r="14" spans="1:11" ht="6.95" customHeight="1">
      <c r="A14" s="18"/>
      <c r="B14" s="17"/>
      <c r="C14" s="19"/>
      <c r="D14" s="20"/>
      <c r="E14" s="20"/>
      <c r="F14" s="20"/>
      <c r="G14" s="20"/>
      <c r="H14" s="20"/>
      <c r="K14" s="27"/>
    </row>
    <row r="15" spans="1:11" ht="24.95" customHeight="1">
      <c r="A15" s="18"/>
      <c r="B15" s="17"/>
      <c r="C15" s="25" t="s">
        <v>24</v>
      </c>
      <c r="D15" s="22">
        <f>D13+D11+D9</f>
        <v>28690</v>
      </c>
      <c r="E15" s="22">
        <f>E13+E11+E9</f>
        <v>325270</v>
      </c>
      <c r="F15" s="22">
        <f>F13+F11+F9</f>
        <v>0</v>
      </c>
      <c r="G15" s="22">
        <f>G13+G11+G9</f>
        <v>68101</v>
      </c>
      <c r="H15" s="22">
        <f>G15+F15+E15+D15</f>
        <v>422061</v>
      </c>
      <c r="K15" s="28">
        <f>K13+K11+K9</f>
        <v>70970</v>
      </c>
    </row>
    <row r="16" spans="1:11" ht="24.95" customHeight="1">
      <c r="A16" s="18"/>
      <c r="B16" s="17"/>
      <c r="C16" s="24" t="s">
        <v>23</v>
      </c>
      <c r="D16" s="21"/>
      <c r="E16" s="21"/>
      <c r="F16" s="21"/>
      <c r="G16" s="21"/>
      <c r="H16" s="21"/>
      <c r="K16" s="29">
        <f>K9*9.32+K11*5.56+K13*5.56</f>
        <v>422067.51999999996</v>
      </c>
    </row>
    <row r="17" spans="1:11" ht="24.95" customHeight="1">
      <c r="A17" s="18"/>
      <c r="B17" s="17"/>
      <c r="C17" s="25" t="s">
        <v>25</v>
      </c>
      <c r="D17" s="21">
        <f>D15*1.18</f>
        <v>33854.199999999997</v>
      </c>
      <c r="E17" s="21">
        <f>E15*1.18</f>
        <v>383818.6</v>
      </c>
      <c r="F17" s="21">
        <f>F15*1.18</f>
        <v>0</v>
      </c>
      <c r="G17" s="21">
        <f>G15*1.18</f>
        <v>80359.179999999993</v>
      </c>
      <c r="H17" s="21">
        <f>G17+F17+E17+D17</f>
        <v>498031.98</v>
      </c>
      <c r="K17" s="29">
        <f>K16*1.18</f>
        <v>498039.67359999992</v>
      </c>
    </row>
    <row r="18" spans="1:11" ht="12.75" customHeight="1">
      <c r="A18" s="11"/>
      <c r="B18" s="12"/>
      <c r="C18" s="13"/>
      <c r="D18" s="14"/>
      <c r="E18" s="14"/>
      <c r="F18" s="14"/>
      <c r="G18" s="14"/>
      <c r="H18" s="15"/>
    </row>
    <row r="19" spans="1:11" ht="12.75" customHeight="1">
      <c r="A19" s="4"/>
      <c r="B19" s="4"/>
      <c r="C19" s="5"/>
      <c r="D19" s="5"/>
      <c r="E19" s="5"/>
      <c r="F19" s="5"/>
      <c r="G19" s="5"/>
      <c r="H19" s="6"/>
    </row>
    <row r="20" spans="1:11" ht="30" hidden="1" customHeight="1">
      <c r="A20" s="7"/>
      <c r="B20" s="8" t="s">
        <v>11</v>
      </c>
      <c r="C20" s="3"/>
      <c r="D20" s="3"/>
      <c r="E20" s="3"/>
      <c r="F20" s="8" t="s">
        <v>12</v>
      </c>
      <c r="G20" s="3"/>
      <c r="H20" s="3"/>
    </row>
    <row r="21" spans="1:11" ht="30" hidden="1" customHeight="1">
      <c r="A21" s="7"/>
      <c r="B21" s="8"/>
      <c r="C21" s="3"/>
      <c r="D21" s="3"/>
      <c r="E21" s="3"/>
      <c r="F21" s="8"/>
      <c r="G21" s="3"/>
      <c r="H21" s="3"/>
    </row>
    <row r="22" spans="1:11" ht="30" hidden="1" customHeight="1">
      <c r="A22" s="7"/>
      <c r="B22" s="8"/>
      <c r="C22" s="3"/>
      <c r="D22" s="3"/>
      <c r="E22" s="3"/>
      <c r="F22" s="8"/>
      <c r="G22" s="3"/>
      <c r="H22" s="3"/>
    </row>
    <row r="23" spans="1:11" ht="30" hidden="1" customHeight="1">
      <c r="A23" s="7"/>
      <c r="B23" s="8" t="s">
        <v>13</v>
      </c>
      <c r="C23" s="3"/>
      <c r="D23" s="3"/>
      <c r="E23" s="3"/>
      <c r="F23" s="8" t="s">
        <v>14</v>
      </c>
      <c r="G23" s="3"/>
      <c r="H23" s="3"/>
    </row>
    <row r="24" spans="1:11" ht="12.75" customHeight="1">
      <c r="A24" s="7"/>
      <c r="B24" s="8"/>
      <c r="C24" s="3"/>
      <c r="D24" s="3"/>
      <c r="E24" s="3"/>
      <c r="F24" s="8"/>
      <c r="G24" s="3"/>
      <c r="H24" s="3"/>
    </row>
    <row r="25" spans="1:11" ht="12.75" customHeight="1">
      <c r="C25" s="2"/>
    </row>
    <row r="26" spans="1:11" ht="15.75">
      <c r="C26" s="2"/>
    </row>
    <row r="29" spans="1:11" ht="12.75" customHeight="1"/>
  </sheetData>
  <mergeCells count="8">
    <mergeCell ref="C5:C6"/>
    <mergeCell ref="D5:G5"/>
    <mergeCell ref="H5:H6"/>
    <mergeCell ref="A1:H1"/>
    <mergeCell ref="A2:H2"/>
    <mergeCell ref="A3:H3"/>
    <mergeCell ref="A5:A6"/>
    <mergeCell ref="B5:B6"/>
  </mergeCells>
  <phoneticPr fontId="4" type="noConversion"/>
  <pageMargins left="0.59055118110236227" right="0" top="0.78740157480314965" bottom="0.78740157480314965" header="0" footer="0"/>
  <pageSetup paperSize="9" scale="65" orientation="portrait" horizontalDpi="1200" r:id="rId1"/>
  <ignoredErrors>
    <ignoredError sqref="A7:B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52000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008-Usynina</cp:lastModifiedBy>
  <cp:lastPrinted>2013-11-15T07:39:58Z</cp:lastPrinted>
  <dcterms:created xsi:type="dcterms:W3CDTF">2002-02-11T05:58:42Z</dcterms:created>
  <dcterms:modified xsi:type="dcterms:W3CDTF">2013-11-15T07:40:14Z</dcterms:modified>
</cp:coreProperties>
</file>