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от №1" sheetId="1" r:id="rId1"/>
    <sheet name="Лист2" sheetId="2" r:id="rId2"/>
    <sheet name="Лист3" sheetId="3" r:id="rId3"/>
  </sheets>
  <definedNames>
    <definedName name="_xlnm.Print_Area" localSheetId="0">'Лот №1'!$A$1:$S$93</definedName>
  </definedNames>
  <calcPr calcId="125725"/>
</workbook>
</file>

<file path=xl/calcChain.xml><?xml version="1.0" encoding="utf-8"?>
<calcChain xmlns="http://schemas.openxmlformats.org/spreadsheetml/2006/main">
  <c r="S9" i="1"/>
  <c r="S10"/>
  <c r="S11"/>
  <c r="S12"/>
  <c r="S13"/>
  <c r="S14"/>
  <c r="S15"/>
  <c r="S16"/>
  <c r="S17"/>
  <c r="S18"/>
  <c r="S19"/>
  <c r="S20"/>
  <c r="S21"/>
  <c r="S22"/>
  <c r="S23"/>
  <c r="S24"/>
  <c r="S25"/>
  <c r="S26"/>
  <c r="S27"/>
  <c r="S28"/>
  <c r="S29"/>
  <c r="S30"/>
  <c r="S31"/>
  <c r="S32"/>
  <c r="S33"/>
  <c r="S34"/>
  <c r="S35"/>
  <c r="S36"/>
  <c r="S37"/>
  <c r="S38"/>
  <c r="S39"/>
  <c r="S40"/>
  <c r="S41"/>
  <c r="S42"/>
  <c r="S43"/>
  <c r="S44"/>
  <c r="S45"/>
  <c r="S46"/>
  <c r="S47"/>
  <c r="S48"/>
  <c r="S49"/>
  <c r="S50"/>
  <c r="S51"/>
  <c r="S52"/>
  <c r="S53"/>
  <c r="S54"/>
  <c r="S55"/>
  <c r="S56"/>
  <c r="S57"/>
  <c r="S58"/>
  <c r="S59"/>
  <c r="S60"/>
  <c r="S61"/>
  <c r="S62"/>
  <c r="S63"/>
  <c r="S64"/>
  <c r="S65"/>
  <c r="S66"/>
  <c r="S67"/>
  <c r="S68"/>
  <c r="S69"/>
  <c r="S70"/>
  <c r="S71"/>
  <c r="S72"/>
  <c r="S73"/>
  <c r="S74"/>
  <c r="S75"/>
  <c r="S76"/>
  <c r="S81" s="1"/>
  <c r="S77"/>
  <c r="S78"/>
  <c r="S79"/>
  <c r="S80"/>
  <c r="T77"/>
  <c r="T81"/>
  <c r="W81" l="1"/>
  <c r="U81" l="1"/>
  <c r="S82"/>
</calcChain>
</file>

<file path=xl/sharedStrings.xml><?xml version="1.0" encoding="utf-8"?>
<sst xmlns="http://schemas.openxmlformats.org/spreadsheetml/2006/main" count="254" uniqueCount="125">
  <si>
    <t>Итого:</t>
  </si>
  <si>
    <t>№ п/п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</si>
  <si>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</si>
  <si>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</si>
  <si>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</si>
  <si>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</si>
  <si>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</si>
  <si>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</si>
  <si>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</si>
  <si>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</si>
  <si>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</si>
  <si>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Количество</t>
  </si>
  <si>
    <t>Ед. изм.</t>
  </si>
  <si>
    <t>СПЕЦИФИКАЦИЯ</t>
  </si>
  <si>
    <t>Наименование</t>
  </si>
  <si>
    <t>Генеральный директор ОАО «Хиагда»</t>
  </si>
  <si>
    <t>Приложение № 1 к Договору поставки</t>
  </si>
  <si>
    <t>От Поставщика:</t>
  </si>
  <si>
    <t>От Покупателя:</t>
  </si>
  <si>
    <t>1.  Поставщик обязуется поставить, а Покупатель принять и оплатить следующие Товары:</t>
  </si>
  <si>
    <t>январь</t>
  </si>
  <si>
    <t>март</t>
  </si>
  <si>
    <t>февраль</t>
  </si>
  <si>
    <t>Требования к качеству</t>
  </si>
  <si>
    <t>________________  /____________ /</t>
  </si>
  <si>
    <t>________________  /С.А. Рьдьков/</t>
  </si>
  <si>
    <t>1 квартал 2013</t>
  </si>
  <si>
    <t>2 квартал 2013</t>
  </si>
  <si>
    <t>3 квартал 2013</t>
  </si>
  <si>
    <t>4 квартал 2013</t>
  </si>
  <si>
    <t>Количество на 2013 год</t>
  </si>
  <si>
    <t>Цена за единицу с НДС, руб.</t>
  </si>
  <si>
    <t>Сумма с НДС, руб.</t>
  </si>
  <si>
    <t>в т.ч НДС 18%:</t>
  </si>
  <si>
    <t>5. Покупатель производит оплату за фактически поставленный и принятый Товар в течение 20 дней со дня получения Товара на склад Грузополучателя.</t>
  </si>
  <si>
    <t>Итого с учётом НДС: _______ рубля __ копейки ( ____________ рубля __ копейки ), В том числе НДС 18%  ________ рублей __ копеек ( _________________ рублей __ копеек ).</t>
  </si>
  <si>
    <t>Набор головок: 8мм, 10мм, 11мм, 12мм, 13мм, 14мм, 17мм, 19мм</t>
  </si>
  <si>
    <t>Набор ключей рожковый накидной от 8 до 22</t>
  </si>
  <si>
    <t>Ключ раздвижной КР-19</t>
  </si>
  <si>
    <t xml:space="preserve">Пресс-клещи для снятия изоляции КСТ-6 </t>
  </si>
  <si>
    <t>Нож кабельный изолированный до 1000В</t>
  </si>
  <si>
    <t>Нож прямой изолированый до 1000В</t>
  </si>
  <si>
    <t>Отвертка крестообразная № 1х100 изолированная до 1000В</t>
  </si>
  <si>
    <t>Отвертка крестообразная № 2х125 изолированная до 1000В</t>
  </si>
  <si>
    <t>Отвертка шлицевая 4,0х100мм изолированная до 1000В</t>
  </si>
  <si>
    <t>Отвертка шлицевая 5,0х125 изолированная до 1000В</t>
  </si>
  <si>
    <t>Отвертка индикаторная 100-250V</t>
  </si>
  <si>
    <t>Ключи трубчатые: 8мм, 10мм, 11мм, 12мм, 13мм, 14мм, 17мм, 19мм</t>
  </si>
  <si>
    <t>Длинногубцы L=160мм до 1000В</t>
  </si>
  <si>
    <t>Плоскогубцы L=160мм до 1000В</t>
  </si>
  <si>
    <t>Кусачки L=160мм до 1000В</t>
  </si>
  <si>
    <t>Молоток 0,2 кг</t>
  </si>
  <si>
    <t>Рулетка 3м</t>
  </si>
  <si>
    <t>Зубило L=160мм</t>
  </si>
  <si>
    <t>Фонарь налобный</t>
  </si>
  <si>
    <t>Напильник плоский</t>
  </si>
  <si>
    <t xml:space="preserve">Сумка для инструмента Stanley Basic Cantilever 16" </t>
  </si>
  <si>
    <t>Дрель 2-х скоростная, Потребляемая мощность 550 Вт Частота холостого хода 1. скорость 0-700 об/мин, 2.скорость 0-2000 об/мин Диаметр сверлильного патрона 13 мм Масса 2,0 кг</t>
  </si>
  <si>
    <t>Перфоратор, Потребляемая мощность 600 Вт Частота холостого хода 0-900 об/мин Масса 3,1 кг</t>
  </si>
  <si>
    <t>УШМ 230мм,Потребляемая мощность 2000 Вт Частота холостого хода 6600 об/мин Масса 4,2 кг</t>
  </si>
  <si>
    <t>Шуроповерт Частота холостого хода: 1-скорость-350 об/мин; 2-скорость-1300 об/мин Аккумулятор 10,8 В/1,3 Ач Масса 0,88 кг</t>
  </si>
  <si>
    <t>Набор профессиональных инструментов Sata-09510</t>
  </si>
  <si>
    <t xml:space="preserve">Тисы слесарные L=200 поворотные с наковальней </t>
  </si>
  <si>
    <t>Паяльник электрический 40 Вт.</t>
  </si>
  <si>
    <t>Набор ключей (Рожковые) комбинированные от 6 мм до 32 мм</t>
  </si>
  <si>
    <t>Набор ключей (Накидные) комбинированные от 6 мм до 32мм</t>
  </si>
  <si>
    <t>Электрический лобзик, Потребляемая мощность 450 Вт Частота холостого хода 500-3100 об/мин Масса 1,9 кг</t>
  </si>
  <si>
    <t>Набор профессиональных инструментов Sata-09535</t>
  </si>
  <si>
    <t>Ключи гаечные рожковые набор от 6 до 27</t>
  </si>
  <si>
    <t xml:space="preserve">Ключи накидные набор от 10 до 30 </t>
  </si>
  <si>
    <t xml:space="preserve">Ключи торцовые набор от 10 до 30 </t>
  </si>
  <si>
    <t xml:space="preserve">Ключ газовый № 1 </t>
  </si>
  <si>
    <t xml:space="preserve">Ключ газовый № 2 </t>
  </si>
  <si>
    <t xml:space="preserve">Ключ газовый № 3 </t>
  </si>
  <si>
    <t xml:space="preserve">Ключ газовый № 4 </t>
  </si>
  <si>
    <t xml:space="preserve">Ключ газовый № 5 </t>
  </si>
  <si>
    <t xml:space="preserve">Набор инструментов механика в металическом ящике 68 предметов </t>
  </si>
  <si>
    <t xml:space="preserve">Ножовка по металлу </t>
  </si>
  <si>
    <t xml:space="preserve">Полотно ножовочное </t>
  </si>
  <si>
    <t xml:space="preserve">Набор отверток из 6 предметов </t>
  </si>
  <si>
    <t xml:space="preserve">Круглогубцы длина 120мм </t>
  </si>
  <si>
    <t xml:space="preserve">Пассатижи длина 160мм </t>
  </si>
  <si>
    <t xml:space="preserve">Бокорезы силовые длина 160мм </t>
  </si>
  <si>
    <t xml:space="preserve">Ножницы по металлу длина 300мм </t>
  </si>
  <si>
    <t xml:space="preserve">Тиски кованые ширина губок 120мм </t>
  </si>
  <si>
    <t xml:space="preserve">Кувалда кованый боек 1кг </t>
  </si>
  <si>
    <t xml:space="preserve">Кувалда кованый боек 3кг </t>
  </si>
  <si>
    <t xml:space="preserve">Кувалда кованый боек 4кг </t>
  </si>
  <si>
    <t xml:space="preserve">Зубило кузнечное для холодной рубки 1,5кг. </t>
  </si>
  <si>
    <t xml:space="preserve">Наборы клейм (цифры) 0-9 высота шрифта 120мм № 8 </t>
  </si>
  <si>
    <t xml:space="preserve">Напильник плоский трехсторонняя насечка длина 250мм </t>
  </si>
  <si>
    <t xml:space="preserve">Напильник плоский трехсторонняя насечка длина 300мм </t>
  </si>
  <si>
    <t xml:space="preserve">Напильник плоский трехсторонняя насечка длина 350мм </t>
  </si>
  <si>
    <t xml:space="preserve">Напильник плоский трехсторонняя насечка длина 400мм </t>
  </si>
  <si>
    <t xml:space="preserve">Напильник трехгранный всесторонняя насечка длина 150 </t>
  </si>
  <si>
    <t xml:space="preserve">Напильник трехгранный всесторонняя насечка длина 250 </t>
  </si>
  <si>
    <t xml:space="preserve">Напильник трехгранный всесторонняя насечка длина 300 </t>
  </si>
  <si>
    <t xml:space="preserve">Напильник четырехгранный всесторонняя насечка длина 150 </t>
  </si>
  <si>
    <t xml:space="preserve">Напильник четырехгранный всесторонняя насечка длина 250 </t>
  </si>
  <si>
    <t xml:space="preserve">Напильник четырехгранный всесторонняя насечка длина 300 </t>
  </si>
  <si>
    <t xml:space="preserve">Напильник круглый длина 100 </t>
  </si>
  <si>
    <t xml:space="preserve">Напильник круглый длина 150 </t>
  </si>
  <si>
    <t>Напильник круглый длина 200</t>
  </si>
  <si>
    <t xml:space="preserve">Напильник круглый длина 350 </t>
  </si>
  <si>
    <t xml:space="preserve">Рукоятки для напильников, деревянные </t>
  </si>
  <si>
    <t xml:space="preserve">Набор инструментов SATA 09510 </t>
  </si>
  <si>
    <t>Набор  головок от 10 до 32</t>
  </si>
  <si>
    <t>НД поставщика</t>
  </si>
  <si>
    <t>ГОСТ 2838-80</t>
  </si>
  <si>
    <t>ГОСТ 21010-75</t>
  </si>
  <si>
    <t>ГОСТ 7236-73</t>
  </si>
  <si>
    <t>ГОСТ 28037-89</t>
  </si>
  <si>
    <t>ГОСТ 2310-77</t>
  </si>
  <si>
    <t>размер: 42,5*26*22 или эквивалент</t>
  </si>
  <si>
    <t>Sata-09510 или эквивалент</t>
  </si>
  <si>
    <t>ГОСТ 20746-84</t>
  </si>
  <si>
    <t>Sata-09535 или эквивалент</t>
  </si>
  <si>
    <t>SATA 09510 или эквивалент</t>
  </si>
  <si>
    <t>шт</t>
  </si>
  <si>
    <t>к-т</t>
  </si>
  <si>
    <t>шт.</t>
  </si>
  <si>
    <t>ГОСТ 2906-80</t>
  </si>
  <si>
    <t>ГОСТ 18981-73</t>
  </si>
  <si>
    <t>3. Срок поставки: согласно графику помесячной разбивки.</t>
  </si>
  <si>
    <t xml:space="preserve">2. Условия поставки, место поставки Забайкальский край г. Чита п. Рудник Кадала ул. Дворцовский тракт 50 ЦБ МТС ОАО "Хиагда".  </t>
  </si>
</sst>
</file>

<file path=xl/styles.xml><?xml version="1.0" encoding="utf-8"?>
<styleSheet xmlns="http://schemas.openxmlformats.org/spreadsheetml/2006/main">
  <numFmts count="2">
    <numFmt numFmtId="44" formatCode="_-* #,##0.00&quot;р.&quot;_-;\-* #,##0.00&quot;р.&quot;_-;_-* &quot;-&quot;??&quot;р.&quot;_-;_-@_-"/>
    <numFmt numFmtId="164" formatCode="#,##0.00&quot;р.&quot;"/>
  </numFmts>
  <fonts count="13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Arial Cyr"/>
      <charset val="204"/>
    </font>
    <font>
      <sz val="14"/>
      <color theme="1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6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u/>
      <sz val="8"/>
      <color theme="10"/>
      <name val="Arial Cyr"/>
      <charset val="204"/>
    </font>
    <font>
      <sz val="1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theme="4" tint="0.79998168889431442"/>
      </patternFill>
    </fill>
    <fill>
      <patternFill patternType="solid">
        <fgColor theme="0"/>
        <bgColor theme="4" tint="0.59999389629810485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2" fillId="0" borderId="0"/>
    <xf numFmtId="44" fontId="9" fillId="0" borderId="0" applyFont="0" applyFill="0" applyBorder="0" applyAlignment="0" applyProtection="0"/>
    <xf numFmtId="0" fontId="11" fillId="0" borderId="0" applyNumberFormat="0" applyFill="0" applyBorder="0" applyAlignment="0" applyProtection="0">
      <alignment vertical="top"/>
      <protection locked="0"/>
    </xf>
  </cellStyleXfs>
  <cellXfs count="63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/>
    <xf numFmtId="0" fontId="3" fillId="0" borderId="0" xfId="0" applyFont="1" applyAlignment="1"/>
    <xf numFmtId="2" fontId="4" fillId="0" borderId="0" xfId="0" applyNumberFormat="1" applyFont="1"/>
    <xf numFmtId="0" fontId="6" fillId="0" borderId="0" xfId="0" applyFont="1" applyAlignment="1"/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3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3" fillId="0" borderId="0" xfId="0" applyFont="1" applyAlignment="1">
      <alignment horizontal="right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2" fontId="6" fillId="0" borderId="1" xfId="0" applyNumberFormat="1" applyFont="1" applyBorder="1" applyAlignment="1">
      <alignment horizontal="center" vertical="center"/>
    </xf>
    <xf numFmtId="164" fontId="6" fillId="0" borderId="2" xfId="0" applyNumberFormat="1" applyFont="1" applyBorder="1" applyAlignment="1">
      <alignment horizontal="center" vertical="center"/>
    </xf>
    <xf numFmtId="2" fontId="6" fillId="0" borderId="2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/>
    </xf>
    <xf numFmtId="0" fontId="1" fillId="2" borderId="5" xfId="3" applyFont="1" applyFill="1" applyBorder="1" applyAlignment="1" applyProtection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8" xfId="3" applyFont="1" applyFill="1" applyBorder="1" applyAlignment="1" applyProtection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44" fontId="1" fillId="2" borderId="1" xfId="2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/>
    </xf>
    <xf numFmtId="2" fontId="7" fillId="2" borderId="1" xfId="0" applyNumberFormat="1" applyFont="1" applyFill="1" applyBorder="1" applyAlignment="1">
      <alignment horizontal="center" vertical="center"/>
    </xf>
    <xf numFmtId="2" fontId="1" fillId="2" borderId="8" xfId="0" applyNumberFormat="1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center"/>
    </xf>
    <xf numFmtId="2" fontId="7" fillId="2" borderId="1" xfId="0" applyNumberFormat="1" applyFont="1" applyFill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 wrapText="1"/>
    </xf>
    <xf numFmtId="0" fontId="4" fillId="2" borderId="0" xfId="0" applyFont="1" applyFill="1"/>
    <xf numFmtId="0" fontId="6" fillId="0" borderId="4" xfId="0" applyFont="1" applyBorder="1" applyAlignment="1">
      <alignment horizontal="left" vertical="center" wrapText="1"/>
    </xf>
    <xf numFmtId="49" fontId="5" fillId="2" borderId="0" xfId="0" applyNumberFormat="1" applyFont="1" applyFill="1" applyAlignment="1">
      <alignment horizontal="left" wrapText="1"/>
    </xf>
    <xf numFmtId="0" fontId="3" fillId="0" borderId="0" xfId="0" applyFont="1" applyAlignment="1">
      <alignment horizontal="left"/>
    </xf>
    <xf numFmtId="0" fontId="5" fillId="2" borderId="0" xfId="0" applyFont="1" applyFill="1" applyAlignment="1">
      <alignment horizontal="left" vertical="center"/>
    </xf>
    <xf numFmtId="0" fontId="6" fillId="0" borderId="2" xfId="0" applyFont="1" applyBorder="1" applyAlignment="1">
      <alignment horizontal="right" vertical="center"/>
    </xf>
    <xf numFmtId="0" fontId="6" fillId="0" borderId="1" xfId="0" applyFont="1" applyBorder="1" applyAlignment="1">
      <alignment horizontal="right" vertical="center"/>
    </xf>
    <xf numFmtId="0" fontId="8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left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</cellXfs>
  <cellStyles count="4">
    <cellStyle name="Гиперссылка" xfId="3" builtinId="8"/>
    <cellStyle name="Денежный" xfId="2" builtinId="4"/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../../../Local%20Settings/&#1056;&#1072;&#1073;&#1086;&#1095;&#1080;&#1081;%20&#1089;&#1090;&#1086;&#1083;/&#1048;&#1085;&#1089;&#1090;&#1088;&#1091;&#1084;&#1077;&#1085;&#1090;.docx" TargetMode="External"/><Relationship Id="rId2" Type="http://schemas.openxmlformats.org/officeDocument/2006/relationships/hyperlink" Target="../../../Local%20Settings/&#1056;&#1072;&#1073;&#1086;&#1095;&#1080;&#1081;%20&#1089;&#1090;&#1086;&#1083;/&#1048;&#1085;&#1089;&#1090;&#1088;&#1091;&#1084;&#1077;&#1085;&#1090;.docx" TargetMode="External"/><Relationship Id="rId1" Type="http://schemas.openxmlformats.org/officeDocument/2006/relationships/hyperlink" Target="../../../Local%20Settings/&#1056;&#1072;&#1073;&#1086;&#1095;&#1080;&#1081;%20&#1089;&#1090;&#1086;&#1083;/&#1048;&#1085;&#1089;&#1090;&#1088;&#1091;&#1084;&#1077;&#1085;&#1090;.docx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../../../Local%20Settings/&#1056;&#1072;&#1073;&#1086;&#1095;&#1080;&#1081;%20&#1089;&#1090;&#1086;&#1083;/&#1048;&#1085;&#1089;&#1090;&#1088;&#1091;&#1084;&#1077;&#1085;&#1090;.docx" TargetMode="External"/><Relationship Id="rId4" Type="http://schemas.openxmlformats.org/officeDocument/2006/relationships/hyperlink" Target="../../../Local%20Settings/&#1056;&#1072;&#1073;&#1086;&#1095;&#1080;&#1081;%20&#1089;&#1090;&#1086;&#1083;/&#1048;&#1085;&#1089;&#1090;&#1088;&#1091;&#1084;&#1077;&#1085;&#1090;.docx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X93"/>
  <sheetViews>
    <sheetView tabSelected="1" view="pageBreakPreview" topLeftCell="A64" zoomScale="70" zoomScaleNormal="75" zoomScaleSheetLayoutView="70" workbookViewId="0">
      <selection activeCell="A82" sqref="A82:R82"/>
    </sheetView>
  </sheetViews>
  <sheetFormatPr defaultRowHeight="18.75"/>
  <cols>
    <col min="1" max="1" width="6.5703125" style="2" customWidth="1"/>
    <col min="2" max="2" width="63.28515625" style="2" customWidth="1"/>
    <col min="3" max="3" width="35.85546875" style="2" customWidth="1"/>
    <col min="4" max="4" width="9.42578125" style="2" customWidth="1"/>
    <col min="5" max="5" width="7.85546875" style="2" bestFit="1" customWidth="1"/>
    <col min="6" max="6" width="9.140625" style="2" bestFit="1" customWidth="1"/>
    <col min="7" max="7" width="10.7109375" style="2" customWidth="1"/>
    <col min="8" max="8" width="10.5703125" style="2" customWidth="1"/>
    <col min="9" max="9" width="7.7109375" style="2" customWidth="1"/>
    <col min="10" max="10" width="7.42578125" style="2" customWidth="1"/>
    <col min="11" max="11" width="7.7109375" style="2" customWidth="1"/>
    <col min="12" max="12" width="9.140625" style="2" customWidth="1"/>
    <col min="13" max="13" width="10.42578125" style="2" customWidth="1"/>
    <col min="14" max="14" width="8.7109375" style="2" customWidth="1"/>
    <col min="15" max="15" width="8.28515625" style="2" customWidth="1"/>
    <col min="16" max="16" width="8.42578125" style="2" customWidth="1"/>
    <col min="17" max="17" width="12.7109375" style="2" customWidth="1"/>
    <col min="18" max="18" width="16.140625" style="2" customWidth="1"/>
    <col min="19" max="19" width="25.140625" style="2" customWidth="1"/>
    <col min="20" max="20" width="11.5703125" style="2" hidden="1" customWidth="1"/>
    <col min="21" max="21" width="13.28515625" style="2" hidden="1" customWidth="1"/>
    <col min="22" max="22" width="0" style="2" hidden="1" customWidth="1"/>
    <col min="23" max="23" width="0.7109375" style="2" customWidth="1"/>
    <col min="24" max="24" width="21.140625" style="2" customWidth="1"/>
    <col min="25" max="16384" width="9.140625" style="2"/>
  </cols>
  <sheetData>
    <row r="1" spans="1:19" s="1" customFormat="1">
      <c r="S1" s="15" t="s">
        <v>16</v>
      </c>
    </row>
    <row r="3" spans="1:19" ht="20.25">
      <c r="A3" s="54" t="s">
        <v>13</v>
      </c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54"/>
      <c r="Q3" s="54"/>
      <c r="R3" s="54"/>
      <c r="S3" s="54"/>
    </row>
    <row r="4" spans="1:19" ht="20.25">
      <c r="A4" s="16"/>
      <c r="B4" s="16"/>
      <c r="C4" s="16"/>
      <c r="D4" s="16"/>
      <c r="E4" s="17"/>
      <c r="F4" s="17"/>
      <c r="G4" s="17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</row>
    <row r="5" spans="1:19">
      <c r="A5" s="58" t="s">
        <v>19</v>
      </c>
      <c r="B5" s="58"/>
      <c r="C5" s="58"/>
      <c r="D5" s="58"/>
      <c r="E5" s="58"/>
      <c r="F5" s="58"/>
      <c r="G5" s="58"/>
      <c r="H5" s="58"/>
      <c r="I5" s="58"/>
      <c r="J5" s="58"/>
      <c r="K5" s="58"/>
      <c r="L5" s="58"/>
      <c r="M5" s="58"/>
      <c r="N5" s="58"/>
      <c r="O5" s="58"/>
      <c r="P5" s="58"/>
      <c r="Q5" s="58"/>
      <c r="R5" s="58"/>
      <c r="S5" s="58"/>
    </row>
    <row r="6" spans="1:19" ht="19.5" customHeight="1">
      <c r="A6" s="62" t="s">
        <v>1</v>
      </c>
      <c r="B6" s="62" t="s">
        <v>14</v>
      </c>
      <c r="C6" s="62" t="s">
        <v>23</v>
      </c>
      <c r="D6" s="55" t="s">
        <v>12</v>
      </c>
      <c r="E6" s="59" t="s">
        <v>11</v>
      </c>
      <c r="F6" s="60"/>
      <c r="G6" s="60"/>
      <c r="H6" s="60"/>
      <c r="I6" s="60"/>
      <c r="J6" s="60"/>
      <c r="K6" s="60"/>
      <c r="L6" s="60"/>
      <c r="M6" s="60"/>
      <c r="N6" s="60"/>
      <c r="O6" s="60"/>
      <c r="P6" s="61"/>
      <c r="Q6" s="56" t="s">
        <v>30</v>
      </c>
      <c r="R6" s="56" t="s">
        <v>31</v>
      </c>
      <c r="S6" s="56" t="s">
        <v>32</v>
      </c>
    </row>
    <row r="7" spans="1:19" ht="18.75" customHeight="1">
      <c r="A7" s="62"/>
      <c r="B7" s="62"/>
      <c r="C7" s="62"/>
      <c r="D7" s="55"/>
      <c r="E7" s="57" t="s">
        <v>26</v>
      </c>
      <c r="F7" s="57"/>
      <c r="G7" s="57"/>
      <c r="H7" s="57" t="s">
        <v>27</v>
      </c>
      <c r="I7" s="57"/>
      <c r="J7" s="57"/>
      <c r="K7" s="57" t="s">
        <v>28</v>
      </c>
      <c r="L7" s="57"/>
      <c r="M7" s="57"/>
      <c r="N7" s="57" t="s">
        <v>29</v>
      </c>
      <c r="O7" s="57"/>
      <c r="P7" s="57"/>
      <c r="Q7" s="56"/>
      <c r="R7" s="56"/>
      <c r="S7" s="56"/>
    </row>
    <row r="8" spans="1:19" ht="32.25" customHeight="1">
      <c r="A8" s="62"/>
      <c r="B8" s="62"/>
      <c r="C8" s="62"/>
      <c r="D8" s="55"/>
      <c r="E8" s="18" t="s">
        <v>20</v>
      </c>
      <c r="F8" s="18" t="s">
        <v>22</v>
      </c>
      <c r="G8" s="18" t="s">
        <v>21</v>
      </c>
      <c r="H8" s="12" t="s">
        <v>2</v>
      </c>
      <c r="I8" s="12" t="s">
        <v>3</v>
      </c>
      <c r="J8" s="12" t="s">
        <v>4</v>
      </c>
      <c r="K8" s="12" t="s">
        <v>5</v>
      </c>
      <c r="L8" s="12" t="s">
        <v>6</v>
      </c>
      <c r="M8" s="12" t="s">
        <v>7</v>
      </c>
      <c r="N8" s="12" t="s">
        <v>8</v>
      </c>
      <c r="O8" s="12" t="s">
        <v>9</v>
      </c>
      <c r="P8" s="12" t="s">
        <v>10</v>
      </c>
      <c r="Q8" s="56"/>
      <c r="R8" s="56"/>
      <c r="S8" s="56"/>
    </row>
    <row r="9" spans="1:19" ht="32.25" customHeight="1">
      <c r="A9" s="25">
        <v>1</v>
      </c>
      <c r="B9" s="26" t="s">
        <v>36</v>
      </c>
      <c r="C9" s="35" t="s">
        <v>107</v>
      </c>
      <c r="D9" s="35" t="s">
        <v>118</v>
      </c>
      <c r="E9" s="23"/>
      <c r="F9" s="23"/>
      <c r="G9" s="40"/>
      <c r="H9" s="40">
        <v>15</v>
      </c>
      <c r="I9" s="23"/>
      <c r="J9" s="23"/>
      <c r="K9" s="23"/>
      <c r="L9" s="23"/>
      <c r="M9" s="23"/>
      <c r="N9" s="23"/>
      <c r="O9" s="23"/>
      <c r="P9" s="23"/>
      <c r="Q9" s="40">
        <v>15</v>
      </c>
      <c r="R9" s="40">
        <v>2109.27</v>
      </c>
      <c r="S9" s="24">
        <f>Q9*R9</f>
        <v>31639.05</v>
      </c>
    </row>
    <row r="10" spans="1:19" ht="32.25" customHeight="1">
      <c r="A10" s="25">
        <v>2</v>
      </c>
      <c r="B10" s="27" t="s">
        <v>37</v>
      </c>
      <c r="C10" s="35" t="s">
        <v>108</v>
      </c>
      <c r="D10" s="35" t="s">
        <v>118</v>
      </c>
      <c r="E10" s="23"/>
      <c r="F10" s="23"/>
      <c r="G10" s="40"/>
      <c r="H10" s="40">
        <v>15</v>
      </c>
      <c r="I10" s="23"/>
      <c r="J10" s="23"/>
      <c r="K10" s="23"/>
      <c r="L10" s="23"/>
      <c r="M10" s="23"/>
      <c r="N10" s="23"/>
      <c r="O10" s="23"/>
      <c r="P10" s="23"/>
      <c r="Q10" s="40">
        <v>15</v>
      </c>
      <c r="R10" s="40">
        <v>669.61</v>
      </c>
      <c r="S10" s="24">
        <f t="shared" ref="S10:S73" si="0">Q10*R10</f>
        <v>10044.15</v>
      </c>
    </row>
    <row r="11" spans="1:19" ht="32.25" customHeight="1">
      <c r="A11" s="25">
        <v>3</v>
      </c>
      <c r="B11" s="26" t="s">
        <v>38</v>
      </c>
      <c r="C11" s="45" t="s">
        <v>107</v>
      </c>
      <c r="D11" s="35" t="s">
        <v>118</v>
      </c>
      <c r="E11" s="23"/>
      <c r="F11" s="23"/>
      <c r="G11" s="40"/>
      <c r="H11" s="40">
        <v>15</v>
      </c>
      <c r="I11" s="23"/>
      <c r="J11" s="23"/>
      <c r="K11" s="23"/>
      <c r="L11" s="23"/>
      <c r="M11" s="23"/>
      <c r="N11" s="23"/>
      <c r="O11" s="23"/>
      <c r="P11" s="23"/>
      <c r="Q11" s="40">
        <v>15</v>
      </c>
      <c r="R11" s="40">
        <v>190.42</v>
      </c>
      <c r="S11" s="24">
        <f t="shared" si="0"/>
        <v>2856.2999999999997</v>
      </c>
    </row>
    <row r="12" spans="1:19" ht="32.25" customHeight="1">
      <c r="A12" s="25">
        <v>4</v>
      </c>
      <c r="B12" s="27" t="s">
        <v>39</v>
      </c>
      <c r="C12" s="45" t="s">
        <v>107</v>
      </c>
      <c r="D12" s="35" t="s">
        <v>118</v>
      </c>
      <c r="E12" s="23"/>
      <c r="F12" s="23"/>
      <c r="G12" s="40"/>
      <c r="H12" s="40">
        <v>15</v>
      </c>
      <c r="I12" s="23"/>
      <c r="J12" s="23"/>
      <c r="K12" s="23"/>
      <c r="L12" s="23"/>
      <c r="M12" s="23"/>
      <c r="N12" s="23"/>
      <c r="O12" s="23"/>
      <c r="P12" s="23"/>
      <c r="Q12" s="40">
        <v>15</v>
      </c>
      <c r="R12" s="40">
        <v>558.71</v>
      </c>
      <c r="S12" s="24">
        <f t="shared" si="0"/>
        <v>8380.6500000000015</v>
      </c>
    </row>
    <row r="13" spans="1:19" ht="32.25" customHeight="1">
      <c r="A13" s="25">
        <v>5</v>
      </c>
      <c r="B13" s="26" t="s">
        <v>40</v>
      </c>
      <c r="C13" s="35" t="s">
        <v>109</v>
      </c>
      <c r="D13" s="35" t="s">
        <v>118</v>
      </c>
      <c r="E13" s="23"/>
      <c r="F13" s="23"/>
      <c r="G13" s="40"/>
      <c r="H13" s="40">
        <v>15</v>
      </c>
      <c r="I13" s="23"/>
      <c r="J13" s="23"/>
      <c r="K13" s="23"/>
      <c r="L13" s="23"/>
      <c r="M13" s="23"/>
      <c r="N13" s="23"/>
      <c r="O13" s="23"/>
      <c r="P13" s="23"/>
      <c r="Q13" s="40">
        <v>15</v>
      </c>
      <c r="R13" s="40">
        <v>1464.77</v>
      </c>
      <c r="S13" s="24">
        <f t="shared" si="0"/>
        <v>21971.55</v>
      </c>
    </row>
    <row r="14" spans="1:19" ht="32.25" customHeight="1">
      <c r="A14" s="25">
        <v>6</v>
      </c>
      <c r="B14" s="27" t="s">
        <v>41</v>
      </c>
      <c r="C14" s="35" t="s">
        <v>107</v>
      </c>
      <c r="D14" s="35" t="s">
        <v>118</v>
      </c>
      <c r="E14" s="23"/>
      <c r="F14" s="23"/>
      <c r="G14" s="40"/>
      <c r="H14" s="40">
        <v>15</v>
      </c>
      <c r="I14" s="23"/>
      <c r="J14" s="23"/>
      <c r="K14" s="23"/>
      <c r="L14" s="23"/>
      <c r="M14" s="23"/>
      <c r="N14" s="23"/>
      <c r="O14" s="23"/>
      <c r="P14" s="23"/>
      <c r="Q14" s="40">
        <v>15</v>
      </c>
      <c r="R14" s="40">
        <v>1171.82</v>
      </c>
      <c r="S14" s="24">
        <f t="shared" si="0"/>
        <v>17577.3</v>
      </c>
    </row>
    <row r="15" spans="1:19" ht="32.25" customHeight="1">
      <c r="A15" s="25">
        <v>7</v>
      </c>
      <c r="B15" s="26" t="s">
        <v>42</v>
      </c>
      <c r="C15" s="35" t="s">
        <v>107</v>
      </c>
      <c r="D15" s="35" t="s">
        <v>118</v>
      </c>
      <c r="E15" s="23"/>
      <c r="F15" s="23"/>
      <c r="G15" s="40"/>
      <c r="H15" s="40">
        <v>15</v>
      </c>
      <c r="I15" s="23"/>
      <c r="J15" s="23"/>
      <c r="K15" s="23"/>
      <c r="L15" s="23"/>
      <c r="M15" s="23"/>
      <c r="N15" s="23"/>
      <c r="O15" s="23"/>
      <c r="P15" s="23"/>
      <c r="Q15" s="40">
        <v>15</v>
      </c>
      <c r="R15" s="40">
        <v>98.07</v>
      </c>
      <c r="S15" s="24">
        <f t="shared" si="0"/>
        <v>1471.05</v>
      </c>
    </row>
    <row r="16" spans="1:19" ht="32.25" customHeight="1">
      <c r="A16" s="25">
        <v>8</v>
      </c>
      <c r="B16" s="27" t="s">
        <v>43</v>
      </c>
      <c r="C16" s="35" t="s">
        <v>107</v>
      </c>
      <c r="D16" s="35" t="s">
        <v>118</v>
      </c>
      <c r="E16" s="23"/>
      <c r="F16" s="23"/>
      <c r="G16" s="40"/>
      <c r="H16" s="40">
        <v>15</v>
      </c>
      <c r="I16" s="23"/>
      <c r="J16" s="23"/>
      <c r="K16" s="23"/>
      <c r="L16" s="23"/>
      <c r="M16" s="23"/>
      <c r="N16" s="23"/>
      <c r="O16" s="23"/>
      <c r="P16" s="23"/>
      <c r="Q16" s="40">
        <v>15</v>
      </c>
      <c r="R16" s="40">
        <v>95.93</v>
      </c>
      <c r="S16" s="24">
        <f t="shared" si="0"/>
        <v>1438.95</v>
      </c>
    </row>
    <row r="17" spans="1:19" ht="32.25" customHeight="1">
      <c r="A17" s="25">
        <v>9</v>
      </c>
      <c r="B17" s="26" t="s">
        <v>44</v>
      </c>
      <c r="C17" s="35" t="s">
        <v>107</v>
      </c>
      <c r="D17" s="35" t="s">
        <v>118</v>
      </c>
      <c r="E17" s="23"/>
      <c r="F17" s="23"/>
      <c r="G17" s="40"/>
      <c r="H17" s="40">
        <v>15</v>
      </c>
      <c r="I17" s="23"/>
      <c r="J17" s="23"/>
      <c r="K17" s="23"/>
      <c r="L17" s="23"/>
      <c r="M17" s="23"/>
      <c r="N17" s="23"/>
      <c r="O17" s="23"/>
      <c r="P17" s="23"/>
      <c r="Q17" s="40">
        <v>15</v>
      </c>
      <c r="R17" s="40">
        <v>85.27</v>
      </c>
      <c r="S17" s="24">
        <f t="shared" si="0"/>
        <v>1279.05</v>
      </c>
    </row>
    <row r="18" spans="1:19" ht="32.25" customHeight="1">
      <c r="A18" s="25">
        <v>10</v>
      </c>
      <c r="B18" s="27" t="s">
        <v>45</v>
      </c>
      <c r="C18" s="35" t="s">
        <v>107</v>
      </c>
      <c r="D18" s="35" t="s">
        <v>118</v>
      </c>
      <c r="E18" s="23"/>
      <c r="F18" s="23"/>
      <c r="G18" s="40"/>
      <c r="H18" s="40">
        <v>15</v>
      </c>
      <c r="I18" s="23"/>
      <c r="J18" s="23"/>
      <c r="K18" s="23"/>
      <c r="L18" s="23"/>
      <c r="M18" s="23"/>
      <c r="N18" s="23"/>
      <c r="O18" s="23"/>
      <c r="P18" s="23"/>
      <c r="Q18" s="40">
        <v>15</v>
      </c>
      <c r="R18" s="40">
        <v>102.33</v>
      </c>
      <c r="S18" s="24">
        <f t="shared" si="0"/>
        <v>1534.95</v>
      </c>
    </row>
    <row r="19" spans="1:19" ht="32.25" customHeight="1">
      <c r="A19" s="25">
        <v>11</v>
      </c>
      <c r="B19" s="26" t="s">
        <v>46</v>
      </c>
      <c r="C19" s="35" t="s">
        <v>107</v>
      </c>
      <c r="D19" s="35" t="s">
        <v>118</v>
      </c>
      <c r="E19" s="23"/>
      <c r="F19" s="23"/>
      <c r="G19" s="40"/>
      <c r="H19" s="40">
        <v>15</v>
      </c>
      <c r="I19" s="23"/>
      <c r="J19" s="23"/>
      <c r="K19" s="23"/>
      <c r="L19" s="23"/>
      <c r="M19" s="23"/>
      <c r="N19" s="23"/>
      <c r="O19" s="23"/>
      <c r="P19" s="23"/>
      <c r="Q19" s="40">
        <v>15</v>
      </c>
      <c r="R19" s="40">
        <v>136.01</v>
      </c>
      <c r="S19" s="24">
        <f t="shared" si="0"/>
        <v>2040.1499999999999</v>
      </c>
    </row>
    <row r="20" spans="1:19" ht="32.25" customHeight="1">
      <c r="A20" s="25">
        <v>12</v>
      </c>
      <c r="B20" s="27" t="s">
        <v>47</v>
      </c>
      <c r="C20" s="35" t="s">
        <v>107</v>
      </c>
      <c r="D20" s="35" t="s">
        <v>118</v>
      </c>
      <c r="E20" s="23"/>
      <c r="F20" s="23"/>
      <c r="G20" s="40"/>
      <c r="H20" s="40">
        <v>15</v>
      </c>
      <c r="I20" s="23"/>
      <c r="J20" s="23"/>
      <c r="K20" s="23"/>
      <c r="L20" s="23"/>
      <c r="M20" s="23"/>
      <c r="N20" s="23"/>
      <c r="O20" s="23"/>
      <c r="P20" s="23"/>
      <c r="Q20" s="40">
        <v>15</v>
      </c>
      <c r="R20" s="40">
        <v>1883.28</v>
      </c>
      <c r="S20" s="24">
        <f t="shared" si="0"/>
        <v>28249.200000000001</v>
      </c>
    </row>
    <row r="21" spans="1:19" ht="32.25" customHeight="1">
      <c r="A21" s="25">
        <v>13</v>
      </c>
      <c r="B21" s="26" t="s">
        <v>48</v>
      </c>
      <c r="C21" s="35" t="s">
        <v>107</v>
      </c>
      <c r="D21" s="35" t="s">
        <v>118</v>
      </c>
      <c r="E21" s="23"/>
      <c r="F21" s="23"/>
      <c r="G21" s="40"/>
      <c r="H21" s="40">
        <v>15</v>
      </c>
      <c r="I21" s="23"/>
      <c r="J21" s="23"/>
      <c r="K21" s="23"/>
      <c r="L21" s="23"/>
      <c r="M21" s="23"/>
      <c r="N21" s="23"/>
      <c r="O21" s="23"/>
      <c r="P21" s="23"/>
      <c r="Q21" s="40">
        <v>15</v>
      </c>
      <c r="R21" s="40">
        <v>177.87</v>
      </c>
      <c r="S21" s="24">
        <f t="shared" si="0"/>
        <v>2668.05</v>
      </c>
    </row>
    <row r="22" spans="1:19" ht="32.25" customHeight="1">
      <c r="A22" s="25">
        <v>14</v>
      </c>
      <c r="B22" s="27" t="s">
        <v>49</v>
      </c>
      <c r="C22" s="35" t="s">
        <v>110</v>
      </c>
      <c r="D22" s="35" t="s">
        <v>118</v>
      </c>
      <c r="E22" s="23"/>
      <c r="F22" s="23"/>
      <c r="G22" s="40"/>
      <c r="H22" s="40">
        <v>15</v>
      </c>
      <c r="I22" s="23"/>
      <c r="J22" s="23"/>
      <c r="K22" s="23"/>
      <c r="L22" s="23"/>
      <c r="M22" s="23"/>
      <c r="N22" s="23"/>
      <c r="O22" s="23"/>
      <c r="P22" s="23"/>
      <c r="Q22" s="40">
        <v>15</v>
      </c>
      <c r="R22" s="40">
        <v>313.88</v>
      </c>
      <c r="S22" s="24">
        <f t="shared" si="0"/>
        <v>4708.2</v>
      </c>
    </row>
    <row r="23" spans="1:19" ht="32.25" customHeight="1">
      <c r="A23" s="25">
        <v>15</v>
      </c>
      <c r="B23" s="26" t="s">
        <v>50</v>
      </c>
      <c r="C23" s="35" t="s">
        <v>111</v>
      </c>
      <c r="D23" s="35" t="s">
        <v>118</v>
      </c>
      <c r="E23" s="23"/>
      <c r="F23" s="23"/>
      <c r="G23" s="40"/>
      <c r="H23" s="40">
        <v>15</v>
      </c>
      <c r="I23" s="23"/>
      <c r="J23" s="23"/>
      <c r="K23" s="23"/>
      <c r="L23" s="23"/>
      <c r="M23" s="23"/>
      <c r="N23" s="23"/>
      <c r="O23" s="23"/>
      <c r="P23" s="23"/>
      <c r="Q23" s="40">
        <v>15</v>
      </c>
      <c r="R23" s="40">
        <v>774.24</v>
      </c>
      <c r="S23" s="24">
        <f t="shared" si="0"/>
        <v>11613.6</v>
      </c>
    </row>
    <row r="24" spans="1:19" ht="32.25" customHeight="1">
      <c r="A24" s="25">
        <v>16</v>
      </c>
      <c r="B24" s="27" t="s">
        <v>51</v>
      </c>
      <c r="C24" s="35" t="s">
        <v>112</v>
      </c>
      <c r="D24" s="35" t="s">
        <v>118</v>
      </c>
      <c r="E24" s="23"/>
      <c r="F24" s="23"/>
      <c r="G24" s="40"/>
      <c r="H24" s="40">
        <v>15</v>
      </c>
      <c r="I24" s="23"/>
      <c r="J24" s="23"/>
      <c r="K24" s="23"/>
      <c r="L24" s="23"/>
      <c r="M24" s="23"/>
      <c r="N24" s="23"/>
      <c r="O24" s="23"/>
      <c r="P24" s="23"/>
      <c r="Q24" s="40">
        <v>15</v>
      </c>
      <c r="R24" s="40">
        <v>83.7</v>
      </c>
      <c r="S24" s="24">
        <f t="shared" si="0"/>
        <v>1255.5</v>
      </c>
    </row>
    <row r="25" spans="1:19" ht="32.25" customHeight="1">
      <c r="A25" s="25">
        <v>17</v>
      </c>
      <c r="B25" s="26" t="s">
        <v>52</v>
      </c>
      <c r="C25" s="35" t="s">
        <v>107</v>
      </c>
      <c r="D25" s="35" t="s">
        <v>118</v>
      </c>
      <c r="E25" s="23"/>
      <c r="F25" s="23"/>
      <c r="G25" s="40"/>
      <c r="H25" s="40">
        <v>15</v>
      </c>
      <c r="I25" s="23"/>
      <c r="J25" s="23"/>
      <c r="K25" s="23"/>
      <c r="L25" s="23"/>
      <c r="M25" s="23"/>
      <c r="N25" s="23"/>
      <c r="O25" s="23"/>
      <c r="P25" s="23"/>
      <c r="Q25" s="40">
        <v>15</v>
      </c>
      <c r="R25" s="40">
        <v>41.85</v>
      </c>
      <c r="S25" s="24">
        <f t="shared" si="0"/>
        <v>627.75</v>
      </c>
    </row>
    <row r="26" spans="1:19" ht="32.25" customHeight="1">
      <c r="A26" s="25">
        <v>18</v>
      </c>
      <c r="B26" s="27" t="s">
        <v>53</v>
      </c>
      <c r="C26" s="35" t="s">
        <v>107</v>
      </c>
      <c r="D26" s="35" t="s">
        <v>118</v>
      </c>
      <c r="E26" s="23"/>
      <c r="F26" s="23"/>
      <c r="G26" s="40"/>
      <c r="H26" s="40">
        <v>15</v>
      </c>
      <c r="I26" s="23"/>
      <c r="J26" s="23"/>
      <c r="K26" s="23"/>
      <c r="L26" s="23"/>
      <c r="M26" s="23"/>
      <c r="N26" s="23"/>
      <c r="O26" s="23"/>
      <c r="P26" s="23"/>
      <c r="Q26" s="40">
        <v>15</v>
      </c>
      <c r="R26" s="40">
        <v>75.33</v>
      </c>
      <c r="S26" s="24">
        <f t="shared" si="0"/>
        <v>1129.95</v>
      </c>
    </row>
    <row r="27" spans="1:19" ht="32.25" customHeight="1">
      <c r="A27" s="25">
        <v>19</v>
      </c>
      <c r="B27" s="26" t="s">
        <v>54</v>
      </c>
      <c r="C27" s="35" t="s">
        <v>107</v>
      </c>
      <c r="D27" s="35" t="s">
        <v>118</v>
      </c>
      <c r="E27" s="23"/>
      <c r="F27" s="23"/>
      <c r="G27" s="40"/>
      <c r="H27" s="40">
        <v>15</v>
      </c>
      <c r="I27" s="23"/>
      <c r="J27" s="23"/>
      <c r="K27" s="23"/>
      <c r="L27" s="23"/>
      <c r="M27" s="23"/>
      <c r="N27" s="23"/>
      <c r="O27" s="23"/>
      <c r="P27" s="23"/>
      <c r="Q27" s="40">
        <v>15</v>
      </c>
      <c r="R27" s="40">
        <v>236.46</v>
      </c>
      <c r="S27" s="24">
        <f t="shared" si="0"/>
        <v>3546.9</v>
      </c>
    </row>
    <row r="28" spans="1:19" ht="32.25" customHeight="1">
      <c r="A28" s="25">
        <v>20</v>
      </c>
      <c r="B28" s="28" t="s">
        <v>55</v>
      </c>
      <c r="C28" s="35" t="s">
        <v>107</v>
      </c>
      <c r="D28" s="35" t="s">
        <v>118</v>
      </c>
      <c r="E28" s="23"/>
      <c r="F28" s="23"/>
      <c r="G28" s="40"/>
      <c r="H28" s="40">
        <v>15</v>
      </c>
      <c r="I28" s="23"/>
      <c r="J28" s="23"/>
      <c r="K28" s="23"/>
      <c r="L28" s="23"/>
      <c r="M28" s="23"/>
      <c r="N28" s="23"/>
      <c r="O28" s="23"/>
      <c r="P28" s="23"/>
      <c r="Q28" s="40">
        <v>15</v>
      </c>
      <c r="R28" s="40">
        <v>52.31</v>
      </c>
      <c r="S28" s="24">
        <f t="shared" si="0"/>
        <v>784.65000000000009</v>
      </c>
    </row>
    <row r="29" spans="1:19" ht="32.25" customHeight="1">
      <c r="A29" s="25">
        <v>21</v>
      </c>
      <c r="B29" s="26" t="s">
        <v>56</v>
      </c>
      <c r="C29" s="32" t="s">
        <v>113</v>
      </c>
      <c r="D29" s="35" t="s">
        <v>118</v>
      </c>
      <c r="E29" s="23"/>
      <c r="F29" s="23"/>
      <c r="G29" s="40"/>
      <c r="H29" s="40">
        <v>15</v>
      </c>
      <c r="I29" s="23"/>
      <c r="J29" s="23"/>
      <c r="K29" s="23"/>
      <c r="L29" s="23"/>
      <c r="M29" s="23"/>
      <c r="N29" s="23"/>
      <c r="O29" s="23"/>
      <c r="P29" s="23"/>
      <c r="Q29" s="40">
        <v>15</v>
      </c>
      <c r="R29" s="40">
        <v>6283.7</v>
      </c>
      <c r="S29" s="24">
        <f t="shared" si="0"/>
        <v>94255.5</v>
      </c>
    </row>
    <row r="30" spans="1:19" ht="32.25" customHeight="1">
      <c r="A30" s="25">
        <v>22</v>
      </c>
      <c r="B30" s="29" t="s">
        <v>57</v>
      </c>
      <c r="C30" s="35" t="s">
        <v>107</v>
      </c>
      <c r="D30" s="35" t="s">
        <v>118</v>
      </c>
      <c r="E30" s="23"/>
      <c r="F30" s="23"/>
      <c r="G30" s="41"/>
      <c r="H30" s="41">
        <v>1</v>
      </c>
      <c r="I30" s="23"/>
      <c r="J30" s="23"/>
      <c r="K30" s="23"/>
      <c r="L30" s="23"/>
      <c r="M30" s="23"/>
      <c r="N30" s="23"/>
      <c r="O30" s="23"/>
      <c r="P30" s="23"/>
      <c r="Q30" s="41">
        <v>1</v>
      </c>
      <c r="R30" s="40">
        <v>11102.77</v>
      </c>
      <c r="S30" s="24">
        <f t="shared" si="0"/>
        <v>11102.77</v>
      </c>
    </row>
    <row r="31" spans="1:19" ht="32.25" customHeight="1">
      <c r="A31" s="25">
        <v>23</v>
      </c>
      <c r="B31" s="29" t="s">
        <v>58</v>
      </c>
      <c r="C31" s="35" t="s">
        <v>107</v>
      </c>
      <c r="D31" s="35" t="s">
        <v>118</v>
      </c>
      <c r="E31" s="23"/>
      <c r="F31" s="23"/>
      <c r="G31" s="41"/>
      <c r="H31" s="41">
        <v>1</v>
      </c>
      <c r="I31" s="23"/>
      <c r="J31" s="23"/>
      <c r="K31" s="23"/>
      <c r="L31" s="23"/>
      <c r="M31" s="23"/>
      <c r="N31" s="23"/>
      <c r="O31" s="23"/>
      <c r="P31" s="23"/>
      <c r="Q31" s="41">
        <v>1</v>
      </c>
      <c r="R31" s="40">
        <v>8077.18</v>
      </c>
      <c r="S31" s="24">
        <f t="shared" si="0"/>
        <v>8077.18</v>
      </c>
    </row>
    <row r="32" spans="1:19" ht="32.25" customHeight="1">
      <c r="A32" s="25">
        <v>24</v>
      </c>
      <c r="B32" s="29" t="s">
        <v>59</v>
      </c>
      <c r="C32" s="35" t="s">
        <v>107</v>
      </c>
      <c r="D32" s="35" t="s">
        <v>118</v>
      </c>
      <c r="E32" s="23"/>
      <c r="F32" s="23"/>
      <c r="G32" s="41"/>
      <c r="H32" s="41">
        <v>1</v>
      </c>
      <c r="I32" s="23"/>
      <c r="J32" s="23"/>
      <c r="K32" s="23"/>
      <c r="L32" s="23"/>
      <c r="M32" s="23"/>
      <c r="N32" s="23"/>
      <c r="O32" s="23"/>
      <c r="P32" s="23"/>
      <c r="Q32" s="41">
        <v>1</v>
      </c>
      <c r="R32" s="40">
        <v>5580.79</v>
      </c>
      <c r="S32" s="24">
        <f t="shared" si="0"/>
        <v>5580.79</v>
      </c>
    </row>
    <row r="33" spans="1:19" ht="32.25" customHeight="1">
      <c r="A33" s="25">
        <v>25</v>
      </c>
      <c r="B33" s="29" t="s">
        <v>60</v>
      </c>
      <c r="C33" s="35" t="s">
        <v>107</v>
      </c>
      <c r="D33" s="35" t="s">
        <v>118</v>
      </c>
      <c r="E33" s="23"/>
      <c r="F33" s="23"/>
      <c r="G33" s="41"/>
      <c r="H33" s="41">
        <v>1</v>
      </c>
      <c r="I33" s="23"/>
      <c r="J33" s="23"/>
      <c r="K33" s="23"/>
      <c r="L33" s="23"/>
      <c r="M33" s="23"/>
      <c r="N33" s="23"/>
      <c r="O33" s="23"/>
      <c r="P33" s="23"/>
      <c r="Q33" s="41">
        <v>1</v>
      </c>
      <c r="R33" s="40">
        <v>6905.36</v>
      </c>
      <c r="S33" s="24">
        <f t="shared" si="0"/>
        <v>6905.36</v>
      </c>
    </row>
    <row r="34" spans="1:19" ht="32.25" customHeight="1">
      <c r="A34" s="25">
        <v>26</v>
      </c>
      <c r="B34" s="46" t="s">
        <v>61</v>
      </c>
      <c r="C34" s="32" t="s">
        <v>114</v>
      </c>
      <c r="D34" s="35" t="s">
        <v>118</v>
      </c>
      <c r="E34" s="23"/>
      <c r="F34" s="23"/>
      <c r="G34" s="41"/>
      <c r="H34" s="41">
        <v>1</v>
      </c>
      <c r="I34" s="23"/>
      <c r="J34" s="23"/>
      <c r="K34" s="23"/>
      <c r="L34" s="23"/>
      <c r="M34" s="23"/>
      <c r="N34" s="23"/>
      <c r="O34" s="23"/>
      <c r="P34" s="23"/>
      <c r="Q34" s="41">
        <v>1</v>
      </c>
      <c r="R34" s="40">
        <v>15074.32</v>
      </c>
      <c r="S34" s="24">
        <f t="shared" si="0"/>
        <v>15074.32</v>
      </c>
    </row>
    <row r="35" spans="1:19" ht="32.25" customHeight="1">
      <c r="A35" s="25">
        <v>27</v>
      </c>
      <c r="B35" s="30" t="s">
        <v>62</v>
      </c>
      <c r="C35" s="35" t="s">
        <v>115</v>
      </c>
      <c r="D35" s="35" t="s">
        <v>118</v>
      </c>
      <c r="E35" s="23"/>
      <c r="F35" s="23"/>
      <c r="G35" s="41"/>
      <c r="H35" s="41">
        <v>3</v>
      </c>
      <c r="I35" s="23"/>
      <c r="J35" s="23"/>
      <c r="K35" s="23"/>
      <c r="L35" s="23"/>
      <c r="M35" s="23"/>
      <c r="N35" s="23"/>
      <c r="O35" s="23"/>
      <c r="P35" s="23"/>
      <c r="Q35" s="41">
        <v>3</v>
      </c>
      <c r="R35" s="40">
        <v>6696.11</v>
      </c>
      <c r="S35" s="24">
        <f t="shared" si="0"/>
        <v>20088.329999999998</v>
      </c>
    </row>
    <row r="36" spans="1:19" ht="32.25" customHeight="1">
      <c r="A36" s="25">
        <v>28</v>
      </c>
      <c r="B36" s="30" t="s">
        <v>63</v>
      </c>
      <c r="C36" s="35" t="s">
        <v>107</v>
      </c>
      <c r="D36" s="35" t="s">
        <v>118</v>
      </c>
      <c r="E36" s="23"/>
      <c r="F36" s="23"/>
      <c r="G36" s="41"/>
      <c r="H36" s="41">
        <v>1</v>
      </c>
      <c r="I36" s="23"/>
      <c r="J36" s="23"/>
      <c r="K36" s="23"/>
      <c r="L36" s="23"/>
      <c r="M36" s="23"/>
      <c r="N36" s="23"/>
      <c r="O36" s="23"/>
      <c r="P36" s="23"/>
      <c r="Q36" s="41">
        <v>1</v>
      </c>
      <c r="R36" s="40">
        <v>418.51</v>
      </c>
      <c r="S36" s="24">
        <f t="shared" si="0"/>
        <v>418.51</v>
      </c>
    </row>
    <row r="37" spans="1:19" ht="32.25" customHeight="1">
      <c r="A37" s="25">
        <v>29</v>
      </c>
      <c r="B37" s="29" t="s">
        <v>64</v>
      </c>
      <c r="C37" s="35" t="s">
        <v>108</v>
      </c>
      <c r="D37" s="35" t="s">
        <v>118</v>
      </c>
      <c r="E37" s="23"/>
      <c r="F37" s="23"/>
      <c r="G37" s="41"/>
      <c r="H37" s="41">
        <v>2</v>
      </c>
      <c r="I37" s="23"/>
      <c r="J37" s="23"/>
      <c r="K37" s="23"/>
      <c r="L37" s="23"/>
      <c r="M37" s="23"/>
      <c r="N37" s="23"/>
      <c r="O37" s="23"/>
      <c r="P37" s="23"/>
      <c r="Q37" s="41">
        <v>2</v>
      </c>
      <c r="R37" s="40">
        <v>1686.58</v>
      </c>
      <c r="S37" s="24">
        <f t="shared" si="0"/>
        <v>3373.16</v>
      </c>
    </row>
    <row r="38" spans="1:19" ht="32.25" customHeight="1">
      <c r="A38" s="25">
        <v>30</v>
      </c>
      <c r="B38" s="29" t="s">
        <v>65</v>
      </c>
      <c r="C38" s="35" t="s">
        <v>108</v>
      </c>
      <c r="D38" s="35" t="s">
        <v>118</v>
      </c>
      <c r="E38" s="23"/>
      <c r="F38" s="23"/>
      <c r="G38" s="41"/>
      <c r="H38" s="41">
        <v>2</v>
      </c>
      <c r="I38" s="23"/>
      <c r="J38" s="23"/>
      <c r="K38" s="23"/>
      <c r="L38" s="23"/>
      <c r="M38" s="23"/>
      <c r="N38" s="23"/>
      <c r="O38" s="23"/>
      <c r="P38" s="23"/>
      <c r="Q38" s="41">
        <v>2</v>
      </c>
      <c r="R38" s="40">
        <v>1903.1</v>
      </c>
      <c r="S38" s="24">
        <f t="shared" si="0"/>
        <v>3806.2</v>
      </c>
    </row>
    <row r="39" spans="1:19" ht="32.25" customHeight="1">
      <c r="A39" s="25">
        <v>31</v>
      </c>
      <c r="B39" s="31" t="s">
        <v>66</v>
      </c>
      <c r="C39" s="36" t="s">
        <v>107</v>
      </c>
      <c r="D39" s="36" t="s">
        <v>118</v>
      </c>
      <c r="E39" s="23"/>
      <c r="F39" s="23"/>
      <c r="G39" s="41"/>
      <c r="H39" s="41">
        <v>1</v>
      </c>
      <c r="I39" s="23"/>
      <c r="J39" s="23"/>
      <c r="K39" s="23"/>
      <c r="L39" s="23"/>
      <c r="M39" s="23"/>
      <c r="N39" s="23"/>
      <c r="O39" s="23"/>
      <c r="P39" s="23"/>
      <c r="Q39" s="41">
        <v>1</v>
      </c>
      <c r="R39" s="40">
        <v>3787.49</v>
      </c>
      <c r="S39" s="24">
        <f t="shared" si="0"/>
        <v>3787.49</v>
      </c>
    </row>
    <row r="40" spans="1:19" ht="32.25" customHeight="1">
      <c r="A40" s="25">
        <v>32</v>
      </c>
      <c r="B40" s="32" t="s">
        <v>61</v>
      </c>
      <c r="C40" s="32" t="s">
        <v>114</v>
      </c>
      <c r="D40" s="35" t="s">
        <v>118</v>
      </c>
      <c r="E40" s="23"/>
      <c r="F40" s="23"/>
      <c r="G40" s="40"/>
      <c r="H40" s="40">
        <v>20</v>
      </c>
      <c r="I40" s="23"/>
      <c r="J40" s="23"/>
      <c r="K40" s="23"/>
      <c r="L40" s="23"/>
      <c r="M40" s="23"/>
      <c r="N40" s="23"/>
      <c r="O40" s="23"/>
      <c r="P40" s="23"/>
      <c r="Q40" s="40">
        <v>20</v>
      </c>
      <c r="R40" s="40">
        <v>15074.32</v>
      </c>
      <c r="S40" s="24">
        <f t="shared" si="0"/>
        <v>301486.40000000002</v>
      </c>
    </row>
    <row r="41" spans="1:19" ht="32.25" customHeight="1">
      <c r="A41" s="25">
        <v>33</v>
      </c>
      <c r="B41" s="32" t="s">
        <v>67</v>
      </c>
      <c r="C41" s="32" t="s">
        <v>116</v>
      </c>
      <c r="D41" s="35" t="s">
        <v>118</v>
      </c>
      <c r="E41" s="23"/>
      <c r="F41" s="23"/>
      <c r="G41" s="40"/>
      <c r="H41" s="40">
        <v>1</v>
      </c>
      <c r="I41" s="23"/>
      <c r="J41" s="23"/>
      <c r="K41" s="23"/>
      <c r="L41" s="23"/>
      <c r="M41" s="23"/>
      <c r="N41" s="23"/>
      <c r="O41" s="23"/>
      <c r="P41" s="23"/>
      <c r="Q41" s="40">
        <v>1</v>
      </c>
      <c r="R41" s="40">
        <v>14721.96</v>
      </c>
      <c r="S41" s="24">
        <f t="shared" si="0"/>
        <v>14721.96</v>
      </c>
    </row>
    <row r="42" spans="1:19" ht="32.25" customHeight="1">
      <c r="A42" s="25">
        <v>34</v>
      </c>
      <c r="B42" s="33" t="s">
        <v>68</v>
      </c>
      <c r="C42" s="37" t="s">
        <v>108</v>
      </c>
      <c r="D42" s="39" t="s">
        <v>119</v>
      </c>
      <c r="E42" s="23"/>
      <c r="F42" s="23"/>
      <c r="G42" s="42"/>
      <c r="H42" s="42">
        <v>15</v>
      </c>
      <c r="I42" s="23"/>
      <c r="J42" s="23"/>
      <c r="K42" s="23"/>
      <c r="L42" s="23"/>
      <c r="M42" s="23"/>
      <c r="N42" s="23"/>
      <c r="O42" s="23"/>
      <c r="P42" s="23"/>
      <c r="Q42" s="42">
        <v>15</v>
      </c>
      <c r="R42" s="40">
        <v>1686.58</v>
      </c>
      <c r="S42" s="24">
        <f t="shared" si="0"/>
        <v>25298.699999999997</v>
      </c>
    </row>
    <row r="43" spans="1:19" ht="32.25" customHeight="1">
      <c r="A43" s="25">
        <v>35</v>
      </c>
      <c r="B43" s="33" t="s">
        <v>69</v>
      </c>
      <c r="C43" s="37" t="s">
        <v>121</v>
      </c>
      <c r="D43" s="39" t="s">
        <v>119</v>
      </c>
      <c r="E43" s="23"/>
      <c r="F43" s="23"/>
      <c r="G43" s="42"/>
      <c r="H43" s="42">
        <v>10</v>
      </c>
      <c r="I43" s="23"/>
      <c r="J43" s="23"/>
      <c r="K43" s="23"/>
      <c r="L43" s="23"/>
      <c r="M43" s="23"/>
      <c r="N43" s="23"/>
      <c r="O43" s="23"/>
      <c r="P43" s="23"/>
      <c r="Q43" s="42">
        <v>10</v>
      </c>
      <c r="R43" s="40">
        <v>711.46</v>
      </c>
      <c r="S43" s="24">
        <f t="shared" si="0"/>
        <v>7114.6</v>
      </c>
    </row>
    <row r="44" spans="1:19" ht="32.25" customHeight="1">
      <c r="A44" s="25">
        <v>36</v>
      </c>
      <c r="B44" s="33" t="s">
        <v>70</v>
      </c>
      <c r="C44" s="37" t="s">
        <v>121</v>
      </c>
      <c r="D44" s="39" t="s">
        <v>119</v>
      </c>
      <c r="E44" s="23"/>
      <c r="F44" s="23"/>
      <c r="G44" s="42"/>
      <c r="H44" s="42">
        <v>10</v>
      </c>
      <c r="I44" s="23"/>
      <c r="J44" s="23"/>
      <c r="K44" s="23"/>
      <c r="L44" s="23"/>
      <c r="M44" s="23"/>
      <c r="N44" s="23"/>
      <c r="O44" s="23"/>
      <c r="P44" s="23"/>
      <c r="Q44" s="42">
        <v>10</v>
      </c>
      <c r="R44" s="40">
        <v>3609.62</v>
      </c>
      <c r="S44" s="24">
        <f t="shared" si="0"/>
        <v>36096.199999999997</v>
      </c>
    </row>
    <row r="45" spans="1:19" ht="32.25" customHeight="1">
      <c r="A45" s="25">
        <v>37</v>
      </c>
      <c r="B45" s="33" t="s">
        <v>71</v>
      </c>
      <c r="C45" s="37" t="s">
        <v>122</v>
      </c>
      <c r="D45" s="39" t="s">
        <v>120</v>
      </c>
      <c r="E45" s="23"/>
      <c r="F45" s="23"/>
      <c r="G45" s="42"/>
      <c r="H45" s="42">
        <v>4</v>
      </c>
      <c r="I45" s="23"/>
      <c r="J45" s="23"/>
      <c r="K45" s="23"/>
      <c r="L45" s="23"/>
      <c r="M45" s="23"/>
      <c r="N45" s="23"/>
      <c r="O45" s="23"/>
      <c r="P45" s="23"/>
      <c r="Q45" s="42">
        <v>4</v>
      </c>
      <c r="R45" s="40">
        <v>389.21</v>
      </c>
      <c r="S45" s="24">
        <f t="shared" si="0"/>
        <v>1556.84</v>
      </c>
    </row>
    <row r="46" spans="1:19" ht="32.25" customHeight="1">
      <c r="A46" s="25">
        <v>38</v>
      </c>
      <c r="B46" s="33" t="s">
        <v>72</v>
      </c>
      <c r="C46" s="37" t="s">
        <v>122</v>
      </c>
      <c r="D46" s="39" t="s">
        <v>118</v>
      </c>
      <c r="E46" s="23"/>
      <c r="F46" s="23"/>
      <c r="G46" s="42"/>
      <c r="H46" s="42">
        <v>4</v>
      </c>
      <c r="I46" s="23"/>
      <c r="J46" s="23"/>
      <c r="K46" s="23"/>
      <c r="L46" s="23"/>
      <c r="M46" s="23"/>
      <c r="N46" s="23"/>
      <c r="O46" s="23"/>
      <c r="P46" s="23"/>
      <c r="Q46" s="42">
        <v>4</v>
      </c>
      <c r="R46" s="40">
        <v>470.82</v>
      </c>
      <c r="S46" s="24">
        <f t="shared" si="0"/>
        <v>1883.28</v>
      </c>
    </row>
    <row r="47" spans="1:19" ht="32.25" customHeight="1">
      <c r="A47" s="25">
        <v>39</v>
      </c>
      <c r="B47" s="33" t="s">
        <v>73</v>
      </c>
      <c r="C47" s="37" t="s">
        <v>122</v>
      </c>
      <c r="D47" s="39" t="s">
        <v>118</v>
      </c>
      <c r="E47" s="23"/>
      <c r="F47" s="23"/>
      <c r="G47" s="42"/>
      <c r="H47" s="42">
        <v>4</v>
      </c>
      <c r="I47" s="23"/>
      <c r="J47" s="23"/>
      <c r="K47" s="23"/>
      <c r="L47" s="23"/>
      <c r="M47" s="23"/>
      <c r="N47" s="23"/>
      <c r="O47" s="23"/>
      <c r="P47" s="23"/>
      <c r="Q47" s="42">
        <v>4</v>
      </c>
      <c r="R47" s="40">
        <v>753.31</v>
      </c>
      <c r="S47" s="24">
        <f t="shared" si="0"/>
        <v>3013.24</v>
      </c>
    </row>
    <row r="48" spans="1:19" ht="32.25" customHeight="1">
      <c r="A48" s="25">
        <v>40</v>
      </c>
      <c r="B48" s="33" t="s">
        <v>74</v>
      </c>
      <c r="C48" s="37" t="s">
        <v>122</v>
      </c>
      <c r="D48" s="39" t="s">
        <v>118</v>
      </c>
      <c r="E48" s="23"/>
      <c r="F48" s="23"/>
      <c r="G48" s="42"/>
      <c r="H48" s="42">
        <v>4</v>
      </c>
      <c r="I48" s="23"/>
      <c r="J48" s="23"/>
      <c r="K48" s="23"/>
      <c r="L48" s="23"/>
      <c r="M48" s="23"/>
      <c r="N48" s="23"/>
      <c r="O48" s="23"/>
      <c r="P48" s="23"/>
      <c r="Q48" s="42">
        <v>4</v>
      </c>
      <c r="R48" s="40">
        <v>1046.27</v>
      </c>
      <c r="S48" s="24">
        <f t="shared" si="0"/>
        <v>4185.08</v>
      </c>
    </row>
    <row r="49" spans="1:19" ht="32.25" customHeight="1">
      <c r="A49" s="25">
        <v>41</v>
      </c>
      <c r="B49" s="33" t="s">
        <v>75</v>
      </c>
      <c r="C49" s="37" t="s">
        <v>122</v>
      </c>
      <c r="D49" s="39" t="s">
        <v>118</v>
      </c>
      <c r="E49" s="23"/>
      <c r="F49" s="23"/>
      <c r="G49" s="42"/>
      <c r="H49" s="42">
        <v>4</v>
      </c>
      <c r="I49" s="23"/>
      <c r="J49" s="23"/>
      <c r="K49" s="23"/>
      <c r="L49" s="23"/>
      <c r="M49" s="23"/>
      <c r="N49" s="23"/>
      <c r="O49" s="23"/>
      <c r="P49" s="23"/>
      <c r="Q49" s="42">
        <v>4</v>
      </c>
      <c r="R49" s="40">
        <v>1571.49</v>
      </c>
      <c r="S49" s="24">
        <f t="shared" si="0"/>
        <v>6285.96</v>
      </c>
    </row>
    <row r="50" spans="1:19" ht="32.25" customHeight="1">
      <c r="A50" s="25">
        <v>42</v>
      </c>
      <c r="B50" s="33" t="s">
        <v>76</v>
      </c>
      <c r="C50" s="37" t="s">
        <v>107</v>
      </c>
      <c r="D50" s="39" t="s">
        <v>119</v>
      </c>
      <c r="E50" s="23"/>
      <c r="F50" s="23"/>
      <c r="G50" s="42"/>
      <c r="H50" s="42">
        <v>8</v>
      </c>
      <c r="I50" s="23"/>
      <c r="J50" s="23"/>
      <c r="K50" s="23"/>
      <c r="L50" s="23"/>
      <c r="M50" s="23"/>
      <c r="N50" s="23"/>
      <c r="O50" s="23"/>
      <c r="P50" s="23"/>
      <c r="Q50" s="42">
        <v>8</v>
      </c>
      <c r="R50" s="40">
        <v>6277.6</v>
      </c>
      <c r="S50" s="24">
        <f t="shared" si="0"/>
        <v>50220.800000000003</v>
      </c>
    </row>
    <row r="51" spans="1:19" ht="32.25" customHeight="1">
      <c r="A51" s="25">
        <v>43</v>
      </c>
      <c r="B51" s="34" t="s">
        <v>77</v>
      </c>
      <c r="C51" s="37" t="s">
        <v>107</v>
      </c>
      <c r="D51" s="32" t="s">
        <v>120</v>
      </c>
      <c r="E51" s="23"/>
      <c r="F51" s="23"/>
      <c r="G51" s="43"/>
      <c r="H51" s="43">
        <v>5</v>
      </c>
      <c r="I51" s="23"/>
      <c r="J51" s="23"/>
      <c r="K51" s="23"/>
      <c r="L51" s="23"/>
      <c r="M51" s="23"/>
      <c r="N51" s="23"/>
      <c r="O51" s="23"/>
      <c r="P51" s="23"/>
      <c r="Q51" s="43">
        <v>5</v>
      </c>
      <c r="R51" s="40">
        <v>93.12</v>
      </c>
      <c r="S51" s="24">
        <f t="shared" si="0"/>
        <v>465.6</v>
      </c>
    </row>
    <row r="52" spans="1:19" ht="32.25" customHeight="1">
      <c r="A52" s="25">
        <v>44</v>
      </c>
      <c r="B52" s="34" t="s">
        <v>78</v>
      </c>
      <c r="C52" s="37" t="s">
        <v>107</v>
      </c>
      <c r="D52" s="32" t="s">
        <v>120</v>
      </c>
      <c r="E52" s="23"/>
      <c r="F52" s="23"/>
      <c r="G52" s="43"/>
      <c r="H52" s="43">
        <v>500</v>
      </c>
      <c r="I52" s="23"/>
      <c r="J52" s="23"/>
      <c r="K52" s="23"/>
      <c r="L52" s="23"/>
      <c r="M52" s="23"/>
      <c r="N52" s="23"/>
      <c r="O52" s="23"/>
      <c r="P52" s="23"/>
      <c r="Q52" s="43">
        <v>500</v>
      </c>
      <c r="R52" s="40">
        <v>10.46</v>
      </c>
      <c r="S52" s="24">
        <f t="shared" si="0"/>
        <v>5230</v>
      </c>
    </row>
    <row r="53" spans="1:19" ht="32.25" customHeight="1">
      <c r="A53" s="25">
        <v>45</v>
      </c>
      <c r="B53" s="34" t="s">
        <v>79</v>
      </c>
      <c r="C53" s="37" t="s">
        <v>107</v>
      </c>
      <c r="D53" s="32" t="s">
        <v>119</v>
      </c>
      <c r="E53" s="23"/>
      <c r="F53" s="23"/>
      <c r="G53" s="43"/>
      <c r="H53" s="43">
        <v>10</v>
      </c>
      <c r="I53" s="23"/>
      <c r="J53" s="23"/>
      <c r="K53" s="23"/>
      <c r="L53" s="23"/>
      <c r="M53" s="23"/>
      <c r="N53" s="23"/>
      <c r="O53" s="23"/>
      <c r="P53" s="23"/>
      <c r="Q53" s="43">
        <v>10</v>
      </c>
      <c r="R53" s="40">
        <v>690.54</v>
      </c>
      <c r="S53" s="24">
        <f t="shared" si="0"/>
        <v>6905.4</v>
      </c>
    </row>
    <row r="54" spans="1:19" ht="32.25" customHeight="1">
      <c r="A54" s="25">
        <v>46</v>
      </c>
      <c r="B54" s="33" t="s">
        <v>80</v>
      </c>
      <c r="C54" s="37" t="s">
        <v>107</v>
      </c>
      <c r="D54" s="32" t="s">
        <v>120</v>
      </c>
      <c r="E54" s="23"/>
      <c r="F54" s="23"/>
      <c r="G54" s="43"/>
      <c r="H54" s="43">
        <v>20</v>
      </c>
      <c r="I54" s="23"/>
      <c r="J54" s="23"/>
      <c r="K54" s="23"/>
      <c r="L54" s="23"/>
      <c r="M54" s="23"/>
      <c r="N54" s="23"/>
      <c r="O54" s="23"/>
      <c r="P54" s="23"/>
      <c r="Q54" s="43">
        <v>20</v>
      </c>
      <c r="R54" s="40">
        <v>209.25</v>
      </c>
      <c r="S54" s="24">
        <f t="shared" si="0"/>
        <v>4185</v>
      </c>
    </row>
    <row r="55" spans="1:19" ht="32.25" customHeight="1">
      <c r="A55" s="25">
        <v>47</v>
      </c>
      <c r="B55" s="33" t="s">
        <v>81</v>
      </c>
      <c r="C55" s="37" t="s">
        <v>107</v>
      </c>
      <c r="D55" s="32" t="s">
        <v>120</v>
      </c>
      <c r="E55" s="23"/>
      <c r="F55" s="23"/>
      <c r="G55" s="43"/>
      <c r="H55" s="43">
        <v>20</v>
      </c>
      <c r="I55" s="23"/>
      <c r="J55" s="23"/>
      <c r="K55" s="23"/>
      <c r="L55" s="23"/>
      <c r="M55" s="23"/>
      <c r="N55" s="23"/>
      <c r="O55" s="23"/>
      <c r="P55" s="23"/>
      <c r="Q55" s="43">
        <v>20</v>
      </c>
      <c r="R55" s="40">
        <v>177.87</v>
      </c>
      <c r="S55" s="24">
        <f t="shared" si="0"/>
        <v>3557.4</v>
      </c>
    </row>
    <row r="56" spans="1:19" ht="32.25" customHeight="1">
      <c r="A56" s="25">
        <v>48</v>
      </c>
      <c r="B56" s="33" t="s">
        <v>82</v>
      </c>
      <c r="C56" s="37" t="s">
        <v>107</v>
      </c>
      <c r="D56" s="32" t="s">
        <v>120</v>
      </c>
      <c r="E56" s="23"/>
      <c r="F56" s="23"/>
      <c r="G56" s="43"/>
      <c r="H56" s="43">
        <v>20</v>
      </c>
      <c r="I56" s="23"/>
      <c r="J56" s="23"/>
      <c r="K56" s="23"/>
      <c r="L56" s="23"/>
      <c r="M56" s="23"/>
      <c r="N56" s="23"/>
      <c r="O56" s="23"/>
      <c r="P56" s="23"/>
      <c r="Q56" s="43">
        <v>20</v>
      </c>
      <c r="R56" s="40">
        <v>138.11000000000001</v>
      </c>
      <c r="S56" s="24">
        <f t="shared" si="0"/>
        <v>2762.2000000000003</v>
      </c>
    </row>
    <row r="57" spans="1:19" ht="32.25" customHeight="1">
      <c r="A57" s="25">
        <v>49</v>
      </c>
      <c r="B57" s="33" t="s">
        <v>83</v>
      </c>
      <c r="C57" s="37" t="s">
        <v>107</v>
      </c>
      <c r="D57" s="32" t="s">
        <v>120</v>
      </c>
      <c r="E57" s="23"/>
      <c r="F57" s="23"/>
      <c r="G57" s="43"/>
      <c r="H57" s="43">
        <v>8</v>
      </c>
      <c r="I57" s="23"/>
      <c r="J57" s="23"/>
      <c r="K57" s="23"/>
      <c r="L57" s="23"/>
      <c r="M57" s="23"/>
      <c r="N57" s="23"/>
      <c r="O57" s="23"/>
      <c r="P57" s="23"/>
      <c r="Q57" s="43">
        <v>8</v>
      </c>
      <c r="R57" s="40">
        <v>267.84500000000003</v>
      </c>
      <c r="S57" s="24">
        <f t="shared" si="0"/>
        <v>2142.7600000000002</v>
      </c>
    </row>
    <row r="58" spans="1:19" ht="32.25" customHeight="1">
      <c r="A58" s="25">
        <v>50</v>
      </c>
      <c r="B58" s="33" t="s">
        <v>84</v>
      </c>
      <c r="C58" s="37" t="s">
        <v>107</v>
      </c>
      <c r="D58" s="32" t="s">
        <v>120</v>
      </c>
      <c r="E58" s="23"/>
      <c r="F58" s="23"/>
      <c r="G58" s="43"/>
      <c r="H58" s="43">
        <v>6</v>
      </c>
      <c r="I58" s="23"/>
      <c r="J58" s="23"/>
      <c r="K58" s="23"/>
      <c r="L58" s="23"/>
      <c r="M58" s="23"/>
      <c r="N58" s="23"/>
      <c r="O58" s="23"/>
      <c r="P58" s="23"/>
      <c r="Q58" s="43">
        <v>6</v>
      </c>
      <c r="R58" s="40">
        <v>4101.37</v>
      </c>
      <c r="S58" s="24">
        <f t="shared" si="0"/>
        <v>24608.22</v>
      </c>
    </row>
    <row r="59" spans="1:19" ht="32.25" customHeight="1">
      <c r="A59" s="25">
        <v>51</v>
      </c>
      <c r="B59" s="33" t="s">
        <v>85</v>
      </c>
      <c r="C59" s="37" t="s">
        <v>107</v>
      </c>
      <c r="D59" s="32" t="s">
        <v>120</v>
      </c>
      <c r="E59" s="23"/>
      <c r="F59" s="23"/>
      <c r="G59" s="43"/>
      <c r="H59" s="43">
        <v>15</v>
      </c>
      <c r="I59" s="23"/>
      <c r="J59" s="23"/>
      <c r="K59" s="23"/>
      <c r="L59" s="23"/>
      <c r="M59" s="23"/>
      <c r="N59" s="23"/>
      <c r="O59" s="23"/>
      <c r="P59" s="23"/>
      <c r="Q59" s="43">
        <v>15</v>
      </c>
      <c r="R59" s="40">
        <v>553.47</v>
      </c>
      <c r="S59" s="24">
        <f t="shared" si="0"/>
        <v>8302.0500000000011</v>
      </c>
    </row>
    <row r="60" spans="1:19" ht="32.25" customHeight="1">
      <c r="A60" s="25">
        <v>52</v>
      </c>
      <c r="B60" s="33" t="s">
        <v>86</v>
      </c>
      <c r="C60" s="37" t="s">
        <v>107</v>
      </c>
      <c r="D60" s="32" t="s">
        <v>118</v>
      </c>
      <c r="E60" s="23"/>
      <c r="F60" s="23"/>
      <c r="G60" s="43"/>
      <c r="H60" s="43">
        <v>5</v>
      </c>
      <c r="I60" s="23"/>
      <c r="J60" s="23"/>
      <c r="K60" s="23"/>
      <c r="L60" s="23"/>
      <c r="M60" s="23"/>
      <c r="N60" s="23"/>
      <c r="O60" s="23"/>
      <c r="P60" s="23"/>
      <c r="Q60" s="43">
        <v>5</v>
      </c>
      <c r="R60" s="40">
        <v>711.46900000000005</v>
      </c>
      <c r="S60" s="24">
        <f t="shared" si="0"/>
        <v>3557.3450000000003</v>
      </c>
    </row>
    <row r="61" spans="1:19" ht="32.25" customHeight="1">
      <c r="A61" s="25">
        <v>53</v>
      </c>
      <c r="B61" s="33" t="s">
        <v>87</v>
      </c>
      <c r="C61" s="37" t="s">
        <v>107</v>
      </c>
      <c r="D61" s="32" t="s">
        <v>120</v>
      </c>
      <c r="E61" s="23"/>
      <c r="F61" s="23"/>
      <c r="G61" s="43"/>
      <c r="H61" s="43">
        <v>10</v>
      </c>
      <c r="I61" s="23"/>
      <c r="J61" s="23"/>
      <c r="K61" s="23"/>
      <c r="L61" s="23"/>
      <c r="M61" s="23"/>
      <c r="N61" s="23"/>
      <c r="O61" s="23"/>
      <c r="P61" s="23"/>
      <c r="Q61" s="43">
        <v>10</v>
      </c>
      <c r="R61" s="40">
        <v>816.09109999999998</v>
      </c>
      <c r="S61" s="44">
        <f t="shared" si="0"/>
        <v>8160.9110000000001</v>
      </c>
    </row>
    <row r="62" spans="1:19" ht="32.25" customHeight="1">
      <c r="A62" s="25">
        <v>54</v>
      </c>
      <c r="B62" s="33" t="s">
        <v>88</v>
      </c>
      <c r="C62" s="37" t="s">
        <v>107</v>
      </c>
      <c r="D62" s="32" t="s">
        <v>120</v>
      </c>
      <c r="E62" s="23"/>
      <c r="F62" s="23"/>
      <c r="G62" s="43"/>
      <c r="H62" s="43">
        <v>10</v>
      </c>
      <c r="I62" s="23"/>
      <c r="J62" s="23"/>
      <c r="K62" s="23"/>
      <c r="L62" s="23"/>
      <c r="M62" s="23"/>
      <c r="N62" s="23"/>
      <c r="O62" s="23"/>
      <c r="P62" s="23"/>
      <c r="Q62" s="43">
        <v>10</v>
      </c>
      <c r="R62" s="40">
        <v>1148.8998999999999</v>
      </c>
      <c r="S62" s="44">
        <f t="shared" si="0"/>
        <v>11488.999</v>
      </c>
    </row>
    <row r="63" spans="1:19" ht="32.25" customHeight="1">
      <c r="A63" s="25">
        <v>55</v>
      </c>
      <c r="B63" s="33" t="s">
        <v>89</v>
      </c>
      <c r="C63" s="37" t="s">
        <v>107</v>
      </c>
      <c r="D63" s="32" t="s">
        <v>119</v>
      </c>
      <c r="E63" s="23"/>
      <c r="F63" s="23"/>
      <c r="G63" s="43"/>
      <c r="H63" s="43">
        <v>6</v>
      </c>
      <c r="I63" s="23"/>
      <c r="J63" s="23"/>
      <c r="K63" s="23"/>
      <c r="L63" s="23"/>
      <c r="M63" s="23"/>
      <c r="N63" s="23"/>
      <c r="O63" s="23"/>
      <c r="P63" s="23"/>
      <c r="Q63" s="43">
        <v>6</v>
      </c>
      <c r="R63" s="40">
        <v>2835.3809999999999</v>
      </c>
      <c r="S63" s="44">
        <f t="shared" si="0"/>
        <v>17012.286</v>
      </c>
    </row>
    <row r="64" spans="1:19" ht="32.25" customHeight="1">
      <c r="A64" s="25">
        <v>56</v>
      </c>
      <c r="B64" s="33" t="s">
        <v>90</v>
      </c>
      <c r="C64" s="37" t="s">
        <v>107</v>
      </c>
      <c r="D64" s="32" t="s">
        <v>120</v>
      </c>
      <c r="E64" s="23"/>
      <c r="F64" s="23"/>
      <c r="G64" s="43"/>
      <c r="H64" s="43">
        <v>20</v>
      </c>
      <c r="I64" s="23"/>
      <c r="J64" s="23"/>
      <c r="K64" s="23"/>
      <c r="L64" s="23"/>
      <c r="M64" s="23"/>
      <c r="N64" s="23"/>
      <c r="O64" s="23"/>
      <c r="P64" s="23"/>
      <c r="Q64" s="43">
        <v>20</v>
      </c>
      <c r="R64" s="40">
        <v>113</v>
      </c>
      <c r="S64" s="24">
        <f t="shared" si="0"/>
        <v>2260</v>
      </c>
    </row>
    <row r="65" spans="1:20" ht="32.25" customHeight="1">
      <c r="A65" s="25">
        <v>57</v>
      </c>
      <c r="B65" s="33" t="s">
        <v>91</v>
      </c>
      <c r="C65" s="37" t="s">
        <v>107</v>
      </c>
      <c r="D65" s="32" t="s">
        <v>120</v>
      </c>
      <c r="E65" s="23"/>
      <c r="F65" s="23"/>
      <c r="G65" s="43"/>
      <c r="H65" s="43">
        <v>20</v>
      </c>
      <c r="I65" s="23"/>
      <c r="J65" s="23"/>
      <c r="K65" s="23"/>
      <c r="L65" s="23"/>
      <c r="M65" s="23"/>
      <c r="N65" s="23"/>
      <c r="O65" s="23"/>
      <c r="P65" s="23"/>
      <c r="Q65" s="43">
        <v>20</v>
      </c>
      <c r="R65" s="40">
        <v>156.941</v>
      </c>
      <c r="S65" s="24">
        <f t="shared" si="0"/>
        <v>3138.82</v>
      </c>
    </row>
    <row r="66" spans="1:20" ht="32.25" customHeight="1">
      <c r="A66" s="25">
        <v>58</v>
      </c>
      <c r="B66" s="33" t="s">
        <v>92</v>
      </c>
      <c r="C66" s="37" t="s">
        <v>107</v>
      </c>
      <c r="D66" s="32" t="s">
        <v>120</v>
      </c>
      <c r="E66" s="23"/>
      <c r="F66" s="23"/>
      <c r="G66" s="43"/>
      <c r="H66" s="43">
        <v>20</v>
      </c>
      <c r="I66" s="23"/>
      <c r="J66" s="23"/>
      <c r="K66" s="23"/>
      <c r="L66" s="23"/>
      <c r="M66" s="23"/>
      <c r="N66" s="23"/>
      <c r="O66" s="23"/>
      <c r="P66" s="23"/>
      <c r="Q66" s="43">
        <v>20</v>
      </c>
      <c r="R66" s="40">
        <v>209.255</v>
      </c>
      <c r="S66" s="24">
        <f t="shared" si="0"/>
        <v>4185.1000000000004</v>
      </c>
    </row>
    <row r="67" spans="1:20" ht="32.25" customHeight="1">
      <c r="A67" s="25">
        <v>59</v>
      </c>
      <c r="B67" s="33" t="s">
        <v>93</v>
      </c>
      <c r="C67" s="37" t="s">
        <v>107</v>
      </c>
      <c r="D67" s="32" t="s">
        <v>120</v>
      </c>
      <c r="E67" s="23"/>
      <c r="F67" s="23"/>
      <c r="G67" s="43"/>
      <c r="H67" s="43">
        <v>20</v>
      </c>
      <c r="I67" s="23"/>
      <c r="J67" s="23"/>
      <c r="K67" s="23"/>
      <c r="L67" s="23"/>
      <c r="M67" s="23"/>
      <c r="N67" s="23"/>
      <c r="O67" s="23"/>
      <c r="P67" s="23"/>
      <c r="Q67" s="43">
        <v>20</v>
      </c>
      <c r="R67" s="40">
        <v>328.53989999999999</v>
      </c>
      <c r="S67" s="44">
        <f t="shared" si="0"/>
        <v>6570.7979999999998</v>
      </c>
    </row>
    <row r="68" spans="1:20" ht="32.25" customHeight="1">
      <c r="A68" s="25">
        <v>60</v>
      </c>
      <c r="B68" s="33" t="s">
        <v>94</v>
      </c>
      <c r="C68" s="37" t="s">
        <v>107</v>
      </c>
      <c r="D68" s="32" t="s">
        <v>120</v>
      </c>
      <c r="E68" s="23"/>
      <c r="F68" s="23"/>
      <c r="G68" s="43"/>
      <c r="H68" s="43">
        <v>20</v>
      </c>
      <c r="I68" s="23"/>
      <c r="J68" s="23"/>
      <c r="K68" s="23"/>
      <c r="L68" s="23"/>
      <c r="M68" s="23"/>
      <c r="N68" s="23"/>
      <c r="O68" s="23"/>
      <c r="P68" s="23"/>
      <c r="Q68" s="43">
        <v>20</v>
      </c>
      <c r="R68" s="40">
        <v>52.319000000000003</v>
      </c>
      <c r="S68" s="24">
        <f t="shared" si="0"/>
        <v>1046.3800000000001</v>
      </c>
    </row>
    <row r="69" spans="1:20" ht="32.25" customHeight="1">
      <c r="A69" s="25">
        <v>61</v>
      </c>
      <c r="B69" s="33" t="s">
        <v>95</v>
      </c>
      <c r="C69" s="37" t="s">
        <v>107</v>
      </c>
      <c r="D69" s="32" t="s">
        <v>120</v>
      </c>
      <c r="E69" s="23"/>
      <c r="F69" s="23"/>
      <c r="G69" s="43"/>
      <c r="H69" s="43">
        <v>20</v>
      </c>
      <c r="I69" s="23"/>
      <c r="J69" s="23"/>
      <c r="K69" s="23"/>
      <c r="L69" s="23"/>
      <c r="M69" s="23"/>
      <c r="N69" s="23"/>
      <c r="O69" s="23"/>
      <c r="P69" s="23"/>
      <c r="Q69" s="43">
        <v>20</v>
      </c>
      <c r="R69" s="40">
        <v>94.161199999999994</v>
      </c>
      <c r="S69" s="44">
        <f t="shared" si="0"/>
        <v>1883.2239999999999</v>
      </c>
    </row>
    <row r="70" spans="1:20" ht="32.25" customHeight="1">
      <c r="A70" s="25">
        <v>62</v>
      </c>
      <c r="B70" s="33" t="s">
        <v>96</v>
      </c>
      <c r="C70" s="37" t="s">
        <v>107</v>
      </c>
      <c r="D70" s="32" t="s">
        <v>120</v>
      </c>
      <c r="E70" s="23"/>
      <c r="F70" s="23"/>
      <c r="G70" s="43"/>
      <c r="H70" s="43">
        <v>20</v>
      </c>
      <c r="I70" s="23"/>
      <c r="J70" s="23"/>
      <c r="K70" s="23"/>
      <c r="L70" s="23"/>
      <c r="M70" s="23"/>
      <c r="N70" s="23"/>
      <c r="O70" s="23"/>
      <c r="P70" s="23"/>
      <c r="Q70" s="43">
        <v>20</v>
      </c>
      <c r="R70" s="40">
        <v>138.11000000000001</v>
      </c>
      <c r="S70" s="24">
        <f t="shared" si="0"/>
        <v>2762.2000000000003</v>
      </c>
    </row>
    <row r="71" spans="1:20" ht="32.25" customHeight="1">
      <c r="A71" s="25">
        <v>63</v>
      </c>
      <c r="B71" s="33" t="s">
        <v>97</v>
      </c>
      <c r="C71" s="37" t="s">
        <v>107</v>
      </c>
      <c r="D71" s="32" t="s">
        <v>120</v>
      </c>
      <c r="E71" s="23"/>
      <c r="F71" s="23"/>
      <c r="G71" s="43"/>
      <c r="H71" s="43">
        <v>20</v>
      </c>
      <c r="I71" s="23"/>
      <c r="J71" s="23"/>
      <c r="K71" s="23"/>
      <c r="L71" s="23"/>
      <c r="M71" s="23"/>
      <c r="N71" s="23"/>
      <c r="O71" s="23"/>
      <c r="P71" s="23"/>
      <c r="Q71" s="43">
        <v>20</v>
      </c>
      <c r="R71" s="40">
        <v>52.31</v>
      </c>
      <c r="S71" s="24">
        <f t="shared" si="0"/>
        <v>1046.2</v>
      </c>
    </row>
    <row r="72" spans="1:20" ht="32.25" customHeight="1">
      <c r="A72" s="25">
        <v>64</v>
      </c>
      <c r="B72" s="33" t="s">
        <v>98</v>
      </c>
      <c r="C72" s="37" t="s">
        <v>107</v>
      </c>
      <c r="D72" s="32" t="s">
        <v>120</v>
      </c>
      <c r="E72" s="23"/>
      <c r="F72" s="23"/>
      <c r="G72" s="43"/>
      <c r="H72" s="43">
        <v>20</v>
      </c>
      <c r="I72" s="23"/>
      <c r="J72" s="23"/>
      <c r="K72" s="23"/>
      <c r="L72" s="23"/>
      <c r="M72" s="23"/>
      <c r="N72" s="23"/>
      <c r="O72" s="23"/>
      <c r="P72" s="23"/>
      <c r="Q72" s="43">
        <v>20</v>
      </c>
      <c r="R72" s="40">
        <v>94.16</v>
      </c>
      <c r="S72" s="24">
        <f t="shared" si="0"/>
        <v>1883.1999999999998</v>
      </c>
    </row>
    <row r="73" spans="1:20" ht="32.25" customHeight="1">
      <c r="A73" s="25">
        <v>65</v>
      </c>
      <c r="B73" s="33" t="s">
        <v>99</v>
      </c>
      <c r="C73" s="37" t="s">
        <v>107</v>
      </c>
      <c r="D73" s="32" t="s">
        <v>120</v>
      </c>
      <c r="E73" s="23"/>
      <c r="F73" s="23"/>
      <c r="G73" s="43"/>
      <c r="H73" s="43">
        <v>20</v>
      </c>
      <c r="I73" s="23"/>
      <c r="J73" s="23"/>
      <c r="K73" s="23"/>
      <c r="L73" s="23"/>
      <c r="M73" s="23"/>
      <c r="N73" s="23"/>
      <c r="O73" s="23"/>
      <c r="P73" s="23"/>
      <c r="Q73" s="43">
        <v>20</v>
      </c>
      <c r="R73" s="40">
        <v>175.77</v>
      </c>
      <c r="S73" s="24">
        <f t="shared" si="0"/>
        <v>3515.4</v>
      </c>
    </row>
    <row r="74" spans="1:20" ht="32.25" customHeight="1">
      <c r="A74" s="25">
        <v>66</v>
      </c>
      <c r="B74" s="33" t="s">
        <v>100</v>
      </c>
      <c r="C74" s="37" t="s">
        <v>107</v>
      </c>
      <c r="D74" s="32" t="s">
        <v>120</v>
      </c>
      <c r="E74" s="23"/>
      <c r="F74" s="23"/>
      <c r="G74" s="43"/>
      <c r="H74" s="43">
        <v>20</v>
      </c>
      <c r="I74" s="23"/>
      <c r="J74" s="23"/>
      <c r="K74" s="23"/>
      <c r="L74" s="23"/>
      <c r="M74" s="23"/>
      <c r="N74" s="23"/>
      <c r="O74" s="23"/>
      <c r="P74" s="23"/>
      <c r="Q74" s="43">
        <v>20</v>
      </c>
      <c r="R74" s="40">
        <v>52.314</v>
      </c>
      <c r="S74" s="24">
        <f t="shared" ref="S74:S80" si="1">Q74*R74</f>
        <v>1046.28</v>
      </c>
    </row>
    <row r="75" spans="1:20" ht="32.25" customHeight="1">
      <c r="A75" s="25">
        <v>67</v>
      </c>
      <c r="B75" s="33" t="s">
        <v>101</v>
      </c>
      <c r="C75" s="37" t="s">
        <v>107</v>
      </c>
      <c r="D75" s="32" t="s">
        <v>120</v>
      </c>
      <c r="E75" s="23"/>
      <c r="F75" s="23"/>
      <c r="G75" s="43"/>
      <c r="H75" s="43">
        <v>20</v>
      </c>
      <c r="I75" s="23"/>
      <c r="J75" s="23"/>
      <c r="K75" s="23"/>
      <c r="L75" s="23"/>
      <c r="M75" s="23"/>
      <c r="N75" s="23"/>
      <c r="O75" s="23"/>
      <c r="P75" s="23"/>
      <c r="Q75" s="43">
        <v>20</v>
      </c>
      <c r="R75" s="40">
        <v>71.150000000000006</v>
      </c>
      <c r="S75" s="24">
        <f t="shared" si="1"/>
        <v>1423</v>
      </c>
    </row>
    <row r="76" spans="1:20" ht="32.25" customHeight="1">
      <c r="A76" s="25">
        <v>68</v>
      </c>
      <c r="B76" s="33" t="s">
        <v>102</v>
      </c>
      <c r="C76" s="37" t="s">
        <v>107</v>
      </c>
      <c r="D76" s="32" t="s">
        <v>120</v>
      </c>
      <c r="E76" s="23"/>
      <c r="F76" s="23"/>
      <c r="G76" s="43"/>
      <c r="H76" s="43">
        <v>20</v>
      </c>
      <c r="I76" s="23"/>
      <c r="J76" s="23"/>
      <c r="K76" s="23"/>
      <c r="L76" s="23"/>
      <c r="M76" s="23"/>
      <c r="N76" s="23"/>
      <c r="O76" s="23"/>
      <c r="P76" s="23"/>
      <c r="Q76" s="43">
        <v>20</v>
      </c>
      <c r="R76" s="40">
        <v>71.150000000000006</v>
      </c>
      <c r="S76" s="24">
        <f t="shared" si="1"/>
        <v>1423</v>
      </c>
    </row>
    <row r="77" spans="1:20">
      <c r="A77" s="25">
        <v>69</v>
      </c>
      <c r="B77" s="33" t="s">
        <v>103</v>
      </c>
      <c r="C77" s="37" t="s">
        <v>107</v>
      </c>
      <c r="D77" s="32" t="s">
        <v>120</v>
      </c>
      <c r="E77" s="19"/>
      <c r="F77" s="19"/>
      <c r="G77" s="43"/>
      <c r="H77" s="43">
        <v>20</v>
      </c>
      <c r="I77" s="19"/>
      <c r="J77" s="19"/>
      <c r="K77" s="19"/>
      <c r="L77" s="19"/>
      <c r="M77" s="19"/>
      <c r="N77" s="19"/>
      <c r="O77" s="19"/>
      <c r="P77" s="19"/>
      <c r="Q77" s="43">
        <v>20</v>
      </c>
      <c r="R77" s="40">
        <v>156.94</v>
      </c>
      <c r="S77" s="24">
        <f t="shared" si="1"/>
        <v>3138.8</v>
      </c>
      <c r="T77" s="2">
        <f>SUM(E77:Q77)</f>
        <v>40</v>
      </c>
    </row>
    <row r="78" spans="1:20">
      <c r="A78" s="25">
        <v>70</v>
      </c>
      <c r="B78" s="33" t="s">
        <v>104</v>
      </c>
      <c r="C78" s="37" t="s">
        <v>107</v>
      </c>
      <c r="D78" s="32" t="s">
        <v>120</v>
      </c>
      <c r="E78" s="19"/>
      <c r="F78" s="19"/>
      <c r="G78" s="43"/>
      <c r="H78" s="43">
        <v>100</v>
      </c>
      <c r="I78" s="19"/>
      <c r="J78" s="19"/>
      <c r="K78" s="19"/>
      <c r="L78" s="19"/>
      <c r="M78" s="19"/>
      <c r="N78" s="19"/>
      <c r="O78" s="19"/>
      <c r="P78" s="19"/>
      <c r="Q78" s="43">
        <v>100</v>
      </c>
      <c r="R78" s="40">
        <v>25.11</v>
      </c>
      <c r="S78" s="24">
        <f t="shared" si="1"/>
        <v>2511</v>
      </c>
    </row>
    <row r="79" spans="1:20">
      <c r="A79" s="25">
        <v>71</v>
      </c>
      <c r="B79" s="33" t="s">
        <v>105</v>
      </c>
      <c r="C79" s="32" t="s">
        <v>117</v>
      </c>
      <c r="D79" s="38" t="s">
        <v>118</v>
      </c>
      <c r="E79" s="19"/>
      <c r="F79" s="19"/>
      <c r="G79" s="43"/>
      <c r="H79" s="43">
        <v>4</v>
      </c>
      <c r="I79" s="19"/>
      <c r="J79" s="19"/>
      <c r="K79" s="19"/>
      <c r="L79" s="19"/>
      <c r="M79" s="19"/>
      <c r="N79" s="19"/>
      <c r="O79" s="19"/>
      <c r="P79" s="19"/>
      <c r="Q79" s="43">
        <v>4</v>
      </c>
      <c r="R79" s="40">
        <v>15074.32</v>
      </c>
      <c r="S79" s="44">
        <f t="shared" si="1"/>
        <v>60297.279999999999</v>
      </c>
    </row>
    <row r="80" spans="1:20">
      <c r="A80" s="25">
        <v>72</v>
      </c>
      <c r="B80" s="33" t="s">
        <v>106</v>
      </c>
      <c r="C80" s="35" t="s">
        <v>107</v>
      </c>
      <c r="D80" s="38" t="s">
        <v>118</v>
      </c>
      <c r="E80" s="19"/>
      <c r="F80" s="19"/>
      <c r="G80" s="43"/>
      <c r="H80" s="43">
        <v>8</v>
      </c>
      <c r="I80" s="19"/>
      <c r="J80" s="19"/>
      <c r="K80" s="19"/>
      <c r="L80" s="19"/>
      <c r="M80" s="19"/>
      <c r="N80" s="19"/>
      <c r="O80" s="19"/>
      <c r="P80" s="19"/>
      <c r="Q80" s="43">
        <v>8</v>
      </c>
      <c r="R80" s="40">
        <v>1789.12</v>
      </c>
      <c r="S80" s="44">
        <f t="shared" si="1"/>
        <v>14312.96</v>
      </c>
    </row>
    <row r="81" spans="1:24">
      <c r="A81" s="52" t="s">
        <v>0</v>
      </c>
      <c r="B81" s="52"/>
      <c r="C81" s="52"/>
      <c r="D81" s="52"/>
      <c r="E81" s="52"/>
      <c r="F81" s="52"/>
      <c r="G81" s="52"/>
      <c r="H81" s="52"/>
      <c r="I81" s="52"/>
      <c r="J81" s="52"/>
      <c r="K81" s="52"/>
      <c r="L81" s="52"/>
      <c r="M81" s="52"/>
      <c r="N81" s="52"/>
      <c r="O81" s="52"/>
      <c r="P81" s="52"/>
      <c r="Q81" s="52"/>
      <c r="R81" s="52"/>
      <c r="S81" s="22">
        <f>SUM(S9:S80)</f>
        <v>989971.4329999995</v>
      </c>
      <c r="T81" s="7" t="e">
        <f>SUM(#REF!)</f>
        <v>#REF!</v>
      </c>
      <c r="U81" s="7" t="e">
        <f>T81-S81</f>
        <v>#REF!</v>
      </c>
      <c r="W81" s="7" t="e">
        <f>SUM(#REF!)</f>
        <v>#REF!</v>
      </c>
      <c r="X81" s="21"/>
    </row>
    <row r="82" spans="1:24">
      <c r="A82" s="53" t="s">
        <v>33</v>
      </c>
      <c r="B82" s="53"/>
      <c r="C82" s="53"/>
      <c r="D82" s="53"/>
      <c r="E82" s="53"/>
      <c r="F82" s="53"/>
      <c r="G82" s="53"/>
      <c r="H82" s="53"/>
      <c r="I82" s="53"/>
      <c r="J82" s="53"/>
      <c r="K82" s="53"/>
      <c r="L82" s="53"/>
      <c r="M82" s="53"/>
      <c r="N82" s="53"/>
      <c r="O82" s="53"/>
      <c r="P82" s="53"/>
      <c r="Q82" s="53"/>
      <c r="R82" s="53"/>
      <c r="S82" s="20">
        <f>S81*18/118</f>
        <v>151012.59147457621</v>
      </c>
    </row>
    <row r="83" spans="1:24" ht="24.75" customHeight="1">
      <c r="A83" s="48" t="s">
        <v>35</v>
      </c>
      <c r="B83" s="48"/>
      <c r="C83" s="48"/>
      <c r="D83" s="48"/>
      <c r="E83" s="48"/>
      <c r="F83" s="48"/>
      <c r="G83" s="48"/>
      <c r="H83" s="48"/>
      <c r="I83" s="48"/>
      <c r="J83" s="48"/>
      <c r="K83" s="48"/>
      <c r="L83" s="48"/>
      <c r="M83" s="48"/>
      <c r="N83" s="48"/>
      <c r="O83" s="48"/>
      <c r="P83" s="48"/>
      <c r="Q83" s="48"/>
      <c r="R83" s="48"/>
      <c r="S83" s="48"/>
    </row>
    <row r="84" spans="1:24" ht="11.25" customHeight="1">
      <c r="A84" s="8"/>
      <c r="B84" s="8"/>
      <c r="C84" s="5"/>
      <c r="D84" s="4"/>
    </row>
    <row r="85" spans="1:24" s="47" customFormat="1" ht="24" customHeight="1">
      <c r="A85" s="49" t="s">
        <v>124</v>
      </c>
      <c r="B85" s="49"/>
      <c r="C85" s="49"/>
      <c r="D85" s="49"/>
      <c r="E85" s="49"/>
      <c r="F85" s="49"/>
      <c r="G85" s="49"/>
      <c r="H85" s="49"/>
      <c r="I85" s="49"/>
      <c r="J85" s="49"/>
      <c r="K85" s="49"/>
      <c r="L85" s="49"/>
      <c r="M85" s="49"/>
      <c r="N85" s="49"/>
      <c r="O85" s="49"/>
      <c r="P85" s="49"/>
      <c r="Q85" s="49"/>
      <c r="R85" s="49"/>
      <c r="S85" s="49"/>
    </row>
    <row r="86" spans="1:24">
      <c r="A86" s="51" t="s">
        <v>123</v>
      </c>
      <c r="B86" s="51"/>
      <c r="C86" s="51"/>
      <c r="D86" s="51"/>
      <c r="E86" s="51"/>
      <c r="F86" s="51"/>
      <c r="G86" s="51"/>
      <c r="H86" s="51"/>
      <c r="I86" s="51"/>
      <c r="J86" s="51"/>
      <c r="K86" s="51"/>
      <c r="L86" s="51"/>
      <c r="M86" s="51"/>
      <c r="N86" s="51"/>
      <c r="O86" s="51"/>
      <c r="P86" s="51"/>
      <c r="Q86" s="51"/>
      <c r="R86" s="51"/>
      <c r="S86" s="51"/>
    </row>
    <row r="87" spans="1:24">
      <c r="A87" s="50" t="s">
        <v>34</v>
      </c>
      <c r="B87" s="50"/>
      <c r="C87" s="50"/>
      <c r="D87" s="50"/>
      <c r="E87" s="50"/>
      <c r="F87" s="50"/>
      <c r="G87" s="50"/>
      <c r="H87" s="50"/>
      <c r="I87" s="50"/>
      <c r="J87" s="50"/>
      <c r="K87" s="50"/>
      <c r="L87" s="50"/>
      <c r="M87" s="50"/>
      <c r="N87" s="50"/>
      <c r="O87" s="50"/>
      <c r="P87" s="50"/>
      <c r="Q87" s="50"/>
      <c r="R87" s="50"/>
      <c r="S87" s="50"/>
    </row>
    <row r="88" spans="1:24">
      <c r="A88" s="1"/>
      <c r="B88" s="3"/>
      <c r="C88" s="1"/>
      <c r="D88" s="6"/>
      <c r="F88" s="11"/>
      <c r="G88" s="1"/>
      <c r="I88" s="11"/>
      <c r="J88" s="1"/>
      <c r="L88" s="11"/>
      <c r="M88" s="1"/>
    </row>
    <row r="89" spans="1:24">
      <c r="A89" s="1"/>
      <c r="B89" s="13" t="s">
        <v>17</v>
      </c>
      <c r="C89" s="4"/>
      <c r="D89" s="1"/>
      <c r="F89" s="9"/>
      <c r="G89" s="4"/>
      <c r="I89" s="9"/>
      <c r="J89" s="4"/>
      <c r="L89" s="14" t="s">
        <v>18</v>
      </c>
      <c r="M89" s="4"/>
    </row>
    <row r="90" spans="1:24">
      <c r="A90" s="1"/>
      <c r="B90" s="4"/>
      <c r="C90" s="4"/>
      <c r="D90" s="10"/>
      <c r="F90" s="4"/>
      <c r="G90" s="4"/>
      <c r="I90" s="4"/>
      <c r="J90" s="4"/>
      <c r="L90" s="4"/>
      <c r="M90" s="4"/>
    </row>
    <row r="91" spans="1:24">
      <c r="B91" s="4"/>
      <c r="C91" s="4"/>
      <c r="D91" s="1"/>
      <c r="F91" s="4"/>
      <c r="G91" s="4"/>
      <c r="I91" s="4"/>
      <c r="J91" s="4"/>
      <c r="L91" s="4" t="s">
        <v>15</v>
      </c>
      <c r="M91" s="4"/>
    </row>
    <row r="92" spans="1:24" ht="54.75" customHeight="1">
      <c r="B92" s="4"/>
      <c r="C92" s="4"/>
      <c r="D92" s="4"/>
      <c r="F92" s="4"/>
      <c r="G92" s="4"/>
      <c r="I92" s="4"/>
      <c r="J92" s="4"/>
      <c r="L92" s="4"/>
      <c r="M92" s="4"/>
    </row>
    <row r="93" spans="1:24">
      <c r="B93" s="4" t="s">
        <v>24</v>
      </c>
      <c r="C93" s="4"/>
      <c r="D93" s="1"/>
      <c r="F93" s="5"/>
      <c r="G93" s="4"/>
      <c r="I93" s="5"/>
      <c r="J93" s="4"/>
      <c r="L93" s="5" t="s">
        <v>25</v>
      </c>
      <c r="M93" s="4"/>
    </row>
  </sheetData>
  <mergeCells count="20">
    <mergeCell ref="A3:S3"/>
    <mergeCell ref="D6:D8"/>
    <mergeCell ref="Q6:Q8"/>
    <mergeCell ref="R6:R8"/>
    <mergeCell ref="S6:S8"/>
    <mergeCell ref="H7:J7"/>
    <mergeCell ref="K7:M7"/>
    <mergeCell ref="N7:P7"/>
    <mergeCell ref="A5:S5"/>
    <mergeCell ref="E7:G7"/>
    <mergeCell ref="E6:P6"/>
    <mergeCell ref="C6:C8"/>
    <mergeCell ref="B6:B8"/>
    <mergeCell ref="A6:A8"/>
    <mergeCell ref="A83:S83"/>
    <mergeCell ref="A85:S85"/>
    <mergeCell ref="A87:S87"/>
    <mergeCell ref="A86:S86"/>
    <mergeCell ref="A81:R81"/>
    <mergeCell ref="A82:R82"/>
  </mergeCells>
  <hyperlinks>
    <hyperlink ref="B30" r:id="rId1" location="OLE_LINK1_x0009_1,697,936,0,,_x0013_HYPERLINK &quot;http://www.makita-on" display="Дрель 2-х скоростная Makita 6310 Потребляемая мощность 550 Вт Частота холостого хода 1. скорость 0-700 об/мин, 2.скорость 0-2000 об/мин Диаметр сверлильного патрона 13 мм Масса 2,0 кг"/>
    <hyperlink ref="B31" r:id="rId2" location="OLE_LINK7_x0009_1,529,697,0,,_x0013_HYPERLINK &quot;http://www.makita-on" display="Перфоратор Makita HR 2010 (HR2010) Потребляемая мощность 600 Вт Частота холостого хода 0-900 об/мин Масса 3,1 кг"/>
    <hyperlink ref="B32" r:id="rId3" location="OLE_LINK8_x0009_1,360,526,0,,_x0013_HYPERLINK &quot;http://www.makita-on" display="УШМ 230мм Makita 9069 SF (9069SF) Потребляемая мощность 2000 Вт Частота холостого хода 6600 об/мин Масса 4,2 кг"/>
    <hyperlink ref="B33" r:id="rId4" location="OLE_LINK9_x0009_1,125,357,0,,_x0013_HYPERLINK &quot;http://www.makita-on" display="Аккумуляторная отвертка Makita DF 030 DWE (DF030DWE) 10,8V Li-Ion Частота холостого хода: 1-скорость-350 об/мин; 2-скорость-1300 об/мин Аккумулятор 10,8 В/1,3 Ач Масса 0,88 кг"/>
    <hyperlink ref="B39" r:id="rId5" location="OLE_LINK11_x0009_1,1274,1445,94,,_x0013_ HYPERLINK &quot;http://www.makita-o" display="Электрический лобзик Makita 4329 Потребляемая мощность 450 Вт Частота холостого хода 500-3100 об/мин Масса 1,9 кг"/>
  </hyperlinks>
  <printOptions horizontalCentered="1"/>
  <pageMargins left="0.59055118110236227" right="0.59055118110236227" top="0.98425196850393704" bottom="0.59055118110236227" header="0.31496062992125984" footer="0.31496062992125984"/>
  <pageSetup paperSize="9" scale="48" fitToHeight="100" orientation="landscape" horizontalDpi="180" verticalDpi="180" r:id="rId6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Лот №1</vt:lpstr>
      <vt:lpstr>Лист2</vt:lpstr>
      <vt:lpstr>Лист3</vt:lpstr>
      <vt:lpstr>'Лот №1'!Область_печати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2013-02-07T03:58:57Z</dcterms:modified>
</cp:coreProperties>
</file>