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/>
  </bookViews>
  <sheets>
    <sheet name="Лист1" sheetId="9" r:id="rId1"/>
  </sheets>
  <calcPr calcId="145621"/>
</workbook>
</file>

<file path=xl/calcChain.xml><?xml version="1.0" encoding="utf-8"?>
<calcChain xmlns="http://schemas.openxmlformats.org/spreadsheetml/2006/main">
  <c r="H14" i="9" l="1"/>
  <c r="H12" i="9"/>
  <c r="H13" i="9"/>
  <c r="H11" i="9"/>
  <c r="H10" i="9"/>
  <c r="H9" i="9"/>
  <c r="H8" i="9"/>
  <c r="H15" i="9" l="1"/>
  <c r="H16" i="9" s="1"/>
  <c r="H17" i="9" l="1"/>
</calcChain>
</file>

<file path=xl/sharedStrings.xml><?xml version="1.0" encoding="utf-8"?>
<sst xmlns="http://schemas.openxmlformats.org/spreadsheetml/2006/main" count="39" uniqueCount="39">
  <si>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</si>
  <si>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</si>
  <si>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</si>
  <si>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</si>
  <si>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</si>
  <si>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</si>
  <si>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</si>
  <si>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</si>
  <si>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</si>
  <si>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</si>
  <si>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</si>
  <si>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</si>
  <si>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</si>
  <si>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</si>
  <si>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</si>
  <si>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</si>
  <si>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</si>
  <si>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Выполнение работ по выводу из эксплуатации  здания столовой  №5 ФГУП "Комбинат "Электрохимприбор"</t>
  </si>
  <si>
    <t>121</t>
  </si>
  <si>
    <t xml:space="preserve">столовая №5 </t>
  </si>
  <si>
    <t>01-01-02/1-2204</t>
  </si>
  <si>
    <t>01-03-02/3-1683</t>
  </si>
  <si>
    <t>01-03-01/4-1020</t>
  </si>
  <si>
    <t>02-02-01/1-2195</t>
  </si>
  <si>
    <t>02-02-02/4-1013</t>
  </si>
  <si>
    <t>07-02-02/1-2203</t>
  </si>
  <si>
    <t>разборка существующих покрытий</t>
  </si>
  <si>
    <t>защита колодцев ВК</t>
  </si>
  <si>
    <t>защита существующих кабельных линий</t>
  </si>
  <si>
    <t>разборка строительных конструкций</t>
  </si>
  <si>
    <t xml:space="preserve">разборка внутренних инженерных сетей </t>
  </si>
  <si>
    <t>устройство газонов</t>
  </si>
  <si>
    <t>24695-П13</t>
  </si>
  <si>
    <t>перенос наружных сетей электроснабжения</t>
  </si>
  <si>
    <t>Наименование объекта</t>
  </si>
  <si>
    <t>Сметная стоимость СМР в базисных ценах на 01.01.2001</t>
  </si>
  <si>
    <t>Сметная стоимость оборудования в базисных ценах на 01.01.2001</t>
  </si>
  <si>
    <t>пр-во, цех, отд.</t>
  </si>
  <si>
    <t>№ здания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</si>
</sst>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5" x14ac:knownFonts="1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7" fillId="0" borderId="0">
      <alignment horizontal="left" vertical="center"/>
    </xf>
    <xf numFmtId="0" fontId="7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left" vertical="center"/>
    </xf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6" applyFont="1" applyFill="1"/>
    <xf numFmtId="0" fontId="1" fillId="0" borderId="0" xfId="6" applyFont="1" applyFill="1"/>
    <xf numFmtId="0" fontId="1" fillId="0" borderId="0" xfId="6" applyFont="1" applyFill="1" applyAlignment="1">
      <alignment horizontal="center" vertical="center"/>
    </xf>
    <xf numFmtId="0" fontId="3" fillId="0" borderId="0" xfId="6" applyFont="1" applyFill="1" applyAlignment="1">
      <alignment horizontal="left" indent="1"/>
    </xf>
    <xf numFmtId="0" fontId="3" fillId="0" borderId="0" xfId="6" applyFont="1" applyFill="1" applyBorder="1"/>
    <xf numFmtId="0" fontId="4" fillId="0" borderId="0" xfId="6" applyFont="1" applyFill="1" applyAlignment="1">
      <alignment horizontal="center" vertical="center"/>
    </xf>
    <xf numFmtId="0" fontId="3" fillId="0" borderId="0" xfId="0" applyFont="1"/>
    <xf numFmtId="164" fontId="10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right"/>
    </xf>
    <xf numFmtId="0" fontId="9" fillId="2" borderId="1" xfId="2" applyFont="1" applyFill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right" vertical="center" wrapText="1"/>
    </xf>
    <xf numFmtId="0" fontId="12" fillId="2" borderId="0" xfId="1" applyFont="1" applyFill="1" applyBorder="1" applyAlignment="1">
      <alignment horizontal="center" vertical="top" wrapText="1"/>
    </xf>
    <xf numFmtId="43" fontId="6" fillId="2" borderId="0" xfId="7" applyFont="1" applyFill="1" applyBorder="1" applyAlignment="1">
      <alignment horizontal="left" vertical="top" wrapText="1"/>
    </xf>
    <xf numFmtId="0" fontId="5" fillId="0" borderId="0" xfId="5" applyFont="1" applyBorder="1" applyAlignment="1">
      <alignment horizontal="center" vertical="center"/>
    </xf>
    <xf numFmtId="0" fontId="13" fillId="2" borderId="0" xfId="5" applyFont="1" applyFill="1" applyBorder="1" applyAlignment="1">
      <alignment horizontal="right" vertical="center" wrapText="1"/>
    </xf>
    <xf numFmtId="0" fontId="5" fillId="0" borderId="0" xfId="5" applyFont="1" applyBorder="1" applyAlignment="1">
      <alignment horizontal="center" vertical="top" wrapText="1"/>
    </xf>
    <xf numFmtId="43" fontId="10" fillId="2" borderId="0" xfId="7" quotePrefix="1" applyFont="1" applyFill="1" applyBorder="1" applyAlignment="1">
      <alignment horizontal="left" vertical="top" wrapText="1"/>
    </xf>
    <xf numFmtId="0" fontId="5" fillId="0" borderId="0" xfId="0" applyFont="1"/>
    <xf numFmtId="164" fontId="10" fillId="2" borderId="1" xfId="7" quotePrefix="1" applyNumberFormat="1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 wrapText="1"/>
    </xf>
    <xf numFmtId="0" fontId="5" fillId="3" borderId="1" xfId="5" applyFont="1" applyFill="1" applyBorder="1" applyAlignment="1">
      <alignment horizontal="center" vertical="center"/>
    </xf>
    <xf numFmtId="0" fontId="5" fillId="0" borderId="0" xfId="5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6" applyFont="1" applyFill="1" applyAlignment="1">
      <alignment horizontal="center" vertical="center"/>
    </xf>
    <xf numFmtId="0" fontId="3" fillId="0" borderId="0" xfId="6" applyFont="1" applyFill="1" applyAlignment="1">
      <alignment horizontal="center" vertical="center"/>
    </xf>
    <xf numFmtId="0" fontId="3" fillId="0" borderId="0" xfId="0" applyFont="1" applyAlignment="1"/>
    <xf numFmtId="49" fontId="4" fillId="0" borderId="0" xfId="6" applyNumberFormat="1" applyFont="1" applyFill="1" applyAlignment="1">
      <alignment horizontal="center" vertical="center"/>
    </xf>
    <xf numFmtId="49" fontId="3" fillId="0" borderId="0" xfId="6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6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49" fontId="5" fillId="2" borderId="1" xfId="5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 readingOrder="1"/>
    </xf>
    <xf numFmtId="0" fontId="6" fillId="0" borderId="1" xfId="5" applyFont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49" fontId="6" fillId="0" borderId="1" xfId="6" applyNumberFormat="1" applyFont="1" applyFill="1" applyBorder="1" applyAlignment="1">
      <alignment horizontal="center" vertical="center" wrapText="1"/>
    </xf>
    <xf numFmtId="49" fontId="4" fillId="0" borderId="2" xfId="6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43" fontId="0" fillId="0" borderId="0" xfId="0" applyNumberFormat="1"/>
    <xf numFmtId="43" fontId="5" fillId="0" borderId="0" xfId="0" applyNumberFormat="1" applyFont="1"/>
    <xf numFmtId="43" fontId="5" fillId="0" borderId="0" xfId="0" applyNumberFormat="1" applyFont="1" applyAlignment="1">
      <alignment vertical="center"/>
    </xf>
    <xf numFmtId="43" fontId="10" fillId="2" borderId="1" xfId="8" quotePrefix="1" applyNumberFormat="1" applyFont="1" applyFill="1" applyBorder="1" applyAlignment="1">
      <alignment vertical="center" wrapText="1"/>
    </xf>
    <xf numFmtId="43" fontId="5" fillId="0" borderId="1" xfId="8" applyFont="1" applyFill="1" applyBorder="1" applyAlignment="1">
      <alignment vertical="center" wrapText="1"/>
    </xf>
    <xf numFmtId="43" fontId="5" fillId="2" borderId="1" xfId="7" quotePrefix="1" applyFont="1" applyFill="1" applyBorder="1" applyAlignment="1">
      <alignment vertical="center" wrapText="1"/>
    </xf>
    <xf numFmtId="43" fontId="10" fillId="2" borderId="1" xfId="8" applyNumberFormat="1" applyFont="1" applyFill="1" applyBorder="1" applyAlignment="1">
      <alignment vertical="center" wrapText="1"/>
    </xf>
    <xf numFmtId="43" fontId="5" fillId="0" borderId="1" xfId="8" applyNumberFormat="1" applyFont="1" applyBorder="1" applyAlignment="1">
      <alignment vertical="center"/>
    </xf>
    <xf numFmtId="43" fontId="5" fillId="0" borderId="1" xfId="8" applyNumberFormat="1" applyFont="1" applyBorder="1" applyAlignment="1">
      <alignment vertical="center" wrapText="1"/>
    </xf>
    <xf numFmtId="43" fontId="10" fillId="2" borderId="1" xfId="8" quotePrefix="1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right"/>
    </xf>
  </cellXfs>
  <cellStyles count="9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4" workbookViewId="0">
      <selection activeCell="K18" sqref="K18"/>
    </sheetView>
  </sheetViews>
  <sheetFormatPr defaultRowHeight="12.75" x14ac:dyDescent="0.2"/>
  <cols>
    <col min="1" max="1" width="4" customWidth="1"/>
    <col min="2" max="2" width="7.5703125" customWidth="1"/>
    <col min="3" max="3" width="8.7109375" customWidth="1"/>
    <col min="4" max="4" width="10.85546875" customWidth="1"/>
    <col min="5" max="5" width="16.7109375" customWidth="1"/>
    <col min="6" max="6" width="17.7109375" customWidth="1"/>
    <col min="7" max="7" width="15.85546875" customWidth="1"/>
    <col min="8" max="8" width="18" customWidth="1"/>
    <col min="9" max="9" width="28" customWidth="1"/>
  </cols>
  <sheetData>
    <row r="1" spans="1:10" s="9" customFormat="1" ht="15.75" x14ac:dyDescent="0.25">
      <c r="A1" s="26" t="s">
        <v>0</v>
      </c>
      <c r="B1" s="26"/>
      <c r="C1" s="26"/>
      <c r="D1" s="26"/>
      <c r="E1" s="27"/>
      <c r="F1" s="27"/>
      <c r="G1" s="27"/>
      <c r="H1" s="27"/>
    </row>
    <row r="2" spans="1:10" s="9" customFormat="1" ht="15.75" x14ac:dyDescent="0.25">
      <c r="A2" s="6"/>
      <c r="B2" s="6"/>
      <c r="C2" s="6"/>
      <c r="D2" s="6"/>
      <c r="E2" s="7"/>
      <c r="F2" s="7"/>
      <c r="G2" s="7"/>
      <c r="H2" s="7"/>
    </row>
    <row r="3" spans="1:10" s="9" customFormat="1" ht="15.75" x14ac:dyDescent="0.25">
      <c r="A3" s="28" t="s">
        <v>1</v>
      </c>
      <c r="B3" s="28"/>
      <c r="C3" s="28"/>
      <c r="D3" s="28"/>
      <c r="E3" s="27"/>
      <c r="F3" s="27"/>
      <c r="G3" s="27"/>
      <c r="H3" s="27"/>
    </row>
    <row r="4" spans="1:10" s="9" customFormat="1" ht="17.25" customHeight="1" x14ac:dyDescent="0.2">
      <c r="A4" s="29" t="s">
        <v>17</v>
      </c>
      <c r="B4" s="29"/>
      <c r="C4" s="29"/>
      <c r="D4" s="29"/>
      <c r="E4" s="30"/>
      <c r="F4" s="30"/>
      <c r="G4" s="30"/>
      <c r="H4" s="30"/>
      <c r="I4" s="54"/>
    </row>
    <row r="5" spans="1:10" s="9" customFormat="1" ht="43.5" customHeight="1" x14ac:dyDescent="0.2">
      <c r="A5" s="31" t="s">
        <v>15</v>
      </c>
      <c r="B5" s="32"/>
      <c r="C5" s="32"/>
      <c r="D5" s="32"/>
      <c r="E5" s="32"/>
      <c r="F5" s="32"/>
      <c r="G5" s="32"/>
      <c r="H5" s="10"/>
      <c r="I5" s="55" t="s">
        <v>14</v>
      </c>
    </row>
    <row r="6" spans="1:10" s="9" customFormat="1" ht="28.5" customHeight="1" x14ac:dyDescent="0.2">
      <c r="A6" s="38" t="s">
        <v>7</v>
      </c>
      <c r="B6" s="39" t="s">
        <v>34</v>
      </c>
      <c r="C6" s="39"/>
      <c r="D6" s="40" t="s">
        <v>8</v>
      </c>
      <c r="E6" s="41" t="s">
        <v>3</v>
      </c>
      <c r="F6" s="42" t="s">
        <v>35</v>
      </c>
      <c r="G6" s="42" t="s">
        <v>36</v>
      </c>
      <c r="H6" s="40" t="s">
        <v>2</v>
      </c>
      <c r="I6" s="40" t="s">
        <v>9</v>
      </c>
    </row>
    <row r="7" spans="1:10" s="9" customFormat="1" ht="68.25" customHeight="1" x14ac:dyDescent="0.2">
      <c r="A7" s="38"/>
      <c r="B7" s="11" t="s">
        <v>37</v>
      </c>
      <c r="C7" s="11" t="s">
        <v>38</v>
      </c>
      <c r="D7" s="40"/>
      <c r="E7" s="34"/>
      <c r="F7" s="43"/>
      <c r="G7" s="43"/>
      <c r="H7" s="40"/>
      <c r="I7" s="40"/>
    </row>
    <row r="8" spans="1:10" s="9" customFormat="1" ht="33" customHeight="1" x14ac:dyDescent="0.2">
      <c r="A8" s="22">
        <v>1</v>
      </c>
      <c r="B8" s="33" t="s">
        <v>18</v>
      </c>
      <c r="C8" s="36" t="s">
        <v>19</v>
      </c>
      <c r="D8" s="34">
        <v>5400458</v>
      </c>
      <c r="E8" s="20" t="s">
        <v>20</v>
      </c>
      <c r="F8" s="47">
        <v>18490</v>
      </c>
      <c r="G8" s="48">
        <v>0</v>
      </c>
      <c r="H8" s="49">
        <f>ROUND(F8*5.56,0)</f>
        <v>102804</v>
      </c>
      <c r="I8" s="21" t="s">
        <v>26</v>
      </c>
      <c r="J8" s="44"/>
    </row>
    <row r="9" spans="1:10" s="9" customFormat="1" ht="23.25" customHeight="1" x14ac:dyDescent="0.2">
      <c r="A9" s="22">
        <v>2</v>
      </c>
      <c r="B9" s="34"/>
      <c r="C9" s="36"/>
      <c r="D9" s="34"/>
      <c r="E9" s="24" t="s">
        <v>21</v>
      </c>
      <c r="F9" s="50">
        <v>482</v>
      </c>
      <c r="G9" s="48">
        <v>0</v>
      </c>
      <c r="H9" s="49">
        <f t="shared" ref="H9:H10" si="0">ROUND(F9*5.56,0)</f>
        <v>2680</v>
      </c>
      <c r="I9" s="24" t="s">
        <v>27</v>
      </c>
    </row>
    <row r="10" spans="1:10" s="9" customFormat="1" ht="33.75" customHeight="1" x14ac:dyDescent="0.2">
      <c r="A10" s="22">
        <v>3</v>
      </c>
      <c r="B10" s="34"/>
      <c r="C10" s="36"/>
      <c r="D10" s="34"/>
      <c r="E10" s="24" t="s">
        <v>22</v>
      </c>
      <c r="F10" s="50">
        <v>21217</v>
      </c>
      <c r="G10" s="48">
        <v>0</v>
      </c>
      <c r="H10" s="49">
        <f t="shared" si="0"/>
        <v>117967</v>
      </c>
      <c r="I10" s="24" t="s">
        <v>28</v>
      </c>
    </row>
    <row r="11" spans="1:10" s="9" customFormat="1" ht="34.5" customHeight="1" x14ac:dyDescent="0.2">
      <c r="A11" s="22">
        <v>4</v>
      </c>
      <c r="B11" s="34"/>
      <c r="C11" s="36"/>
      <c r="D11" s="34"/>
      <c r="E11" s="24" t="s">
        <v>23</v>
      </c>
      <c r="F11" s="50">
        <v>1503039</v>
      </c>
      <c r="G11" s="48">
        <v>0</v>
      </c>
      <c r="H11" s="49">
        <f>ROUND(F11*5.56+G11*4.19,0)</f>
        <v>8356897</v>
      </c>
      <c r="I11" s="24" t="s">
        <v>29</v>
      </c>
    </row>
    <row r="12" spans="1:10" s="9" customFormat="1" ht="33" customHeight="1" x14ac:dyDescent="0.2">
      <c r="A12" s="22">
        <v>5</v>
      </c>
      <c r="B12" s="34"/>
      <c r="C12" s="36"/>
      <c r="D12" s="34"/>
      <c r="E12" s="24" t="s">
        <v>24</v>
      </c>
      <c r="F12" s="51">
        <v>38626</v>
      </c>
      <c r="G12" s="48">
        <v>0</v>
      </c>
      <c r="H12" s="49">
        <f>ROUND(F12*5.56+G12*4.19,0)</f>
        <v>214761</v>
      </c>
      <c r="I12" s="24" t="s">
        <v>30</v>
      </c>
    </row>
    <row r="13" spans="1:10" s="9" customFormat="1" ht="21.75" customHeight="1" x14ac:dyDescent="0.2">
      <c r="A13" s="22">
        <v>6</v>
      </c>
      <c r="B13" s="34"/>
      <c r="C13" s="36"/>
      <c r="D13" s="34"/>
      <c r="E13" s="24" t="s">
        <v>25</v>
      </c>
      <c r="F13" s="52">
        <v>113847</v>
      </c>
      <c r="G13" s="48">
        <v>0</v>
      </c>
      <c r="H13" s="49">
        <f>ROUND(F13*5.56+G13*4.19,0)</f>
        <v>632989</v>
      </c>
      <c r="I13" s="24" t="s">
        <v>31</v>
      </c>
    </row>
    <row r="14" spans="1:10" s="9" customFormat="1" ht="32.25" customHeight="1" x14ac:dyDescent="0.2">
      <c r="A14" s="22">
        <v>7</v>
      </c>
      <c r="B14" s="35"/>
      <c r="C14" s="37"/>
      <c r="D14" s="35"/>
      <c r="E14" s="24" t="s">
        <v>32</v>
      </c>
      <c r="F14" s="52">
        <v>56648</v>
      </c>
      <c r="G14" s="53">
        <v>5627</v>
      </c>
      <c r="H14" s="49">
        <f>ROUND(F14*5.56+G14*4.19,0)</f>
        <v>338540</v>
      </c>
      <c r="I14" s="24" t="s">
        <v>33</v>
      </c>
    </row>
    <row r="15" spans="1:10" s="9" customFormat="1" ht="18.75" customHeight="1" x14ac:dyDescent="0.25">
      <c r="A15" s="12"/>
      <c r="B15" s="23"/>
      <c r="C15" s="23"/>
      <c r="D15" s="13"/>
      <c r="E15" s="19"/>
      <c r="F15" s="8" t="s">
        <v>10</v>
      </c>
      <c r="G15" s="8"/>
      <c r="H15" s="46">
        <f>SUM(H8:H14)</f>
        <v>9766638</v>
      </c>
      <c r="I15" s="14"/>
    </row>
    <row r="16" spans="1:10" s="9" customFormat="1" ht="16.5" customHeight="1" x14ac:dyDescent="0.25">
      <c r="A16" s="15"/>
      <c r="B16" s="16"/>
      <c r="C16" s="17"/>
      <c r="D16" s="17"/>
      <c r="E16" s="19"/>
      <c r="F16" s="8" t="s">
        <v>4</v>
      </c>
      <c r="G16" s="8"/>
      <c r="H16" s="45">
        <f>H15*0.18</f>
        <v>1757994.8399999999</v>
      </c>
      <c r="I16" s="18"/>
    </row>
    <row r="17" spans="1:9" s="9" customFormat="1" ht="21" customHeight="1" x14ac:dyDescent="0.25">
      <c r="A17" s="15"/>
      <c r="B17" s="16"/>
      <c r="C17" s="17"/>
      <c r="D17" s="17"/>
      <c r="E17" s="19"/>
      <c r="F17" s="8" t="s">
        <v>5</v>
      </c>
      <c r="G17" s="8"/>
      <c r="H17" s="45">
        <f>H15*1.18</f>
        <v>11524632.84</v>
      </c>
      <c r="I17" s="18"/>
    </row>
    <row r="21" spans="1:9" s="9" customFormat="1" ht="15.75" x14ac:dyDescent="0.25">
      <c r="A21" s="1"/>
      <c r="B21" s="1" t="s">
        <v>11</v>
      </c>
      <c r="C21" s="1"/>
      <c r="D21" s="1"/>
      <c r="E21" s="7"/>
      <c r="F21" s="7"/>
      <c r="G21" s="7"/>
      <c r="H21" s="4" t="s">
        <v>13</v>
      </c>
    </row>
    <row r="22" spans="1:9" s="9" customFormat="1" ht="15.75" x14ac:dyDescent="0.25">
      <c r="A22" s="1"/>
      <c r="B22" s="1"/>
      <c r="C22" s="1"/>
      <c r="D22" s="4"/>
      <c r="E22" s="7"/>
      <c r="F22" s="7"/>
      <c r="G22" s="7"/>
      <c r="H22" s="7"/>
    </row>
    <row r="23" spans="1:9" s="9" customFormat="1" ht="15.75" x14ac:dyDescent="0.25">
      <c r="A23" s="1"/>
      <c r="B23" s="1" t="s">
        <v>16</v>
      </c>
      <c r="C23" s="5"/>
      <c r="D23" s="25"/>
      <c r="E23" s="7"/>
      <c r="F23" s="7"/>
      <c r="G23" s="7"/>
      <c r="H23" s="4" t="s">
        <v>6</v>
      </c>
    </row>
    <row r="24" spans="1:9" s="9" customFormat="1" x14ac:dyDescent="0.2">
      <c r="A24" s="2"/>
      <c r="B24" s="2"/>
      <c r="C24" s="2"/>
      <c r="D24" s="3"/>
    </row>
    <row r="25" spans="1:9" s="9" customFormat="1" ht="15.75" x14ac:dyDescent="0.25">
      <c r="A25" s="2"/>
      <c r="B25" s="1" t="s">
        <v>12</v>
      </c>
      <c r="C25" s="2"/>
      <c r="D25" s="3"/>
    </row>
  </sheetData>
  <mergeCells count="15">
    <mergeCell ref="H6:H7"/>
    <mergeCell ref="I6:I7"/>
    <mergeCell ref="B8:B14"/>
    <mergeCell ref="C8:C14"/>
    <mergeCell ref="D8:D14"/>
    <mergeCell ref="A1:H1"/>
    <mergeCell ref="A3:H3"/>
    <mergeCell ref="A5:G5"/>
    <mergeCell ref="A4:I4"/>
    <mergeCell ref="A6:A7"/>
    <mergeCell ref="B6:C6"/>
    <mergeCell ref="D6:D7"/>
    <mergeCell ref="E6:E7"/>
    <mergeCell ref="F6:F7"/>
    <mergeCell ref="G6:G7"/>
  </mergeCells>
  <pageMargins left="0.70866141732283472" right="0.70866141732283472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2013-08-14T08:42:43Z</cp:lastPrinted>
  <dcterms:created xsi:type="dcterms:W3CDTF">2002-02-11T05:58:42Z</dcterms:created>
  <dcterms:modified xsi:type="dcterms:W3CDTF">2013-08-14T08:43:02Z</dcterms:modified>
</cp:coreProperties>
</file>