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/>
  </bookViews>
  <sheets>
    <sheet name="НМЦ" sheetId="2" r:id="rId1"/>
  </sheets>
  <calcPr calcId="145621"/>
</workbook>
</file>

<file path=xl/calcChain.xml><?xml version="1.0" encoding="utf-8"?>
<calcChain xmlns="http://schemas.openxmlformats.org/spreadsheetml/2006/main">
  <c r="I13" i="2" l="1"/>
  <c r="G13" i="2" l="1"/>
  <c r="G11" i="2" l="1"/>
  <c r="G12" i="2"/>
  <c r="G10" i="2"/>
  <c r="G9" i="2"/>
  <c r="I9" i="2" l="1"/>
  <c r="I11" i="2"/>
  <c r="I10" i="2"/>
  <c r="I12" i="2"/>
  <c r="I14" i="2" l="1"/>
  <c r="I15" i="2" s="1"/>
  <c r="I16" i="2" s="1"/>
</calcChain>
</file>

<file path=xl/sharedStrings.xml><?xml version="1.0" encoding="utf-8"?>
<sst xmlns="http://schemas.openxmlformats.org/spreadsheetml/2006/main" count="48" uniqueCount="47">
  <si>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</si>
  <si>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</si>
  <si>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</si>
  <si>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</si>
  <si>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</si>
  <si>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</si>
  <si>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</si>
  <si>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</si>
  <si>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</si>
  <si>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</si>
  <si>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</si>
  <si>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</si>
  <si>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Наименование объекта</t>
  </si>
  <si>
    <t>№ здания</t>
  </si>
  <si>
    <t>пр-во, цех, отд.</t>
  </si>
  <si>
    <t>Отдел 028</t>
  </si>
  <si>
    <t>В.В.Моляков</t>
  </si>
  <si>
    <t xml:space="preserve"> руб.</t>
  </si>
  <si>
    <t xml:space="preserve">Составлен в ценах по состоянию на 01.01.2000 г. с переводом в текущие цены (ред.2009года)        </t>
  </si>
  <si>
    <t>Инженер по проектно-сметной работе  2 кат.</t>
  </si>
  <si>
    <t>Сметная стоимость СМР в базисных ценах на 01.01.2001</t>
  </si>
  <si>
    <t>Сметная стоимость в текущих ценах с коэфф.5,98</t>
  </si>
  <si>
    <t>Непредвиденные затраты</t>
  </si>
  <si>
    <t>024</t>
  </si>
  <si>
    <t>008</t>
  </si>
  <si>
    <t>35 (ОСГ)</t>
  </si>
  <si>
    <t>7305008</t>
  </si>
  <si>
    <t>161гн-14</t>
  </si>
  <si>
    <t>замена оконных и дверных блоков, ремонт внутренней отделки</t>
  </si>
  <si>
    <t>Котельная с газоходом</t>
  </si>
  <si>
    <t>8112512</t>
  </si>
  <si>
    <t>151гн-14</t>
  </si>
  <si>
    <t>ремонт мазутонасосной и камеры переключения</t>
  </si>
  <si>
    <t>097</t>
  </si>
  <si>
    <t>административное здание -отдел кадров</t>
  </si>
  <si>
    <t>5600452</t>
  </si>
  <si>
    <t>162гн-14</t>
  </si>
  <si>
    <t>общежитие Дружба Ком.пр.37</t>
  </si>
  <si>
    <t>6000004</t>
  </si>
  <si>
    <t>160гн-14</t>
  </si>
  <si>
    <t>219</t>
  </si>
  <si>
    <t>огнезащита деревянных конструкций</t>
  </si>
  <si>
    <t xml:space="preserve">на выполнение работ по ремонту  зданий цеха    008, 024, 097, 219   ФГУП «Комбинат «Электрохимприбор»   </t>
  </si>
  <si>
    <t>226 здание столовой 20</t>
  </si>
  <si>
    <t>6907001</t>
  </si>
  <si>
    <t>170гн-14</t>
  </si>
  <si>
    <t>внутренняя отделка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</si>
</sst>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14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>
      <alignment horizontal="left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Alignment="0"/>
    <xf numFmtId="0" fontId="3" fillId="0" borderId="0"/>
  </cellStyleXfs>
  <cellXfs count="60">
    <xf numFmtId="0" fontId="0" fillId="0" borderId="0" xfId="0"/>
    <xf numFmtId="0" fontId="0" fillId="0" borderId="0" xfId="0"/>
    <xf numFmtId="43" fontId="0" fillId="0" borderId="0" xfId="0" applyNumberFormat="1"/>
    <xf numFmtId="49" fontId="7" fillId="0" borderId="0" xfId="6" applyNumberFormat="1" applyFont="1" applyFill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0" xfId="0" applyFont="1" applyBorder="1" applyAlignment="1">
      <alignment wrapText="1"/>
    </xf>
    <xf numFmtId="0" fontId="8" fillId="0" borderId="0" xfId="0" applyFont="1" applyBorder="1" applyAlignment="1">
      <alignment horizontal="right"/>
    </xf>
    <xf numFmtId="0" fontId="6" fillId="3" borderId="1" xfId="5" applyFont="1" applyFill="1" applyBorder="1" applyAlignment="1">
      <alignment horizontal="center" vertical="center"/>
    </xf>
    <xf numFmtId="49" fontId="11" fillId="2" borderId="4" xfId="3" quotePrefix="1" applyNumberFormat="1" applyFont="1" applyFill="1" applyBorder="1" applyAlignment="1">
      <alignment horizontal="center" vertical="center" wrapText="1"/>
    </xf>
    <xf numFmtId="49" fontId="11" fillId="2" borderId="4" xfId="7" applyNumberFormat="1" applyFont="1" applyFill="1" applyBorder="1" applyAlignment="1">
      <alignment horizontal="center" vertical="center" wrapText="1"/>
    </xf>
    <xf numFmtId="43" fontId="6" fillId="0" borderId="1" xfId="8" applyFont="1" applyFill="1" applyBorder="1" applyAlignment="1">
      <alignment horizontal="center" vertical="center" wrapText="1"/>
    </xf>
    <xf numFmtId="43" fontId="6" fillId="2" borderId="1" xfId="7" quotePrefix="1" applyFont="1" applyFill="1" applyBorder="1" applyAlignment="1">
      <alignment horizontal="center" vertical="center" wrapText="1"/>
    </xf>
    <xf numFmtId="0" fontId="11" fillId="2" borderId="1" xfId="4" applyFont="1" applyFill="1" applyBorder="1" applyAlignment="1">
      <alignment vertical="top" wrapText="1"/>
    </xf>
    <xf numFmtId="43" fontId="6" fillId="4" borderId="1" xfId="8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2" fillId="2" borderId="0" xfId="1" applyFont="1" applyFill="1" applyBorder="1" applyAlignment="1">
      <alignment horizontal="right" vertical="center" wrapText="1"/>
    </xf>
    <xf numFmtId="0" fontId="6" fillId="0" borderId="0" xfId="5" applyFont="1" applyBorder="1" applyAlignment="1">
      <alignment vertical="center"/>
    </xf>
    <xf numFmtId="0" fontId="12" fillId="2" borderId="0" xfId="1" applyFont="1" applyFill="1" applyBorder="1" applyAlignment="1">
      <alignment horizontal="center" vertical="top" wrapText="1"/>
    </xf>
    <xf numFmtId="0" fontId="6" fillId="0" borderId="0" xfId="0" applyFont="1"/>
    <xf numFmtId="0" fontId="8" fillId="0" borderId="0" xfId="0" applyFont="1"/>
    <xf numFmtId="43" fontId="6" fillId="0" borderId="0" xfId="0" applyNumberFormat="1" applyFont="1"/>
    <xf numFmtId="43" fontId="7" fillId="2" borderId="0" xfId="7" applyFont="1" applyFill="1" applyBorder="1" applyAlignment="1">
      <alignment horizontal="left" vertical="top" wrapText="1"/>
    </xf>
    <xf numFmtId="0" fontId="6" fillId="0" borderId="0" xfId="5" applyFont="1" applyBorder="1" applyAlignment="1">
      <alignment horizontal="center" vertical="center"/>
    </xf>
    <xf numFmtId="0" fontId="13" fillId="2" borderId="0" xfId="5" applyFont="1" applyFill="1" applyBorder="1" applyAlignment="1">
      <alignment horizontal="right" vertical="center" wrapText="1"/>
    </xf>
    <xf numFmtId="0" fontId="6" fillId="0" borderId="0" xfId="5" applyFont="1" applyBorder="1" applyAlignment="1">
      <alignment horizontal="center" vertical="top" wrapText="1"/>
    </xf>
    <xf numFmtId="43" fontId="11" fillId="2" borderId="0" xfId="7" quotePrefix="1" applyFont="1" applyFill="1" applyBorder="1" applyAlignment="1">
      <alignment horizontal="left" vertical="top" wrapText="1"/>
    </xf>
    <xf numFmtId="0" fontId="6" fillId="0" borderId="0" xfId="6" applyFont="1" applyFill="1" applyBorder="1"/>
    <xf numFmtId="0" fontId="6" fillId="0" borderId="0" xfId="6" applyFont="1" applyFill="1" applyBorder="1" applyAlignment="1">
      <alignment horizontal="center" vertical="center"/>
    </xf>
    <xf numFmtId="0" fontId="6" fillId="0" borderId="0" xfId="0" applyFont="1" applyBorder="1"/>
    <xf numFmtId="0" fontId="6" fillId="0" borderId="0" xfId="6" applyFont="1" applyFill="1"/>
    <xf numFmtId="0" fontId="6" fillId="0" borderId="0" xfId="6" applyFont="1" applyFill="1" applyAlignment="1">
      <alignment horizontal="center" vertical="center"/>
    </xf>
    <xf numFmtId="0" fontId="6" fillId="0" borderId="0" xfId="6" applyFont="1" applyFill="1" applyAlignment="1">
      <alignment horizontal="left" indent="1"/>
    </xf>
    <xf numFmtId="0" fontId="8" fillId="0" borderId="0" xfId="6" applyFont="1" applyFill="1"/>
    <xf numFmtId="0" fontId="8" fillId="0" borderId="0" xfId="6" applyFont="1" applyFill="1" applyAlignment="1">
      <alignment horizontal="center" vertical="center"/>
    </xf>
    <xf numFmtId="0" fontId="6" fillId="0" borderId="0" xfId="0" applyFont="1" applyAlignment="1"/>
    <xf numFmtId="0" fontId="0" fillId="0" borderId="0" xfId="0" applyBorder="1"/>
    <xf numFmtId="49" fontId="11" fillId="2" borderId="1" xfId="3" quotePrefix="1" applyNumberFormat="1" applyFont="1" applyFill="1" applyBorder="1" applyAlignment="1">
      <alignment horizontal="center" vertical="center" wrapText="1"/>
    </xf>
    <xf numFmtId="49" fontId="11" fillId="2" borderId="1" xfId="7" applyNumberFormat="1" applyFont="1" applyFill="1" applyBorder="1" applyAlignment="1">
      <alignment horizontal="center" vertical="center" wrapText="1"/>
    </xf>
    <xf numFmtId="49" fontId="11" fillId="2" borderId="1" xfId="3" applyNumberFormat="1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6" fillId="0" borderId="0" xfId="6" applyFont="1" applyFill="1" applyAlignment="1">
      <alignment horizontal="center" vertical="center"/>
    </xf>
    <xf numFmtId="0" fontId="6" fillId="0" borderId="0" xfId="0" applyFont="1" applyAlignment="1"/>
    <xf numFmtId="49" fontId="7" fillId="0" borderId="0" xfId="6" applyNumberFormat="1" applyFont="1" applyFill="1" applyAlignment="1">
      <alignment horizontal="center" vertical="center"/>
    </xf>
    <xf numFmtId="49" fontId="7" fillId="0" borderId="0" xfId="6" applyNumberFormat="1" applyFont="1" applyFill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6" applyFont="1" applyFill="1" applyBorder="1" applyAlignment="1">
      <alignment wrapText="1"/>
    </xf>
    <xf numFmtId="0" fontId="8" fillId="0" borderId="0" xfId="0" applyFont="1" applyBorder="1" applyAlignment="1">
      <alignment wrapText="1"/>
    </xf>
    <xf numFmtId="49" fontId="7" fillId="0" borderId="2" xfId="6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11" fillId="2" borderId="0" xfId="7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right"/>
    </xf>
    <xf numFmtId="0" fontId="9" fillId="2" borderId="2" xfId="2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right"/>
    </xf>
    <xf numFmtId="49" fontId="7" fillId="0" borderId="3" xfId="6" applyNumberFormat="1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" xfId="5" applyFont="1" applyBorder="1" applyAlignment="1">
      <alignment horizontal="center" vertical="center" wrapText="1"/>
    </xf>
    <xf numFmtId="0" fontId="7" fillId="0" borderId="4" xfId="6" applyFont="1" applyFill="1" applyBorder="1" applyAlignment="1">
      <alignment horizontal="center" vertical="center" wrapText="1"/>
    </xf>
    <xf numFmtId="0" fontId="7" fillId="0" borderId="5" xfId="6" applyFont="1" applyFill="1" applyBorder="1" applyAlignment="1">
      <alignment horizontal="center" vertical="center" wrapText="1"/>
    </xf>
  </cellXfs>
  <cellStyles count="11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 2 2" xfId="9"/>
    <cellStyle name="Обычный_Сводка затрат 153 с НМЦ для Катаева" xfId="6"/>
    <cellStyle name="Стиль 1" xfId="10"/>
    <cellStyle name="Финансовый" xfId="8" builtinId="3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tabSelected="1" workbookViewId="0">
      <selection activeCell="J13" sqref="J13"/>
    </sheetView>
  </sheetViews>
  <sheetFormatPr defaultRowHeight="14.25" x14ac:dyDescent="0.2"/>
  <cols>
    <col min="1" max="1" width="4" style="32" customWidth="1"/>
    <col min="2" max="2" width="8.5703125" style="32" customWidth="1"/>
    <col min="3" max="3" width="17" style="32" customWidth="1"/>
    <col min="4" max="4" width="11.28515625" style="33" customWidth="1"/>
    <col min="5" max="5" width="10.42578125" style="19" customWidth="1"/>
    <col min="6" max="6" width="14.28515625" style="19" customWidth="1"/>
    <col min="7" max="7" width="15.5703125" style="19" customWidth="1"/>
    <col min="8" max="8" width="15.140625" style="19" customWidth="1"/>
    <col min="9" max="9" width="19.140625" style="19" customWidth="1"/>
    <col min="10" max="10" width="30.42578125" style="19" customWidth="1"/>
    <col min="11" max="11" width="14.5703125" customWidth="1"/>
    <col min="14" max="14" width="9.140625" customWidth="1"/>
  </cols>
  <sheetData>
    <row r="1" spans="1:11" ht="15" x14ac:dyDescent="0.25">
      <c r="A1" s="40" t="s">
        <v>0</v>
      </c>
      <c r="B1" s="40"/>
      <c r="C1" s="40"/>
      <c r="D1" s="40"/>
      <c r="E1" s="41"/>
      <c r="F1" s="41"/>
      <c r="G1" s="41"/>
      <c r="H1" s="41"/>
      <c r="I1" s="41"/>
      <c r="J1" s="41"/>
    </row>
    <row r="2" spans="1:11" s="1" customFormat="1" ht="15" x14ac:dyDescent="0.25">
      <c r="A2" s="30"/>
      <c r="B2" s="30"/>
      <c r="C2" s="30"/>
      <c r="D2" s="30"/>
      <c r="E2" s="34"/>
      <c r="F2" s="34"/>
      <c r="G2" s="34"/>
      <c r="H2" s="34"/>
      <c r="I2" s="34"/>
      <c r="J2" s="34"/>
    </row>
    <row r="3" spans="1:11" ht="15" x14ac:dyDescent="0.25">
      <c r="A3" s="42" t="s">
        <v>1</v>
      </c>
      <c r="B3" s="42"/>
      <c r="C3" s="42"/>
      <c r="D3" s="42"/>
      <c r="E3" s="41"/>
      <c r="F3" s="41"/>
      <c r="G3" s="41"/>
      <c r="H3" s="41"/>
      <c r="I3" s="41"/>
      <c r="J3" s="41"/>
    </row>
    <row r="4" spans="1:11" ht="14.25" customHeight="1" x14ac:dyDescent="0.25">
      <c r="A4" s="43" t="s">
        <v>42</v>
      </c>
      <c r="B4" s="43"/>
      <c r="C4" s="43"/>
      <c r="D4" s="43"/>
      <c r="E4" s="44"/>
      <c r="F4" s="44"/>
      <c r="G4" s="44"/>
      <c r="H4" s="44"/>
      <c r="I4" s="44"/>
      <c r="J4" s="44"/>
    </row>
    <row r="5" spans="1:11" s="1" customFormat="1" ht="14.25" customHeight="1" x14ac:dyDescent="0.25">
      <c r="A5" s="3"/>
      <c r="B5" s="3"/>
      <c r="C5" s="3"/>
      <c r="D5" s="3"/>
      <c r="E5" s="4"/>
      <c r="F5" s="4"/>
      <c r="G5" s="4"/>
      <c r="H5" s="4"/>
      <c r="I5" s="4"/>
      <c r="J5" s="4"/>
    </row>
    <row r="6" spans="1:11" ht="14.25" customHeight="1" x14ac:dyDescent="0.25">
      <c r="A6" s="45" t="s">
        <v>18</v>
      </c>
      <c r="B6" s="46"/>
      <c r="C6" s="46"/>
      <c r="D6" s="46"/>
      <c r="E6" s="46"/>
      <c r="F6" s="46"/>
      <c r="G6" s="46"/>
      <c r="H6" s="5"/>
      <c r="I6" s="5"/>
      <c r="J6" s="6" t="s">
        <v>17</v>
      </c>
    </row>
    <row r="7" spans="1:11" ht="46.5" customHeight="1" x14ac:dyDescent="0.2">
      <c r="A7" s="56" t="s">
        <v>7</v>
      </c>
      <c r="B7" s="58" t="s">
        <v>12</v>
      </c>
      <c r="C7" s="59"/>
      <c r="D7" s="52" t="s">
        <v>8</v>
      </c>
      <c r="E7" s="47" t="s">
        <v>3</v>
      </c>
      <c r="F7" s="47" t="s">
        <v>20</v>
      </c>
      <c r="G7" s="52" t="s">
        <v>21</v>
      </c>
      <c r="H7" s="52" t="s">
        <v>22</v>
      </c>
      <c r="I7" s="52" t="s">
        <v>2</v>
      </c>
      <c r="J7" s="52" t="s">
        <v>9</v>
      </c>
      <c r="K7" s="1"/>
    </row>
    <row r="8" spans="1:11" ht="52.5" customHeight="1" x14ac:dyDescent="0.2">
      <c r="A8" s="57"/>
      <c r="B8" s="39" t="s">
        <v>14</v>
      </c>
      <c r="C8" s="39" t="s">
        <v>13</v>
      </c>
      <c r="D8" s="55"/>
      <c r="E8" s="54"/>
      <c r="F8" s="54"/>
      <c r="G8" s="55"/>
      <c r="H8" s="55"/>
      <c r="I8" s="55"/>
      <c r="J8" s="55"/>
      <c r="K8" s="1"/>
    </row>
    <row r="9" spans="1:11" s="1" customFormat="1" ht="45" x14ac:dyDescent="0.2">
      <c r="A9" s="7">
        <v>1</v>
      </c>
      <c r="B9" s="14" t="s">
        <v>24</v>
      </c>
      <c r="C9" s="8" t="s">
        <v>25</v>
      </c>
      <c r="D9" s="8" t="s">
        <v>26</v>
      </c>
      <c r="E9" s="9" t="s">
        <v>27</v>
      </c>
      <c r="F9" s="10">
        <v>33293</v>
      </c>
      <c r="G9" s="11">
        <f t="shared" ref="G9:G13" si="0">ROUND(F9*5.98,0)</f>
        <v>199092</v>
      </c>
      <c r="H9" s="11">
        <v>0</v>
      </c>
      <c r="I9" s="11">
        <f>ROUND(G9+H9,0)</f>
        <v>199092</v>
      </c>
      <c r="J9" s="12" t="s">
        <v>28</v>
      </c>
      <c r="K9" s="2"/>
    </row>
    <row r="10" spans="1:11" s="1" customFormat="1" ht="36" customHeight="1" x14ac:dyDescent="0.2">
      <c r="A10" s="7">
        <v>2</v>
      </c>
      <c r="B10" s="14" t="s">
        <v>23</v>
      </c>
      <c r="C10" s="36" t="s">
        <v>29</v>
      </c>
      <c r="D10" s="36" t="s">
        <v>30</v>
      </c>
      <c r="E10" s="37" t="s">
        <v>31</v>
      </c>
      <c r="F10" s="10">
        <v>136606</v>
      </c>
      <c r="G10" s="11">
        <f t="shared" si="0"/>
        <v>816904</v>
      </c>
      <c r="H10" s="11">
        <v>0</v>
      </c>
      <c r="I10" s="11">
        <f t="shared" ref="I10:I13" si="1">ROUND(G10+H10,0)</f>
        <v>816904</v>
      </c>
      <c r="J10" s="12" t="s">
        <v>32</v>
      </c>
    </row>
    <row r="11" spans="1:11" s="1" customFormat="1" ht="52.5" customHeight="1" x14ac:dyDescent="0.2">
      <c r="A11" s="7">
        <v>3</v>
      </c>
      <c r="B11" s="48" t="s">
        <v>33</v>
      </c>
      <c r="C11" s="36" t="s">
        <v>34</v>
      </c>
      <c r="D11" s="36" t="s">
        <v>35</v>
      </c>
      <c r="E11" s="37" t="s">
        <v>36</v>
      </c>
      <c r="F11" s="10">
        <v>209062</v>
      </c>
      <c r="G11" s="11">
        <f t="shared" si="0"/>
        <v>1250191</v>
      </c>
      <c r="H11" s="11"/>
      <c r="I11" s="11">
        <f t="shared" si="1"/>
        <v>1250191</v>
      </c>
      <c r="J11" s="12" t="s">
        <v>41</v>
      </c>
    </row>
    <row r="12" spans="1:11" s="1" customFormat="1" ht="45" x14ac:dyDescent="0.2">
      <c r="A12" s="7">
        <v>4</v>
      </c>
      <c r="B12" s="49"/>
      <c r="C12" s="38" t="s">
        <v>37</v>
      </c>
      <c r="D12" s="38" t="s">
        <v>38</v>
      </c>
      <c r="E12" s="37" t="s">
        <v>39</v>
      </c>
      <c r="F12" s="10">
        <v>615671</v>
      </c>
      <c r="G12" s="11">
        <f t="shared" si="0"/>
        <v>3681713</v>
      </c>
      <c r="H12" s="11"/>
      <c r="I12" s="11">
        <f t="shared" si="1"/>
        <v>3681713</v>
      </c>
      <c r="J12" s="12" t="s">
        <v>41</v>
      </c>
    </row>
    <row r="13" spans="1:11" s="35" customFormat="1" ht="30" x14ac:dyDescent="0.2">
      <c r="A13" s="7">
        <v>5</v>
      </c>
      <c r="B13" s="14" t="s">
        <v>40</v>
      </c>
      <c r="C13" s="36" t="s">
        <v>43</v>
      </c>
      <c r="D13" s="36" t="s">
        <v>44</v>
      </c>
      <c r="E13" s="37" t="s">
        <v>45</v>
      </c>
      <c r="F13" s="13">
        <v>387612</v>
      </c>
      <c r="G13" s="11">
        <f t="shared" si="0"/>
        <v>2317920</v>
      </c>
      <c r="H13" s="11"/>
      <c r="I13" s="11">
        <f t="shared" si="1"/>
        <v>2317920</v>
      </c>
      <c r="J13" s="12" t="s">
        <v>46</v>
      </c>
    </row>
    <row r="14" spans="1:11" s="1" customFormat="1" ht="15" customHeight="1" x14ac:dyDescent="0.25">
      <c r="A14" s="15"/>
      <c r="B14" s="16"/>
      <c r="C14" s="16"/>
      <c r="D14" s="17"/>
      <c r="E14" s="18"/>
      <c r="F14" s="19"/>
      <c r="G14" s="50" t="s">
        <v>10</v>
      </c>
      <c r="H14" s="53"/>
      <c r="I14" s="20">
        <f>SUM(I9:I13)</f>
        <v>8265820</v>
      </c>
      <c r="J14" s="21"/>
    </row>
    <row r="15" spans="1:11" s="1" customFormat="1" ht="15" x14ac:dyDescent="0.25">
      <c r="A15" s="22"/>
      <c r="B15" s="23"/>
      <c r="C15" s="24"/>
      <c r="D15" s="24"/>
      <c r="E15" s="18"/>
      <c r="F15" s="19"/>
      <c r="G15" s="50" t="s">
        <v>4</v>
      </c>
      <c r="H15" s="51"/>
      <c r="I15" s="20">
        <f>I14*0.18</f>
        <v>1487847.5999999999</v>
      </c>
      <c r="J15" s="25"/>
    </row>
    <row r="16" spans="1:11" s="1" customFormat="1" ht="18" customHeight="1" x14ac:dyDescent="0.25">
      <c r="A16" s="22"/>
      <c r="B16" s="23"/>
      <c r="C16" s="24"/>
      <c r="D16" s="24"/>
      <c r="E16" s="18"/>
      <c r="F16" s="19"/>
      <c r="G16" s="50" t="s">
        <v>5</v>
      </c>
      <c r="H16" s="51"/>
      <c r="I16" s="20">
        <f>I14+I15</f>
        <v>9753667.5999999996</v>
      </c>
      <c r="J16" s="25"/>
    </row>
    <row r="17" spans="1:10" ht="15" x14ac:dyDescent="0.25">
      <c r="A17" s="26"/>
      <c r="B17" s="26"/>
      <c r="C17" s="26"/>
      <c r="D17" s="27"/>
      <c r="E17" s="28"/>
      <c r="F17" s="28"/>
      <c r="G17" s="28"/>
      <c r="H17" s="28"/>
      <c r="I17" s="28"/>
      <c r="J17" s="28"/>
    </row>
    <row r="18" spans="1:10" ht="15" x14ac:dyDescent="0.25">
      <c r="A18" s="29"/>
      <c r="B18" s="29"/>
      <c r="C18" s="29"/>
      <c r="D18" s="30"/>
      <c r="E18" s="18"/>
      <c r="F18" s="18"/>
      <c r="G18" s="18"/>
      <c r="H18" s="18"/>
      <c r="I18" s="18"/>
      <c r="J18" s="18"/>
    </row>
    <row r="19" spans="1:10" ht="15" x14ac:dyDescent="0.25">
      <c r="A19" s="29"/>
      <c r="B19" s="29" t="s">
        <v>11</v>
      </c>
      <c r="C19" s="29"/>
      <c r="D19" s="29"/>
      <c r="E19" s="18"/>
      <c r="F19" s="18"/>
      <c r="G19" s="18"/>
      <c r="H19" s="31" t="s">
        <v>16</v>
      </c>
      <c r="I19" s="18"/>
    </row>
    <row r="20" spans="1:10" ht="15" x14ac:dyDescent="0.25">
      <c r="A20" s="29"/>
      <c r="B20" s="29"/>
      <c r="C20" s="29"/>
      <c r="D20" s="31"/>
      <c r="E20" s="18"/>
      <c r="F20" s="18"/>
      <c r="G20" s="18"/>
      <c r="H20" s="18"/>
      <c r="I20" s="18"/>
    </row>
    <row r="21" spans="1:10" ht="15" x14ac:dyDescent="0.25">
      <c r="A21" s="29"/>
      <c r="B21" s="29" t="s">
        <v>19</v>
      </c>
      <c r="C21" s="26"/>
      <c r="D21" s="30"/>
      <c r="E21" s="18"/>
      <c r="F21" s="18"/>
      <c r="G21" s="18"/>
      <c r="H21" s="31" t="s">
        <v>6</v>
      </c>
      <c r="I21" s="18"/>
    </row>
    <row r="23" spans="1:10" ht="15" x14ac:dyDescent="0.25">
      <c r="B23" s="29" t="s">
        <v>15</v>
      </c>
    </row>
  </sheetData>
  <mergeCells count="17">
    <mergeCell ref="B11:B12"/>
    <mergeCell ref="G15:H15"/>
    <mergeCell ref="G16:H16"/>
    <mergeCell ref="I7:I8"/>
    <mergeCell ref="H7:H8"/>
    <mergeCell ref="G14:H14"/>
    <mergeCell ref="A1:J1"/>
    <mergeCell ref="A3:J3"/>
    <mergeCell ref="A4:J4"/>
    <mergeCell ref="J7:J8"/>
    <mergeCell ref="B7:C7"/>
    <mergeCell ref="E7:E8"/>
    <mergeCell ref="A7:A8"/>
    <mergeCell ref="D7:D8"/>
    <mergeCell ref="G7:G8"/>
    <mergeCell ref="A6:G6"/>
    <mergeCell ref="F7:F8"/>
  </mergeCells>
  <phoneticPr fontId="1" type="noConversion"/>
  <pageMargins left="0.11811023622047245" right="0.11811023622047245" top="0.15748031496062992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User</cp:lastModifiedBy>
  <cp:lastPrinted>2014-03-26T05:45:57Z</cp:lastPrinted>
  <dcterms:created xsi:type="dcterms:W3CDTF">2002-02-11T05:58:42Z</dcterms:created>
  <dcterms:modified xsi:type="dcterms:W3CDTF">2014-04-18T10:49:42Z</dcterms:modified>
</cp:coreProperties>
</file>