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120" windowWidth="19200" windowHeight="11475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8" i="1"/>
  <c r="C208"/>
  <c r="E204"/>
  <c r="E206" s="1"/>
  <c r="D204"/>
  <c r="D206" s="1"/>
  <c r="C204"/>
  <c r="C206" s="1"/>
  <c r="F193"/>
  <c r="E189"/>
  <c r="E191" s="1"/>
  <c r="D189"/>
  <c r="D191" s="1"/>
  <c r="C189"/>
  <c r="C191" s="1"/>
  <c r="F178"/>
  <c r="G178" l="1"/>
  <c r="G193"/>
  <c r="E174"/>
  <c r="E176" s="1"/>
  <c r="E208" s="1"/>
  <c r="D174"/>
  <c r="D176" s="1"/>
  <c r="C174"/>
  <c r="C176" s="1"/>
  <c r="F163"/>
  <c r="E161"/>
  <c r="E159"/>
  <c r="D159"/>
  <c r="D161" s="1"/>
  <c r="C159"/>
  <c r="C161" s="1"/>
  <c r="F148"/>
  <c r="E144"/>
  <c r="E146" s="1"/>
  <c r="D144"/>
  <c r="D146" s="1"/>
  <c r="C144"/>
  <c r="C146" s="1"/>
  <c r="F133"/>
  <c r="E129"/>
  <c r="E131" s="1"/>
  <c r="D129"/>
  <c r="D131" s="1"/>
  <c r="C129"/>
  <c r="C131" s="1"/>
  <c r="F118"/>
  <c r="E114"/>
  <c r="E116" s="1"/>
  <c r="D114"/>
  <c r="D116" s="1"/>
  <c r="C114"/>
  <c r="C116" s="1"/>
  <c r="F103"/>
  <c r="E99"/>
  <c r="E101" s="1"/>
  <c r="D99"/>
  <c r="D101" s="1"/>
  <c r="C99"/>
  <c r="C101" s="1"/>
  <c r="F88"/>
  <c r="E84"/>
  <c r="E86" s="1"/>
  <c r="D84"/>
  <c r="D86" s="1"/>
  <c r="C84"/>
  <c r="C86" s="1"/>
  <c r="F73"/>
  <c r="E69"/>
  <c r="E71" s="1"/>
  <c r="D69"/>
  <c r="D71" s="1"/>
  <c r="C69"/>
  <c r="C71" s="1"/>
  <c r="F58"/>
  <c r="E54"/>
  <c r="E56" s="1"/>
  <c r="D54"/>
  <c r="D56" s="1"/>
  <c r="C54"/>
  <c r="C56" s="1"/>
  <c r="F43"/>
  <c r="E39"/>
  <c r="E41" s="1"/>
  <c r="D39"/>
  <c r="D41" s="1"/>
  <c r="C39"/>
  <c r="C41" s="1"/>
  <c r="F28"/>
  <c r="F13"/>
  <c r="E24"/>
  <c r="G88" l="1"/>
  <c r="G58"/>
  <c r="G28"/>
  <c r="G73"/>
  <c r="G103"/>
  <c r="G133"/>
  <c r="G43"/>
  <c r="G118"/>
  <c r="G163"/>
  <c r="G148"/>
  <c r="D24"/>
  <c r="C24"/>
  <c r="C26" l="1"/>
  <c r="F208" l="1"/>
  <c r="D26"/>
  <c r="E26"/>
  <c r="G208" l="1"/>
  <c r="G13"/>
</calcChain>
</file>

<file path=xl/sharedStrings.xml><?xml version="1.0" encoding="utf-8"?>
<sst xmlns="http://schemas.openxmlformats.org/spreadsheetml/2006/main" count="476" uniqueCount="81">
  <si>
    <t>Таблица № 1</t>
  </si>
  <si>
    <t xml:space="preserve">Таблица расчета начальной (максимальной) цены </t>
  </si>
  <si>
    <t>Лот № __________</t>
  </si>
  <si>
    <t>руб. (тыс. руб.)</t>
  </si>
  <si>
    <t>№ п/п</t>
  </si>
  <si>
    <t>Категории</t>
  </si>
  <si>
    <t>Производители (поставщики)</t>
  </si>
  <si>
    <t>Наименование товара</t>
  </si>
  <si>
    <t>Модель/Изготовитель</t>
  </si>
  <si>
    <t>Технические характеристики</t>
  </si>
  <si>
    <t>Класс безопасности</t>
  </si>
  <si>
    <t>Материал</t>
  </si>
  <si>
    <t>Срок поставки товара</t>
  </si>
  <si>
    <t>Условия платежей</t>
  </si>
  <si>
    <t>100% по факту поставки</t>
  </si>
  <si>
    <t>Единица измерения товара</t>
  </si>
  <si>
    <t>Количество</t>
  </si>
  <si>
    <t>Цена за единицу товара, в т. ч. НДС-18%</t>
  </si>
  <si>
    <t xml:space="preserve">Стоимость доставки: </t>
  </si>
  <si>
    <t>ИТОГО с доставкой:</t>
  </si>
  <si>
    <t>Начальник ОКОиМ УЗУ  ________________________ Лучникова Л.В.</t>
  </si>
  <si>
    <t>шт.</t>
  </si>
  <si>
    <t xml:space="preserve">ИТОГО товары: </t>
  </si>
  <si>
    <t>Согласно заявки на проведение процедуры</t>
  </si>
  <si>
    <t xml:space="preserve">Стоимость доставки включена в цену товара </t>
  </si>
  <si>
    <t>Инженер ОКОиМ УЗУ     ________________________ Карпухин И.Ю.</t>
  </si>
  <si>
    <t>Начальная (максимальная) цена</t>
  </si>
  <si>
    <t>120 дней</t>
  </si>
  <si>
    <t>3 месяца</t>
  </si>
  <si>
    <t>не применалась</t>
  </si>
  <si>
    <t>Приведенная цена поставки с учётом корректирующих поправок</t>
  </si>
  <si>
    <t>Срок действия цены</t>
  </si>
  <si>
    <t>Дата сбора данных</t>
  </si>
  <si>
    <t>В том числе</t>
  </si>
  <si>
    <t>ИТОГО с учётом количества, в т. ч. НДС-18%</t>
  </si>
  <si>
    <t>Дата составления сводной таблицы:</t>
  </si>
  <si>
    <t>Способ проведения закупки ________________</t>
  </si>
  <si>
    <t>Средняя цена</t>
  </si>
  <si>
    <t>на поставку вакуумных насосов</t>
  </si>
  <si>
    <t xml:space="preserve">ОАО «Вакууммаш»,
г. Казань
</t>
  </si>
  <si>
    <t>Водокольцевой вакуумный насос нержавеющий</t>
  </si>
  <si>
    <t>2ВВН1-12МН</t>
  </si>
  <si>
    <t>нет</t>
  </si>
  <si>
    <t>420054, г. Казань, ул. Тульская, д. 58</t>
  </si>
  <si>
    <t>(843) 278-35-27</t>
  </si>
  <si>
    <t>ЗАО «ЦНС»,
г. Москва</t>
  </si>
  <si>
    <t xml:space="preserve">ООО «Вест-Экс»,
г. Челябинск
</t>
  </si>
  <si>
    <t>109316, г. Москва, Волгоградский пр-т, д. 45А</t>
  </si>
  <si>
    <t>(495) 380-21-84</t>
  </si>
  <si>
    <t>454128, г. Челябинск, ул. С. Юлаева, 1-77</t>
  </si>
  <si>
    <t>(351) 750-25-58</t>
  </si>
  <si>
    <t>2ВВН1-6МН</t>
  </si>
  <si>
    <t>Насос вакуумный бустерный паромаслянный</t>
  </si>
  <si>
    <t>2НВБМ-250</t>
  </si>
  <si>
    <t>Пластинчато-роторный вакуумный насос</t>
  </si>
  <si>
    <t>2НВР-250Д</t>
  </si>
  <si>
    <t>2НВР-5ДГ</t>
  </si>
  <si>
    <t>2НВР-5ДМ1</t>
  </si>
  <si>
    <t>2НВР-60Д</t>
  </si>
  <si>
    <t xml:space="preserve">Насос вакуумный золотниковый </t>
  </si>
  <si>
    <t>АВЗ-20</t>
  </si>
  <si>
    <t>АВЗ-63Д</t>
  </si>
  <si>
    <t>Высоковакуумный диффузионный паромаслянный насос</t>
  </si>
  <si>
    <t>НВДМ-400</t>
  </si>
  <si>
    <t xml:space="preserve">Агрегат вакуумный ротационный </t>
  </si>
  <si>
    <t>90 дней</t>
  </si>
  <si>
    <t>75 дней</t>
  </si>
  <si>
    <t>30 дней</t>
  </si>
  <si>
    <t>20.04.2015</t>
  </si>
  <si>
    <t>нет данных</t>
  </si>
  <si>
    <t>26.02.2015</t>
  </si>
  <si>
    <t>до 30.06.2015</t>
  </si>
  <si>
    <t>07.05.2015</t>
  </si>
  <si>
    <t>140-150 дней</t>
  </si>
  <si>
    <r>
      <t xml:space="preserve">Вывод: </t>
    </r>
    <r>
      <rPr>
        <b/>
        <sz val="12"/>
        <color theme="1"/>
        <rFont val="Times New Roman"/>
        <family val="1"/>
        <charset val="204"/>
      </rPr>
      <t>7 561 204 руб. (семь миллионов пятьсот шестьдесят одна тысяча двести четыре) рубля 00 коп.</t>
    </r>
  </si>
  <si>
    <t>Принято решение об уменьшении значения НМЦ до 7 561 204 (рублей с учетом НДС) в соответствии с п. 13 Раздела 6 Методики в целях экономии средств предприятия.</t>
  </si>
  <si>
    <t>АВД-150/63</t>
  </si>
  <si>
    <t>Затвор вакуумный ротационный</t>
  </si>
  <si>
    <t>2ЗВЭ-160</t>
  </si>
  <si>
    <t>Насос вакуумный двухроторный</t>
  </si>
  <si>
    <t>НВД-600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</si>
</sst>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left" wrapText="1"/>
    </xf>
    <xf numFmtId="4" fontId="1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0" fillId="0" borderId="0" xfId="0" applyFont="1"/>
    <xf numFmtId="0" fontId="1" fillId="0" borderId="14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0" fillId="0" borderId="14" xfId="0" applyFont="1" applyBorder="1" applyAlignment="1">
      <alignment horizontal="center"/>
    </xf>
    <xf numFmtId="4" fontId="1" fillId="0" borderId="6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1"/>
  <sheetViews>
    <sheetView tabSelected="1" zoomScaleNormal="100" workbookViewId="0">
      <selection activeCell="J203" sqref="J203"/>
    </sheetView>
  </sheetViews>
  <sheetFormatPr defaultRowHeight="12.75"/>
  <cols>
    <col min="1" max="1" width="6.140625" style="1" bestFit="1" customWidth="1"/>
    <col min="2" max="2" width="25.85546875" style="1" customWidth="1"/>
    <col min="3" max="3" width="23.28515625" style="1" bestFit="1" customWidth="1"/>
    <col min="4" max="4" width="23.28515625" style="1" customWidth="1"/>
    <col min="5" max="5" width="27.140625" style="1" customWidth="1"/>
    <col min="6" max="6" width="12.42578125" style="1" customWidth="1"/>
    <col min="7" max="7" width="12.140625" style="1" customWidth="1"/>
    <col min="8" max="16384" width="9.140625" style="1"/>
  </cols>
  <sheetData>
    <row r="1" spans="1:10" ht="15.75">
      <c r="A1" s="49" t="s">
        <v>0</v>
      </c>
      <c r="B1" s="49"/>
      <c r="C1" s="49"/>
      <c r="D1" s="49"/>
      <c r="E1" s="49"/>
      <c r="F1"/>
      <c r="G1"/>
      <c r="H1"/>
      <c r="I1"/>
      <c r="J1"/>
    </row>
    <row r="2" spans="1:10" ht="15.75">
      <c r="A2" s="49" t="s">
        <v>1</v>
      </c>
      <c r="B2" s="49"/>
      <c r="C2" s="49"/>
      <c r="D2" s="49"/>
      <c r="E2" s="49"/>
      <c r="F2"/>
      <c r="G2"/>
      <c r="H2"/>
      <c r="I2"/>
      <c r="J2"/>
    </row>
    <row r="3" spans="1:10" ht="15.75">
      <c r="A3" s="49" t="s">
        <v>38</v>
      </c>
      <c r="B3" s="49"/>
      <c r="C3" s="49"/>
      <c r="D3" s="49"/>
      <c r="E3" s="49"/>
      <c r="F3"/>
      <c r="G3"/>
      <c r="H3"/>
      <c r="I3"/>
      <c r="J3"/>
    </row>
    <row r="4" spans="1:10" ht="15.75">
      <c r="A4" s="58" t="s">
        <v>2</v>
      </c>
      <c r="B4" s="58"/>
      <c r="C4"/>
      <c r="D4" s="57" t="s">
        <v>36</v>
      </c>
      <c r="E4" s="57"/>
      <c r="F4"/>
      <c r="G4"/>
      <c r="H4"/>
      <c r="I4"/>
    </row>
    <row r="5" spans="1:10" ht="26.25" customHeight="1" thickBot="1">
      <c r="A5" s="2"/>
      <c r="B5" s="3"/>
      <c r="C5" s="4"/>
      <c r="D5" s="4"/>
      <c r="E5" s="8" t="s">
        <v>3</v>
      </c>
      <c r="F5"/>
      <c r="G5"/>
      <c r="H5"/>
      <c r="I5"/>
      <c r="J5"/>
    </row>
    <row r="6" spans="1:10" ht="21" customHeight="1" thickBot="1">
      <c r="A6" s="50" t="s">
        <v>4</v>
      </c>
      <c r="B6" s="50" t="s">
        <v>5</v>
      </c>
      <c r="C6" s="47" t="s">
        <v>6</v>
      </c>
      <c r="D6" s="48"/>
      <c r="E6" s="48"/>
      <c r="F6" s="35"/>
      <c r="G6" s="36"/>
      <c r="H6"/>
      <c r="I6"/>
      <c r="J6"/>
    </row>
    <row r="7" spans="1:10" ht="20.25" customHeight="1">
      <c r="A7" s="46"/>
      <c r="B7" s="55"/>
      <c r="C7" s="50" t="s">
        <v>39</v>
      </c>
      <c r="D7" s="50" t="s">
        <v>45</v>
      </c>
      <c r="E7" s="52" t="s">
        <v>46</v>
      </c>
      <c r="F7" s="40" t="s">
        <v>37</v>
      </c>
      <c r="G7" s="40" t="s">
        <v>26</v>
      </c>
      <c r="H7"/>
      <c r="I7"/>
      <c r="J7"/>
    </row>
    <row r="8" spans="1:10" ht="21" customHeight="1">
      <c r="A8" s="46"/>
      <c r="B8" s="55"/>
      <c r="C8" s="46"/>
      <c r="D8" s="46"/>
      <c r="E8" s="53"/>
      <c r="F8" s="40"/>
      <c r="G8" s="40"/>
      <c r="H8"/>
      <c r="I8"/>
      <c r="J8"/>
    </row>
    <row r="9" spans="1:10" ht="38.25" customHeight="1" thickBot="1">
      <c r="A9" s="46"/>
      <c r="B9" s="55"/>
      <c r="C9" s="51"/>
      <c r="D9" s="51"/>
      <c r="E9" s="53"/>
      <c r="F9" s="40"/>
      <c r="G9" s="40"/>
      <c r="H9"/>
      <c r="I9"/>
      <c r="J9"/>
    </row>
    <row r="10" spans="1:10" ht="48" customHeight="1" thickBot="1">
      <c r="A10" s="46"/>
      <c r="B10" s="55"/>
      <c r="C10" s="19" t="s">
        <v>43</v>
      </c>
      <c r="D10" s="19" t="s">
        <v>47</v>
      </c>
      <c r="E10" s="19" t="s">
        <v>49</v>
      </c>
      <c r="F10" s="19"/>
      <c r="G10" s="29"/>
      <c r="H10"/>
      <c r="I10"/>
      <c r="J10"/>
    </row>
    <row r="11" spans="1:10" ht="15.75" thickBot="1">
      <c r="A11" s="46"/>
      <c r="B11" s="55"/>
      <c r="C11" s="19" t="s">
        <v>44</v>
      </c>
      <c r="D11" s="19" t="s">
        <v>48</v>
      </c>
      <c r="E11" s="19" t="s">
        <v>50</v>
      </c>
      <c r="F11" s="19"/>
      <c r="G11" s="29"/>
      <c r="H11"/>
      <c r="I11"/>
      <c r="J11"/>
    </row>
    <row r="12" spans="1:10" ht="15.75" thickBot="1">
      <c r="A12" s="54"/>
      <c r="B12" s="56"/>
      <c r="C12" s="19">
        <v>1</v>
      </c>
      <c r="D12" s="19">
        <v>2</v>
      </c>
      <c r="E12" s="17">
        <v>3</v>
      </c>
      <c r="F12" s="41"/>
      <c r="G12" s="41"/>
      <c r="H12"/>
      <c r="I12"/>
      <c r="J12"/>
    </row>
    <row r="13" spans="1:10" ht="16.5" thickTop="1" thickBot="1">
      <c r="A13" s="45">
        <v>1</v>
      </c>
      <c r="B13" s="25" t="s">
        <v>7</v>
      </c>
      <c r="C13" s="47" t="s">
        <v>40</v>
      </c>
      <c r="D13" s="48"/>
      <c r="E13" s="48"/>
      <c r="F13" s="42">
        <f>AVERAGE(C22:E22)</f>
        <v>750614.66666666663</v>
      </c>
      <c r="G13" s="42">
        <f>AVERAGE(C26:E26)</f>
        <v>1501229.3333333333</v>
      </c>
      <c r="H13"/>
      <c r="I13"/>
      <c r="J13"/>
    </row>
    <row r="14" spans="1:10" ht="15.75" thickBot="1">
      <c r="A14" s="46"/>
      <c r="B14" s="25" t="s">
        <v>8</v>
      </c>
      <c r="C14" s="47" t="s">
        <v>41</v>
      </c>
      <c r="D14" s="48"/>
      <c r="E14" s="48"/>
      <c r="F14" s="43"/>
      <c r="G14" s="43"/>
      <c r="H14"/>
      <c r="I14"/>
      <c r="J14"/>
    </row>
    <row r="15" spans="1:10" ht="30.75" thickBot="1">
      <c r="A15" s="46"/>
      <c r="B15" s="25" t="s">
        <v>9</v>
      </c>
      <c r="C15" s="52" t="s">
        <v>23</v>
      </c>
      <c r="D15" s="61"/>
      <c r="E15" s="61"/>
      <c r="F15" s="43"/>
      <c r="G15" s="43"/>
      <c r="H15"/>
      <c r="I15"/>
      <c r="J15"/>
    </row>
    <row r="16" spans="1:10" ht="15.75" thickBot="1">
      <c r="A16" s="46"/>
      <c r="B16" s="25" t="s">
        <v>10</v>
      </c>
      <c r="C16" s="53"/>
      <c r="D16" s="62"/>
      <c r="E16" s="62"/>
      <c r="F16" s="43"/>
      <c r="G16" s="43"/>
      <c r="H16"/>
      <c r="I16"/>
      <c r="J16"/>
    </row>
    <row r="17" spans="1:10" ht="15.75" thickBot="1">
      <c r="A17" s="46"/>
      <c r="B17" s="25" t="s">
        <v>11</v>
      </c>
      <c r="C17" s="63"/>
      <c r="D17" s="64"/>
      <c r="E17" s="64"/>
      <c r="F17" s="43"/>
      <c r="G17" s="43"/>
      <c r="H17"/>
      <c r="I17"/>
      <c r="J17"/>
    </row>
    <row r="18" spans="1:10" ht="15.75" thickBot="1">
      <c r="A18" s="46"/>
      <c r="B18" s="25" t="s">
        <v>12</v>
      </c>
      <c r="C18" s="12" t="s">
        <v>27</v>
      </c>
      <c r="D18" s="24" t="s">
        <v>27</v>
      </c>
      <c r="E18" s="24" t="s">
        <v>73</v>
      </c>
      <c r="F18" s="43"/>
      <c r="G18" s="43"/>
      <c r="H18"/>
      <c r="I18"/>
      <c r="J18"/>
    </row>
    <row r="19" spans="1:10" ht="15.75" thickBot="1">
      <c r="A19" s="46"/>
      <c r="B19" s="25" t="s">
        <v>13</v>
      </c>
      <c r="C19" s="12" t="s">
        <v>14</v>
      </c>
      <c r="D19" s="12" t="s">
        <v>14</v>
      </c>
      <c r="E19" s="18" t="s">
        <v>14</v>
      </c>
      <c r="F19" s="43"/>
      <c r="G19" s="43"/>
      <c r="H19"/>
      <c r="I19"/>
      <c r="J19"/>
    </row>
    <row r="20" spans="1:10" ht="15.75" thickBot="1">
      <c r="A20" s="46"/>
      <c r="B20" s="25" t="s">
        <v>15</v>
      </c>
      <c r="C20" s="12" t="s">
        <v>21</v>
      </c>
      <c r="D20" s="10" t="s">
        <v>21</v>
      </c>
      <c r="E20" s="17" t="s">
        <v>21</v>
      </c>
      <c r="F20" s="43"/>
      <c r="G20" s="43"/>
      <c r="H20"/>
      <c r="I20"/>
      <c r="J20"/>
    </row>
    <row r="21" spans="1:10" ht="15.75" thickBot="1">
      <c r="A21" s="46"/>
      <c r="B21" s="25" t="s">
        <v>16</v>
      </c>
      <c r="C21" s="12">
        <v>2</v>
      </c>
      <c r="D21" s="10">
        <v>2</v>
      </c>
      <c r="E21" s="18">
        <v>2</v>
      </c>
      <c r="F21" s="43"/>
      <c r="G21" s="43"/>
      <c r="H21"/>
      <c r="I21"/>
      <c r="J21"/>
    </row>
    <row r="22" spans="1:10" ht="30.75" thickBot="1">
      <c r="A22" s="46"/>
      <c r="B22" s="25" t="s">
        <v>17</v>
      </c>
      <c r="C22" s="13">
        <v>705640</v>
      </c>
      <c r="D22" s="7">
        <v>776204</v>
      </c>
      <c r="E22" s="7">
        <v>770000</v>
      </c>
      <c r="F22" s="43"/>
      <c r="G22" s="43"/>
      <c r="H22"/>
      <c r="I22"/>
      <c r="J22"/>
    </row>
    <row r="23" spans="1:10" ht="15.75" thickBot="1">
      <c r="A23" s="46"/>
      <c r="B23" s="25" t="s">
        <v>33</v>
      </c>
      <c r="C23" s="13" t="s">
        <v>42</v>
      </c>
      <c r="D23" s="13" t="s">
        <v>42</v>
      </c>
      <c r="E23" s="13" t="s">
        <v>42</v>
      </c>
      <c r="F23" s="43"/>
      <c r="G23" s="43"/>
      <c r="H23"/>
      <c r="I23"/>
      <c r="J23"/>
    </row>
    <row r="24" spans="1:10" ht="45.75" thickBot="1">
      <c r="A24" s="46"/>
      <c r="B24" s="25" t="s">
        <v>34</v>
      </c>
      <c r="C24" s="13">
        <f>PRODUCT(C21:C22)</f>
        <v>1411280</v>
      </c>
      <c r="D24" s="7">
        <f>PRODUCT(D21:D22)</f>
        <v>1552408</v>
      </c>
      <c r="E24" s="14">
        <f>PRODUCT(E21:E22)</f>
        <v>1540000</v>
      </c>
      <c r="F24" s="43"/>
      <c r="G24" s="43"/>
      <c r="H24"/>
      <c r="I24"/>
      <c r="J24"/>
    </row>
    <row r="25" spans="1:10" ht="15.75" thickBot="1">
      <c r="A25" s="46"/>
      <c r="B25" s="25" t="s">
        <v>18</v>
      </c>
      <c r="C25" s="59" t="s">
        <v>24</v>
      </c>
      <c r="D25" s="60"/>
      <c r="E25" s="60"/>
      <c r="F25" s="43"/>
      <c r="G25" s="43"/>
      <c r="H25"/>
      <c r="I25"/>
      <c r="J25"/>
    </row>
    <row r="26" spans="1:10" ht="15.75" thickBot="1">
      <c r="A26" s="46"/>
      <c r="B26" s="25" t="s">
        <v>19</v>
      </c>
      <c r="C26" s="13">
        <f>SUM(C24:C25)</f>
        <v>1411280</v>
      </c>
      <c r="D26" s="7">
        <f>D24</f>
        <v>1552408</v>
      </c>
      <c r="E26" s="15">
        <f>E24</f>
        <v>1540000</v>
      </c>
      <c r="F26" s="43"/>
      <c r="G26" s="43"/>
      <c r="H26"/>
      <c r="I26"/>
      <c r="J26"/>
    </row>
    <row r="27" spans="1:10" ht="45.75" thickBot="1">
      <c r="A27" s="46"/>
      <c r="B27" s="25" t="s">
        <v>30</v>
      </c>
      <c r="C27" s="13" t="s">
        <v>29</v>
      </c>
      <c r="D27" s="13" t="s">
        <v>29</v>
      </c>
      <c r="E27" s="13" t="s">
        <v>29</v>
      </c>
      <c r="F27" s="44"/>
      <c r="G27" s="44"/>
      <c r="H27"/>
      <c r="I27"/>
      <c r="J27"/>
    </row>
    <row r="28" spans="1:10" ht="16.5" thickTop="1" thickBot="1">
      <c r="A28" s="45">
        <v>2</v>
      </c>
      <c r="B28" s="25" t="s">
        <v>7</v>
      </c>
      <c r="C28" s="47" t="s">
        <v>40</v>
      </c>
      <c r="D28" s="48"/>
      <c r="E28" s="48"/>
      <c r="F28" s="42">
        <f>AVERAGE(C37:E37)</f>
        <v>557127.66666666663</v>
      </c>
      <c r="G28" s="42">
        <f>AVERAGE(C41:E41)</f>
        <v>557127.66666666663</v>
      </c>
      <c r="H28"/>
      <c r="I28"/>
      <c r="J28"/>
    </row>
    <row r="29" spans="1:10" ht="15.75" thickBot="1">
      <c r="A29" s="46"/>
      <c r="B29" s="25" t="s">
        <v>8</v>
      </c>
      <c r="C29" s="47" t="s">
        <v>51</v>
      </c>
      <c r="D29" s="48"/>
      <c r="E29" s="48"/>
      <c r="F29" s="43"/>
      <c r="G29" s="43"/>
      <c r="H29"/>
      <c r="I29"/>
      <c r="J29"/>
    </row>
    <row r="30" spans="1:10" ht="30.75" thickBot="1">
      <c r="A30" s="46"/>
      <c r="B30" s="25" t="s">
        <v>9</v>
      </c>
      <c r="C30" s="52" t="s">
        <v>23</v>
      </c>
      <c r="D30" s="61"/>
      <c r="E30" s="61"/>
      <c r="F30" s="43"/>
      <c r="G30" s="43"/>
      <c r="H30"/>
      <c r="I30"/>
      <c r="J30"/>
    </row>
    <row r="31" spans="1:10" ht="15.75" thickBot="1">
      <c r="A31" s="46"/>
      <c r="B31" s="25" t="s">
        <v>10</v>
      </c>
      <c r="C31" s="53"/>
      <c r="D31" s="62"/>
      <c r="E31" s="62"/>
      <c r="F31" s="43"/>
      <c r="G31" s="43"/>
      <c r="H31"/>
      <c r="I31"/>
      <c r="J31"/>
    </row>
    <row r="32" spans="1:10" ht="15.75" thickBot="1">
      <c r="A32" s="46"/>
      <c r="B32" s="25" t="s">
        <v>11</v>
      </c>
      <c r="C32" s="63"/>
      <c r="D32" s="64"/>
      <c r="E32" s="64"/>
      <c r="F32" s="43"/>
      <c r="G32" s="43"/>
      <c r="H32"/>
      <c r="I32"/>
      <c r="J32"/>
    </row>
    <row r="33" spans="1:10" ht="15.75" thickBot="1">
      <c r="A33" s="46"/>
      <c r="B33" s="25" t="s">
        <v>12</v>
      </c>
      <c r="C33" s="24" t="s">
        <v>27</v>
      </c>
      <c r="D33" s="10" t="s">
        <v>28</v>
      </c>
      <c r="E33" s="24" t="s">
        <v>73</v>
      </c>
      <c r="F33" s="43"/>
      <c r="G33" s="43"/>
      <c r="H33"/>
      <c r="I33"/>
      <c r="J33"/>
    </row>
    <row r="34" spans="1:10" ht="15.75" thickBot="1">
      <c r="A34" s="46"/>
      <c r="B34" s="25" t="s">
        <v>13</v>
      </c>
      <c r="C34" s="24" t="s">
        <v>14</v>
      </c>
      <c r="D34" s="24" t="s">
        <v>14</v>
      </c>
      <c r="E34" s="20" t="s">
        <v>14</v>
      </c>
      <c r="F34" s="43"/>
      <c r="G34" s="43"/>
      <c r="H34"/>
      <c r="I34"/>
      <c r="J34"/>
    </row>
    <row r="35" spans="1:10" ht="15.75" thickBot="1">
      <c r="A35" s="46"/>
      <c r="B35" s="25" t="s">
        <v>15</v>
      </c>
      <c r="C35" s="24" t="s">
        <v>21</v>
      </c>
      <c r="D35" s="10" t="s">
        <v>21</v>
      </c>
      <c r="E35" s="19" t="s">
        <v>21</v>
      </c>
      <c r="F35" s="43"/>
      <c r="G35" s="43"/>
      <c r="H35"/>
      <c r="I35"/>
      <c r="J35"/>
    </row>
    <row r="36" spans="1:10" ht="15.75" thickBot="1">
      <c r="A36" s="46"/>
      <c r="B36" s="25" t="s">
        <v>16</v>
      </c>
      <c r="C36" s="24">
        <v>1</v>
      </c>
      <c r="D36" s="10">
        <v>1</v>
      </c>
      <c r="E36" s="20">
        <v>1</v>
      </c>
      <c r="F36" s="43"/>
      <c r="G36" s="43"/>
      <c r="H36"/>
      <c r="I36"/>
      <c r="J36"/>
    </row>
    <row r="37" spans="1:10" ht="30.75" thickBot="1">
      <c r="A37" s="46"/>
      <c r="B37" s="25" t="s">
        <v>17</v>
      </c>
      <c r="C37" s="13">
        <v>529230</v>
      </c>
      <c r="D37" s="7">
        <v>582153</v>
      </c>
      <c r="E37" s="7">
        <v>560000</v>
      </c>
      <c r="F37" s="43"/>
      <c r="G37" s="43"/>
      <c r="H37"/>
      <c r="I37"/>
      <c r="J37"/>
    </row>
    <row r="38" spans="1:10" ht="15.75" thickBot="1">
      <c r="A38" s="46"/>
      <c r="B38" s="25" t="s">
        <v>33</v>
      </c>
      <c r="C38" s="13" t="s">
        <v>42</v>
      </c>
      <c r="D38" s="13" t="s">
        <v>42</v>
      </c>
      <c r="E38" s="13" t="s">
        <v>42</v>
      </c>
      <c r="F38" s="43"/>
      <c r="G38" s="43"/>
      <c r="H38"/>
      <c r="I38"/>
      <c r="J38"/>
    </row>
    <row r="39" spans="1:10" ht="45.75" thickBot="1">
      <c r="A39" s="46"/>
      <c r="B39" s="25" t="s">
        <v>34</v>
      </c>
      <c r="C39" s="13">
        <f>PRODUCT(C36:C37)</f>
        <v>529230</v>
      </c>
      <c r="D39" s="7">
        <f>PRODUCT(D36:D37)</f>
        <v>582153</v>
      </c>
      <c r="E39" s="14">
        <f>PRODUCT(E36:E37)</f>
        <v>560000</v>
      </c>
      <c r="F39" s="43"/>
      <c r="G39" s="43"/>
      <c r="H39"/>
      <c r="I39"/>
      <c r="J39"/>
    </row>
    <row r="40" spans="1:10" ht="15.75" thickBot="1">
      <c r="A40" s="46"/>
      <c r="B40" s="25" t="s">
        <v>18</v>
      </c>
      <c r="C40" s="59" t="s">
        <v>24</v>
      </c>
      <c r="D40" s="60"/>
      <c r="E40" s="60"/>
      <c r="F40" s="43"/>
      <c r="G40" s="43"/>
      <c r="H40"/>
      <c r="I40"/>
      <c r="J40"/>
    </row>
    <row r="41" spans="1:10" ht="15.75" thickBot="1">
      <c r="A41" s="46"/>
      <c r="B41" s="25" t="s">
        <v>19</v>
      </c>
      <c r="C41" s="13">
        <f>SUM(C39:C40)</f>
        <v>529230</v>
      </c>
      <c r="D41" s="7">
        <f>D39</f>
        <v>582153</v>
      </c>
      <c r="E41" s="15">
        <f>E39</f>
        <v>560000</v>
      </c>
      <c r="F41" s="43"/>
      <c r="G41" s="43"/>
      <c r="H41"/>
      <c r="I41"/>
      <c r="J41"/>
    </row>
    <row r="42" spans="1:10" ht="45.75" thickBot="1">
      <c r="A42" s="46"/>
      <c r="B42" s="25" t="s">
        <v>30</v>
      </c>
      <c r="C42" s="13" t="s">
        <v>29</v>
      </c>
      <c r="D42" s="13" t="s">
        <v>29</v>
      </c>
      <c r="E42" s="13" t="s">
        <v>29</v>
      </c>
      <c r="F42" s="44"/>
      <c r="G42" s="44"/>
      <c r="H42"/>
      <c r="I42"/>
      <c r="J42"/>
    </row>
    <row r="43" spans="1:10" ht="16.5" thickTop="1" thickBot="1">
      <c r="A43" s="45">
        <v>3</v>
      </c>
      <c r="B43" s="25" t="s">
        <v>7</v>
      </c>
      <c r="C43" s="47" t="s">
        <v>52</v>
      </c>
      <c r="D43" s="48"/>
      <c r="E43" s="48"/>
      <c r="F43" s="42">
        <f>AVERAGE(C52:E52)</f>
        <v>574727</v>
      </c>
      <c r="G43" s="42">
        <f>AVERAGE(C56:E56)</f>
        <v>574727</v>
      </c>
      <c r="H43"/>
      <c r="I43"/>
      <c r="J43"/>
    </row>
    <row r="44" spans="1:10" ht="15.75" thickBot="1">
      <c r="A44" s="46"/>
      <c r="B44" s="25" t="s">
        <v>8</v>
      </c>
      <c r="C44" s="47" t="s">
        <v>53</v>
      </c>
      <c r="D44" s="48"/>
      <c r="E44" s="48"/>
      <c r="F44" s="43"/>
      <c r="G44" s="43"/>
      <c r="H44"/>
      <c r="I44"/>
      <c r="J44"/>
    </row>
    <row r="45" spans="1:10" ht="30.75" thickBot="1">
      <c r="A45" s="46"/>
      <c r="B45" s="25" t="s">
        <v>9</v>
      </c>
      <c r="C45" s="52" t="s">
        <v>23</v>
      </c>
      <c r="D45" s="61"/>
      <c r="E45" s="61"/>
      <c r="F45" s="43"/>
      <c r="G45" s="43"/>
      <c r="H45"/>
      <c r="I45"/>
      <c r="J45"/>
    </row>
    <row r="46" spans="1:10" ht="15.75" thickBot="1">
      <c r="A46" s="46"/>
      <c r="B46" s="25" t="s">
        <v>10</v>
      </c>
      <c r="C46" s="53"/>
      <c r="D46" s="62"/>
      <c r="E46" s="62"/>
      <c r="F46" s="43"/>
      <c r="G46" s="43"/>
      <c r="H46"/>
      <c r="I46"/>
      <c r="J46"/>
    </row>
    <row r="47" spans="1:10" ht="15.75" thickBot="1">
      <c r="A47" s="46"/>
      <c r="B47" s="25" t="s">
        <v>11</v>
      </c>
      <c r="C47" s="63"/>
      <c r="D47" s="64"/>
      <c r="E47" s="64"/>
      <c r="F47" s="43"/>
      <c r="G47" s="43"/>
      <c r="H47"/>
      <c r="I47"/>
      <c r="J47"/>
    </row>
    <row r="48" spans="1:10" ht="15.75" thickBot="1">
      <c r="A48" s="46"/>
      <c r="B48" s="25" t="s">
        <v>12</v>
      </c>
      <c r="C48" s="24" t="s">
        <v>65</v>
      </c>
      <c r="D48" s="24" t="s">
        <v>65</v>
      </c>
      <c r="E48" s="24" t="s">
        <v>73</v>
      </c>
      <c r="F48" s="43"/>
      <c r="G48" s="43"/>
      <c r="H48"/>
      <c r="I48"/>
      <c r="J48"/>
    </row>
    <row r="49" spans="1:10" ht="15.75" thickBot="1">
      <c r="A49" s="46"/>
      <c r="B49" s="25" t="s">
        <v>13</v>
      </c>
      <c r="C49" s="24" t="s">
        <v>14</v>
      </c>
      <c r="D49" s="24" t="s">
        <v>14</v>
      </c>
      <c r="E49" s="20" t="s">
        <v>14</v>
      </c>
      <c r="F49" s="43"/>
      <c r="G49" s="43"/>
      <c r="H49"/>
      <c r="I49"/>
      <c r="J49"/>
    </row>
    <row r="50" spans="1:10" ht="15.75" thickBot="1">
      <c r="A50" s="46"/>
      <c r="B50" s="25" t="s">
        <v>15</v>
      </c>
      <c r="C50" s="24" t="s">
        <v>21</v>
      </c>
      <c r="D50" s="10" t="s">
        <v>21</v>
      </c>
      <c r="E50" s="19" t="s">
        <v>21</v>
      </c>
      <c r="F50" s="43"/>
      <c r="G50" s="43"/>
      <c r="H50"/>
      <c r="I50"/>
      <c r="J50"/>
    </row>
    <row r="51" spans="1:10" ht="15.75" thickBot="1">
      <c r="A51" s="46"/>
      <c r="B51" s="25" t="s">
        <v>16</v>
      </c>
      <c r="C51" s="24">
        <v>1</v>
      </c>
      <c r="D51" s="10">
        <v>1</v>
      </c>
      <c r="E51" s="20">
        <v>1</v>
      </c>
      <c r="F51" s="43"/>
      <c r="G51" s="43"/>
      <c r="H51"/>
      <c r="I51"/>
      <c r="J51"/>
    </row>
    <row r="52" spans="1:10" ht="30.75" thickBot="1">
      <c r="A52" s="46"/>
      <c r="B52" s="25" t="s">
        <v>17</v>
      </c>
      <c r="C52" s="13">
        <v>540086</v>
      </c>
      <c r="D52" s="7">
        <v>594095</v>
      </c>
      <c r="E52" s="7">
        <v>590000</v>
      </c>
      <c r="F52" s="43"/>
      <c r="G52" s="43"/>
      <c r="H52"/>
      <c r="I52"/>
      <c r="J52"/>
    </row>
    <row r="53" spans="1:10" ht="15.75" thickBot="1">
      <c r="A53" s="46"/>
      <c r="B53" s="25" t="s">
        <v>33</v>
      </c>
      <c r="C53" s="13" t="s">
        <v>42</v>
      </c>
      <c r="D53" s="13" t="s">
        <v>42</v>
      </c>
      <c r="E53" s="13" t="s">
        <v>42</v>
      </c>
      <c r="F53" s="43"/>
      <c r="G53" s="43"/>
      <c r="H53"/>
      <c r="I53"/>
      <c r="J53"/>
    </row>
    <row r="54" spans="1:10" ht="45.75" thickBot="1">
      <c r="A54" s="46"/>
      <c r="B54" s="25" t="s">
        <v>34</v>
      </c>
      <c r="C54" s="13">
        <f>PRODUCT(C51:C52)</f>
        <v>540086</v>
      </c>
      <c r="D54" s="7">
        <f>PRODUCT(D51:D52)</f>
        <v>594095</v>
      </c>
      <c r="E54" s="14">
        <f>PRODUCT(E51:E52)</f>
        <v>590000</v>
      </c>
      <c r="F54" s="43"/>
      <c r="G54" s="43"/>
      <c r="H54"/>
      <c r="I54"/>
      <c r="J54"/>
    </row>
    <row r="55" spans="1:10" ht="15.75" thickBot="1">
      <c r="A55" s="46"/>
      <c r="B55" s="25" t="s">
        <v>18</v>
      </c>
      <c r="C55" s="59" t="s">
        <v>24</v>
      </c>
      <c r="D55" s="60"/>
      <c r="E55" s="60"/>
      <c r="F55" s="43"/>
      <c r="G55" s="43"/>
      <c r="H55"/>
      <c r="I55"/>
      <c r="J55"/>
    </row>
    <row r="56" spans="1:10" ht="15.75" thickBot="1">
      <c r="A56" s="46"/>
      <c r="B56" s="25" t="s">
        <v>19</v>
      </c>
      <c r="C56" s="13">
        <f>SUM(C54:C55)</f>
        <v>540086</v>
      </c>
      <c r="D56" s="7">
        <f>D54</f>
        <v>594095</v>
      </c>
      <c r="E56" s="15">
        <f>E54</f>
        <v>590000</v>
      </c>
      <c r="F56" s="43"/>
      <c r="G56" s="43"/>
      <c r="H56"/>
      <c r="I56"/>
      <c r="J56"/>
    </row>
    <row r="57" spans="1:10" ht="45.75" thickBot="1">
      <c r="A57" s="46"/>
      <c r="B57" s="25" t="s">
        <v>30</v>
      </c>
      <c r="C57" s="13" t="s">
        <v>29</v>
      </c>
      <c r="D57" s="7" t="s">
        <v>29</v>
      </c>
      <c r="E57" s="13" t="s">
        <v>29</v>
      </c>
      <c r="F57" s="44"/>
      <c r="G57" s="44"/>
      <c r="H57"/>
      <c r="I57"/>
      <c r="J57"/>
    </row>
    <row r="58" spans="1:10" ht="16.5" thickTop="1" thickBot="1">
      <c r="A58" s="45">
        <v>4</v>
      </c>
      <c r="B58" s="25" t="s">
        <v>7</v>
      </c>
      <c r="C58" s="47" t="s">
        <v>54</v>
      </c>
      <c r="D58" s="48"/>
      <c r="E58" s="48"/>
      <c r="F58" s="42">
        <f>AVERAGE(C67:E67)</f>
        <v>238400.33333333334</v>
      </c>
      <c r="G58" s="42">
        <f>AVERAGE(C71:E71)</f>
        <v>1192001.6666666667</v>
      </c>
      <c r="H58"/>
      <c r="I58"/>
      <c r="J58"/>
    </row>
    <row r="59" spans="1:10" ht="15.75" thickBot="1">
      <c r="A59" s="46"/>
      <c r="B59" s="25" t="s">
        <v>8</v>
      </c>
      <c r="C59" s="47" t="s">
        <v>55</v>
      </c>
      <c r="D59" s="48"/>
      <c r="E59" s="48"/>
      <c r="F59" s="43"/>
      <c r="G59" s="43"/>
      <c r="H59"/>
      <c r="I59"/>
      <c r="J59"/>
    </row>
    <row r="60" spans="1:10" ht="30.75" thickBot="1">
      <c r="A60" s="46"/>
      <c r="B60" s="25" t="s">
        <v>9</v>
      </c>
      <c r="C60" s="52" t="s">
        <v>23</v>
      </c>
      <c r="D60" s="61"/>
      <c r="E60" s="61"/>
      <c r="F60" s="43"/>
      <c r="G60" s="43"/>
      <c r="H60"/>
      <c r="I60"/>
      <c r="J60"/>
    </row>
    <row r="61" spans="1:10" ht="15.75" thickBot="1">
      <c r="A61" s="46"/>
      <c r="B61" s="25" t="s">
        <v>10</v>
      </c>
      <c r="C61" s="53"/>
      <c r="D61" s="62"/>
      <c r="E61" s="62"/>
      <c r="F61" s="43"/>
      <c r="G61" s="43"/>
      <c r="H61"/>
      <c r="I61"/>
      <c r="J61"/>
    </row>
    <row r="62" spans="1:10" ht="15.75" thickBot="1">
      <c r="A62" s="46"/>
      <c r="B62" s="25" t="s">
        <v>11</v>
      </c>
      <c r="C62" s="63"/>
      <c r="D62" s="64"/>
      <c r="E62" s="64"/>
      <c r="F62" s="43"/>
      <c r="G62" s="43"/>
      <c r="H62"/>
      <c r="I62"/>
      <c r="J62"/>
    </row>
    <row r="63" spans="1:10" ht="15.75" thickBot="1">
      <c r="A63" s="46"/>
      <c r="B63" s="25" t="s">
        <v>12</v>
      </c>
      <c r="C63" s="24" t="s">
        <v>65</v>
      </c>
      <c r="D63" s="24" t="s">
        <v>65</v>
      </c>
      <c r="E63" s="24" t="s">
        <v>73</v>
      </c>
      <c r="F63" s="43"/>
      <c r="G63" s="43"/>
      <c r="H63"/>
      <c r="I63"/>
      <c r="J63"/>
    </row>
    <row r="64" spans="1:10" ht="15.75" thickBot="1">
      <c r="A64" s="46"/>
      <c r="B64" s="25" t="s">
        <v>13</v>
      </c>
      <c r="C64" s="24" t="s">
        <v>14</v>
      </c>
      <c r="D64" s="24" t="s">
        <v>14</v>
      </c>
      <c r="E64" s="20" t="s">
        <v>14</v>
      </c>
      <c r="F64" s="43"/>
      <c r="G64" s="43"/>
      <c r="H64"/>
      <c r="I64"/>
      <c r="J64"/>
    </row>
    <row r="65" spans="1:10" ht="15.75" thickBot="1">
      <c r="A65" s="46"/>
      <c r="B65" s="25" t="s">
        <v>15</v>
      </c>
      <c r="C65" s="24" t="s">
        <v>21</v>
      </c>
      <c r="D65" s="10" t="s">
        <v>21</v>
      </c>
      <c r="E65" s="19" t="s">
        <v>21</v>
      </c>
      <c r="F65" s="43"/>
      <c r="G65" s="43"/>
      <c r="H65"/>
      <c r="I65"/>
      <c r="J65"/>
    </row>
    <row r="66" spans="1:10" ht="15.75" thickBot="1">
      <c r="A66" s="46"/>
      <c r="B66" s="25" t="s">
        <v>16</v>
      </c>
      <c r="C66" s="24">
        <v>5</v>
      </c>
      <c r="D66" s="10">
        <v>5</v>
      </c>
      <c r="E66" s="20">
        <v>5</v>
      </c>
      <c r="F66" s="43"/>
      <c r="G66" s="43"/>
      <c r="H66"/>
      <c r="I66"/>
      <c r="J66"/>
    </row>
    <row r="67" spans="1:10" ht="30.75" thickBot="1">
      <c r="A67" s="46"/>
      <c r="B67" s="25" t="s">
        <v>17</v>
      </c>
      <c r="C67" s="13">
        <v>223905</v>
      </c>
      <c r="D67" s="7">
        <v>246296</v>
      </c>
      <c r="E67" s="7">
        <v>245000</v>
      </c>
      <c r="F67" s="43"/>
      <c r="G67" s="43"/>
      <c r="H67"/>
      <c r="I67"/>
      <c r="J67"/>
    </row>
    <row r="68" spans="1:10" ht="15.75" thickBot="1">
      <c r="A68" s="46"/>
      <c r="B68" s="25" t="s">
        <v>33</v>
      </c>
      <c r="C68" s="13" t="s">
        <v>42</v>
      </c>
      <c r="D68" s="13" t="s">
        <v>42</v>
      </c>
      <c r="E68" s="13" t="s">
        <v>42</v>
      </c>
      <c r="F68" s="43"/>
      <c r="G68" s="43"/>
      <c r="H68"/>
      <c r="I68"/>
      <c r="J68"/>
    </row>
    <row r="69" spans="1:10" ht="45.75" thickBot="1">
      <c r="A69" s="46"/>
      <c r="B69" s="25" t="s">
        <v>34</v>
      </c>
      <c r="C69" s="13">
        <f>PRODUCT(C66:C67)</f>
        <v>1119525</v>
      </c>
      <c r="D69" s="7">
        <f>PRODUCT(D66:D67)</f>
        <v>1231480</v>
      </c>
      <c r="E69" s="14">
        <f>PRODUCT(E66:E67)</f>
        <v>1225000</v>
      </c>
      <c r="F69" s="43"/>
      <c r="G69" s="43"/>
      <c r="H69"/>
      <c r="I69"/>
      <c r="J69"/>
    </row>
    <row r="70" spans="1:10" ht="15.75" thickBot="1">
      <c r="A70" s="46"/>
      <c r="B70" s="25" t="s">
        <v>18</v>
      </c>
      <c r="C70" s="59" t="s">
        <v>24</v>
      </c>
      <c r="D70" s="60"/>
      <c r="E70" s="60"/>
      <c r="F70" s="43"/>
      <c r="G70" s="43"/>
      <c r="H70"/>
      <c r="I70"/>
      <c r="J70"/>
    </row>
    <row r="71" spans="1:10" ht="15.75" thickBot="1">
      <c r="A71" s="46"/>
      <c r="B71" s="25" t="s">
        <v>19</v>
      </c>
      <c r="C71" s="13">
        <f>SUM(C69:C70)</f>
        <v>1119525</v>
      </c>
      <c r="D71" s="7">
        <f>D69</f>
        <v>1231480</v>
      </c>
      <c r="E71" s="15">
        <f>E69</f>
        <v>1225000</v>
      </c>
      <c r="F71" s="43"/>
      <c r="G71" s="43"/>
      <c r="H71"/>
      <c r="I71"/>
      <c r="J71"/>
    </row>
    <row r="72" spans="1:10" ht="45.75" thickBot="1">
      <c r="A72" s="46"/>
      <c r="B72" s="25" t="s">
        <v>30</v>
      </c>
      <c r="C72" s="13" t="s">
        <v>29</v>
      </c>
      <c r="D72" s="13" t="s">
        <v>29</v>
      </c>
      <c r="E72" s="13" t="s">
        <v>29</v>
      </c>
      <c r="F72" s="44"/>
      <c r="G72" s="44"/>
      <c r="H72"/>
      <c r="I72"/>
      <c r="J72"/>
    </row>
    <row r="73" spans="1:10" ht="16.5" thickTop="1" thickBot="1">
      <c r="A73" s="45">
        <v>5</v>
      </c>
      <c r="B73" s="25" t="s">
        <v>7</v>
      </c>
      <c r="C73" s="47" t="s">
        <v>54</v>
      </c>
      <c r="D73" s="48"/>
      <c r="E73" s="48"/>
      <c r="F73" s="42">
        <f>AVERAGE(C82:E82)</f>
        <v>105342.66666666667</v>
      </c>
      <c r="G73" s="42">
        <f>AVERAGE(C86:E86)</f>
        <v>526713.33333333337</v>
      </c>
      <c r="H73"/>
      <c r="I73"/>
      <c r="J73"/>
    </row>
    <row r="74" spans="1:10" ht="15.75" thickBot="1">
      <c r="A74" s="46"/>
      <c r="B74" s="25" t="s">
        <v>8</v>
      </c>
      <c r="C74" s="47" t="s">
        <v>56</v>
      </c>
      <c r="D74" s="48"/>
      <c r="E74" s="48"/>
      <c r="F74" s="43"/>
      <c r="G74" s="43"/>
      <c r="H74"/>
      <c r="I74"/>
      <c r="J74"/>
    </row>
    <row r="75" spans="1:10" ht="30.75" thickBot="1">
      <c r="A75" s="46"/>
      <c r="B75" s="25" t="s">
        <v>9</v>
      </c>
      <c r="C75" s="52" t="s">
        <v>23</v>
      </c>
      <c r="D75" s="61"/>
      <c r="E75" s="61"/>
      <c r="F75" s="43"/>
      <c r="G75" s="43"/>
      <c r="H75"/>
      <c r="I75"/>
      <c r="J75"/>
    </row>
    <row r="76" spans="1:10" ht="15.75" thickBot="1">
      <c r="A76" s="46"/>
      <c r="B76" s="25" t="s">
        <v>10</v>
      </c>
      <c r="C76" s="53"/>
      <c r="D76" s="62"/>
      <c r="E76" s="62"/>
      <c r="F76" s="43"/>
      <c r="G76" s="43"/>
      <c r="H76"/>
      <c r="I76"/>
      <c r="J76"/>
    </row>
    <row r="77" spans="1:10" ht="15.75" thickBot="1">
      <c r="A77" s="46"/>
      <c r="B77" s="25" t="s">
        <v>11</v>
      </c>
      <c r="C77" s="63"/>
      <c r="D77" s="64"/>
      <c r="E77" s="64"/>
      <c r="F77" s="43"/>
      <c r="G77" s="43"/>
      <c r="H77"/>
      <c r="I77"/>
      <c r="J77"/>
    </row>
    <row r="78" spans="1:10" ht="15.75" thickBot="1">
      <c r="A78" s="46"/>
      <c r="B78" s="25" t="s">
        <v>12</v>
      </c>
      <c r="C78" s="24" t="s">
        <v>66</v>
      </c>
      <c r="D78" s="24" t="s">
        <v>66</v>
      </c>
      <c r="E78" s="24" t="s">
        <v>73</v>
      </c>
      <c r="F78" s="43"/>
      <c r="G78" s="43"/>
      <c r="H78"/>
      <c r="I78"/>
      <c r="J78"/>
    </row>
    <row r="79" spans="1:10" ht="15.75" thickBot="1">
      <c r="A79" s="46"/>
      <c r="B79" s="25" t="s">
        <v>13</v>
      </c>
      <c r="C79" s="24" t="s">
        <v>14</v>
      </c>
      <c r="D79" s="24" t="s">
        <v>14</v>
      </c>
      <c r="E79" s="20" t="s">
        <v>14</v>
      </c>
      <c r="F79" s="43"/>
      <c r="G79" s="43"/>
      <c r="H79"/>
      <c r="I79"/>
      <c r="J79"/>
    </row>
    <row r="80" spans="1:10" ht="15.75" thickBot="1">
      <c r="A80" s="46"/>
      <c r="B80" s="25" t="s">
        <v>15</v>
      </c>
      <c r="C80" s="24" t="s">
        <v>21</v>
      </c>
      <c r="D80" s="10" t="s">
        <v>21</v>
      </c>
      <c r="E80" s="19" t="s">
        <v>21</v>
      </c>
      <c r="F80" s="43"/>
      <c r="G80" s="43"/>
      <c r="H80"/>
      <c r="I80"/>
      <c r="J80"/>
    </row>
    <row r="81" spans="1:10" ht="15.75" thickBot="1">
      <c r="A81" s="46"/>
      <c r="B81" s="25" t="s">
        <v>16</v>
      </c>
      <c r="C81" s="24">
        <v>5</v>
      </c>
      <c r="D81" s="10">
        <v>5</v>
      </c>
      <c r="E81" s="20">
        <v>5</v>
      </c>
      <c r="F81" s="43"/>
      <c r="G81" s="43"/>
      <c r="H81"/>
      <c r="I81"/>
      <c r="J81"/>
    </row>
    <row r="82" spans="1:10" ht="30.75" thickBot="1">
      <c r="A82" s="46"/>
      <c r="B82" s="25" t="s">
        <v>17</v>
      </c>
      <c r="C82" s="13">
        <v>99061</v>
      </c>
      <c r="D82" s="7">
        <v>108967</v>
      </c>
      <c r="E82" s="7">
        <v>108000</v>
      </c>
      <c r="F82" s="43"/>
      <c r="G82" s="43"/>
      <c r="H82"/>
      <c r="I82"/>
      <c r="J82"/>
    </row>
    <row r="83" spans="1:10" ht="15.75" thickBot="1">
      <c r="A83" s="46"/>
      <c r="B83" s="25" t="s">
        <v>33</v>
      </c>
      <c r="C83" s="13" t="s">
        <v>42</v>
      </c>
      <c r="D83" s="13" t="s">
        <v>42</v>
      </c>
      <c r="E83" s="13" t="s">
        <v>42</v>
      </c>
      <c r="F83" s="43"/>
      <c r="G83" s="43"/>
      <c r="H83"/>
      <c r="I83"/>
      <c r="J83"/>
    </row>
    <row r="84" spans="1:10" ht="45.75" thickBot="1">
      <c r="A84" s="46"/>
      <c r="B84" s="25" t="s">
        <v>34</v>
      </c>
      <c r="C84" s="13">
        <f>PRODUCT(C81:C82)</f>
        <v>495305</v>
      </c>
      <c r="D84" s="7">
        <f>PRODUCT(D81:D82)</f>
        <v>544835</v>
      </c>
      <c r="E84" s="14">
        <f>PRODUCT(E81:E82)</f>
        <v>540000</v>
      </c>
      <c r="F84" s="43"/>
      <c r="G84" s="43"/>
      <c r="H84"/>
      <c r="I84"/>
      <c r="J84"/>
    </row>
    <row r="85" spans="1:10" ht="15.75" thickBot="1">
      <c r="A85" s="46"/>
      <c r="B85" s="25" t="s">
        <v>18</v>
      </c>
      <c r="C85" s="59" t="s">
        <v>24</v>
      </c>
      <c r="D85" s="60"/>
      <c r="E85" s="60"/>
      <c r="F85" s="43"/>
      <c r="G85" s="43"/>
      <c r="H85"/>
      <c r="I85"/>
      <c r="J85"/>
    </row>
    <row r="86" spans="1:10" ht="15.75" thickBot="1">
      <c r="A86" s="46"/>
      <c r="B86" s="25" t="s">
        <v>19</v>
      </c>
      <c r="C86" s="13">
        <f>SUM(C84:C85)</f>
        <v>495305</v>
      </c>
      <c r="D86" s="7">
        <f>D84</f>
        <v>544835</v>
      </c>
      <c r="E86" s="15">
        <f>E84</f>
        <v>540000</v>
      </c>
      <c r="F86" s="43"/>
      <c r="G86" s="43"/>
      <c r="H86"/>
      <c r="I86"/>
      <c r="J86"/>
    </row>
    <row r="87" spans="1:10" ht="45.75" thickBot="1">
      <c r="A87" s="46"/>
      <c r="B87" s="25" t="s">
        <v>30</v>
      </c>
      <c r="C87" s="13" t="s">
        <v>29</v>
      </c>
      <c r="D87" s="13" t="s">
        <v>29</v>
      </c>
      <c r="E87" s="13" t="s">
        <v>29</v>
      </c>
      <c r="F87" s="44"/>
      <c r="G87" s="44"/>
      <c r="H87"/>
      <c r="I87"/>
      <c r="J87"/>
    </row>
    <row r="88" spans="1:10" ht="16.5" thickTop="1" thickBot="1">
      <c r="A88" s="45">
        <v>6</v>
      </c>
      <c r="B88" s="25" t="s">
        <v>7</v>
      </c>
      <c r="C88" s="47" t="s">
        <v>54</v>
      </c>
      <c r="D88" s="48"/>
      <c r="E88" s="48"/>
      <c r="F88" s="42">
        <f>AVERAGE(C97:E97)</f>
        <v>58612.666666666664</v>
      </c>
      <c r="G88" s="42">
        <f>AVERAGE(C101:E101)</f>
        <v>527514</v>
      </c>
      <c r="H88"/>
      <c r="I88"/>
      <c r="J88"/>
    </row>
    <row r="89" spans="1:10" ht="15.75" thickBot="1">
      <c r="A89" s="46"/>
      <c r="B89" s="25" t="s">
        <v>8</v>
      </c>
      <c r="C89" s="47" t="s">
        <v>57</v>
      </c>
      <c r="D89" s="48"/>
      <c r="E89" s="48"/>
      <c r="F89" s="43"/>
      <c r="G89" s="43"/>
      <c r="H89"/>
      <c r="I89"/>
      <c r="J89"/>
    </row>
    <row r="90" spans="1:10" ht="30.75" thickBot="1">
      <c r="A90" s="46"/>
      <c r="B90" s="25" t="s">
        <v>9</v>
      </c>
      <c r="C90" s="52" t="s">
        <v>23</v>
      </c>
      <c r="D90" s="61"/>
      <c r="E90" s="61"/>
      <c r="F90" s="43"/>
      <c r="G90" s="43"/>
      <c r="H90"/>
      <c r="I90"/>
      <c r="J90"/>
    </row>
    <row r="91" spans="1:10" ht="15.75" thickBot="1">
      <c r="A91" s="46"/>
      <c r="B91" s="25" t="s">
        <v>10</v>
      </c>
      <c r="C91" s="53"/>
      <c r="D91" s="62"/>
      <c r="E91" s="62"/>
      <c r="F91" s="43"/>
      <c r="G91" s="43"/>
      <c r="H91"/>
      <c r="I91"/>
      <c r="J91"/>
    </row>
    <row r="92" spans="1:10" ht="15.75" thickBot="1">
      <c r="A92" s="46"/>
      <c r="B92" s="25" t="s">
        <v>11</v>
      </c>
      <c r="C92" s="63"/>
      <c r="D92" s="64"/>
      <c r="E92" s="64"/>
      <c r="F92" s="43"/>
      <c r="G92" s="43"/>
      <c r="H92"/>
      <c r="I92"/>
      <c r="J92"/>
    </row>
    <row r="93" spans="1:10" ht="15.75" thickBot="1">
      <c r="A93" s="46"/>
      <c r="B93" s="25" t="s">
        <v>12</v>
      </c>
      <c r="C93" s="24" t="s">
        <v>67</v>
      </c>
      <c r="D93" s="24" t="s">
        <v>67</v>
      </c>
      <c r="E93" s="24" t="s">
        <v>73</v>
      </c>
      <c r="F93" s="43"/>
      <c r="G93" s="43"/>
      <c r="H93"/>
      <c r="I93"/>
      <c r="J93"/>
    </row>
    <row r="94" spans="1:10" ht="15.75" thickBot="1">
      <c r="A94" s="46"/>
      <c r="B94" s="25" t="s">
        <v>13</v>
      </c>
      <c r="C94" s="24" t="s">
        <v>14</v>
      </c>
      <c r="D94" s="24" t="s">
        <v>14</v>
      </c>
      <c r="E94" s="20" t="s">
        <v>14</v>
      </c>
      <c r="F94" s="43"/>
      <c r="G94" s="43"/>
      <c r="H94"/>
      <c r="I94"/>
      <c r="J94"/>
    </row>
    <row r="95" spans="1:10" ht="15.75" thickBot="1">
      <c r="A95" s="46"/>
      <c r="B95" s="25" t="s">
        <v>15</v>
      </c>
      <c r="C95" s="24" t="s">
        <v>21</v>
      </c>
      <c r="D95" s="10" t="s">
        <v>21</v>
      </c>
      <c r="E95" s="19" t="s">
        <v>21</v>
      </c>
      <c r="F95" s="43"/>
      <c r="G95" s="43"/>
      <c r="H95"/>
      <c r="I95"/>
      <c r="J95"/>
    </row>
    <row r="96" spans="1:10" ht="15.75" thickBot="1">
      <c r="A96" s="46"/>
      <c r="B96" s="25" t="s">
        <v>16</v>
      </c>
      <c r="C96" s="24">
        <v>9</v>
      </c>
      <c r="D96" s="10">
        <v>9</v>
      </c>
      <c r="E96" s="20">
        <v>9</v>
      </c>
      <c r="F96" s="43"/>
      <c r="G96" s="43"/>
      <c r="H96"/>
      <c r="I96"/>
      <c r="J96"/>
    </row>
    <row r="97" spans="1:10" ht="30.75" thickBot="1">
      <c r="A97" s="46"/>
      <c r="B97" s="25" t="s">
        <v>17</v>
      </c>
      <c r="C97" s="13">
        <v>55637</v>
      </c>
      <c r="D97" s="7">
        <v>61201</v>
      </c>
      <c r="E97" s="7">
        <v>59000</v>
      </c>
      <c r="F97" s="43"/>
      <c r="G97" s="43"/>
      <c r="H97"/>
      <c r="I97"/>
      <c r="J97"/>
    </row>
    <row r="98" spans="1:10" ht="15.75" thickBot="1">
      <c r="A98" s="46"/>
      <c r="B98" s="25" t="s">
        <v>33</v>
      </c>
      <c r="C98" s="13" t="s">
        <v>42</v>
      </c>
      <c r="D98" s="13" t="s">
        <v>42</v>
      </c>
      <c r="E98" s="13" t="s">
        <v>42</v>
      </c>
      <c r="F98" s="43"/>
      <c r="G98" s="43"/>
      <c r="H98"/>
      <c r="I98"/>
      <c r="J98"/>
    </row>
    <row r="99" spans="1:10" ht="45.75" thickBot="1">
      <c r="A99" s="46"/>
      <c r="B99" s="25" t="s">
        <v>34</v>
      </c>
      <c r="C99" s="13">
        <f>PRODUCT(C96:C97)</f>
        <v>500733</v>
      </c>
      <c r="D99" s="7">
        <f>PRODUCT(D96:D97)</f>
        <v>550809</v>
      </c>
      <c r="E99" s="14">
        <f>PRODUCT(E96:E97)</f>
        <v>531000</v>
      </c>
      <c r="F99" s="43"/>
      <c r="G99" s="43"/>
      <c r="H99"/>
      <c r="I99"/>
      <c r="J99"/>
    </row>
    <row r="100" spans="1:10" ht="15.75" thickBot="1">
      <c r="A100" s="46"/>
      <c r="B100" s="25" t="s">
        <v>18</v>
      </c>
      <c r="C100" s="59" t="s">
        <v>24</v>
      </c>
      <c r="D100" s="60"/>
      <c r="E100" s="60"/>
      <c r="F100" s="43"/>
      <c r="G100" s="43"/>
      <c r="H100"/>
      <c r="I100"/>
      <c r="J100"/>
    </row>
    <row r="101" spans="1:10" ht="15.75" thickBot="1">
      <c r="A101" s="46"/>
      <c r="B101" s="25" t="s">
        <v>19</v>
      </c>
      <c r="C101" s="13">
        <f>SUM(C99:C100)</f>
        <v>500733</v>
      </c>
      <c r="D101" s="7">
        <f>D99</f>
        <v>550809</v>
      </c>
      <c r="E101" s="15">
        <f>E99</f>
        <v>531000</v>
      </c>
      <c r="F101" s="43"/>
      <c r="G101" s="43"/>
      <c r="H101"/>
      <c r="I101"/>
      <c r="J101"/>
    </row>
    <row r="102" spans="1:10" ht="45.75" thickBot="1">
      <c r="A102" s="46"/>
      <c r="B102" s="25" t="s">
        <v>30</v>
      </c>
      <c r="C102" s="13" t="s">
        <v>29</v>
      </c>
      <c r="D102" s="13" t="s">
        <v>29</v>
      </c>
      <c r="E102" s="13" t="s">
        <v>29</v>
      </c>
      <c r="F102" s="44"/>
      <c r="G102" s="44"/>
      <c r="H102"/>
      <c r="I102"/>
      <c r="J102"/>
    </row>
    <row r="103" spans="1:10" ht="16.5" thickTop="1" thickBot="1">
      <c r="A103" s="45">
        <v>7</v>
      </c>
      <c r="B103" s="25" t="s">
        <v>7</v>
      </c>
      <c r="C103" s="47" t="s">
        <v>54</v>
      </c>
      <c r="D103" s="48"/>
      <c r="E103" s="48"/>
      <c r="F103" s="42">
        <f>AVERAGE(C112:E112)</f>
        <v>129924.66666666667</v>
      </c>
      <c r="G103" s="42">
        <f>AVERAGE(C116:E116)</f>
        <v>129924.66666666667</v>
      </c>
      <c r="H103"/>
      <c r="I103"/>
      <c r="J103"/>
    </row>
    <row r="104" spans="1:10" ht="15.75" thickBot="1">
      <c r="A104" s="46"/>
      <c r="B104" s="25" t="s">
        <v>8</v>
      </c>
      <c r="C104" s="47" t="s">
        <v>58</v>
      </c>
      <c r="D104" s="48"/>
      <c r="E104" s="48"/>
      <c r="F104" s="43"/>
      <c r="G104" s="43"/>
      <c r="H104"/>
      <c r="I104"/>
      <c r="J104"/>
    </row>
    <row r="105" spans="1:10" ht="30.75" thickBot="1">
      <c r="A105" s="46"/>
      <c r="B105" s="25" t="s">
        <v>9</v>
      </c>
      <c r="C105" s="52" t="s">
        <v>23</v>
      </c>
      <c r="D105" s="61"/>
      <c r="E105" s="61"/>
      <c r="F105" s="43"/>
      <c r="G105" s="43"/>
      <c r="H105"/>
      <c r="I105"/>
      <c r="J105"/>
    </row>
    <row r="106" spans="1:10" ht="15.75" thickBot="1">
      <c r="A106" s="46"/>
      <c r="B106" s="25" t="s">
        <v>10</v>
      </c>
      <c r="C106" s="53"/>
      <c r="D106" s="62"/>
      <c r="E106" s="62"/>
      <c r="F106" s="43"/>
      <c r="G106" s="43"/>
      <c r="H106"/>
      <c r="I106"/>
      <c r="J106"/>
    </row>
    <row r="107" spans="1:10" ht="15.75" thickBot="1">
      <c r="A107" s="46"/>
      <c r="B107" s="25" t="s">
        <v>11</v>
      </c>
      <c r="C107" s="63"/>
      <c r="D107" s="64"/>
      <c r="E107" s="64"/>
      <c r="F107" s="43"/>
      <c r="G107" s="43"/>
      <c r="H107"/>
      <c r="I107"/>
      <c r="J107"/>
    </row>
    <row r="108" spans="1:10" ht="15.75" thickBot="1">
      <c r="A108" s="46"/>
      <c r="B108" s="25" t="s">
        <v>12</v>
      </c>
      <c r="C108" s="24" t="s">
        <v>65</v>
      </c>
      <c r="D108" s="24" t="s">
        <v>65</v>
      </c>
      <c r="E108" s="24" t="s">
        <v>73</v>
      </c>
      <c r="F108" s="43"/>
      <c r="G108" s="43"/>
      <c r="H108"/>
      <c r="I108"/>
      <c r="J108"/>
    </row>
    <row r="109" spans="1:10" ht="15.75" thickBot="1">
      <c r="A109" s="46"/>
      <c r="B109" s="25" t="s">
        <v>13</v>
      </c>
      <c r="C109" s="24" t="s">
        <v>14</v>
      </c>
      <c r="D109" s="24" t="s">
        <v>14</v>
      </c>
      <c r="E109" s="20" t="s">
        <v>14</v>
      </c>
      <c r="F109" s="43"/>
      <c r="G109" s="43"/>
      <c r="H109"/>
      <c r="I109"/>
      <c r="J109"/>
    </row>
    <row r="110" spans="1:10" ht="15.75" thickBot="1">
      <c r="A110" s="46"/>
      <c r="B110" s="25" t="s">
        <v>15</v>
      </c>
      <c r="C110" s="24" t="s">
        <v>21</v>
      </c>
      <c r="D110" s="10" t="s">
        <v>21</v>
      </c>
      <c r="E110" s="19" t="s">
        <v>21</v>
      </c>
      <c r="F110" s="43"/>
      <c r="G110" s="43"/>
      <c r="H110"/>
      <c r="I110"/>
      <c r="J110"/>
    </row>
    <row r="111" spans="1:10" ht="15.75" thickBot="1">
      <c r="A111" s="46"/>
      <c r="B111" s="25" t="s">
        <v>16</v>
      </c>
      <c r="C111" s="24">
        <v>1</v>
      </c>
      <c r="D111" s="10">
        <v>1</v>
      </c>
      <c r="E111" s="20">
        <v>1</v>
      </c>
      <c r="F111" s="43"/>
      <c r="G111" s="43"/>
      <c r="H111"/>
      <c r="I111"/>
      <c r="J111"/>
    </row>
    <row r="112" spans="1:10" ht="30.75" thickBot="1">
      <c r="A112" s="46"/>
      <c r="B112" s="25" t="s">
        <v>17</v>
      </c>
      <c r="C112" s="13">
        <v>119416</v>
      </c>
      <c r="D112" s="7">
        <v>131358</v>
      </c>
      <c r="E112" s="7">
        <v>139000</v>
      </c>
      <c r="F112" s="43"/>
      <c r="G112" s="43"/>
      <c r="H112"/>
      <c r="I112"/>
      <c r="J112"/>
    </row>
    <row r="113" spans="1:10" ht="15.75" thickBot="1">
      <c r="A113" s="46"/>
      <c r="B113" s="25" t="s">
        <v>33</v>
      </c>
      <c r="C113" s="13" t="s">
        <v>42</v>
      </c>
      <c r="D113" s="13" t="s">
        <v>42</v>
      </c>
      <c r="E113" s="13" t="s">
        <v>42</v>
      </c>
      <c r="F113" s="43"/>
      <c r="G113" s="43"/>
      <c r="H113"/>
      <c r="I113"/>
      <c r="J113"/>
    </row>
    <row r="114" spans="1:10" ht="45.75" thickBot="1">
      <c r="A114" s="46"/>
      <c r="B114" s="25" t="s">
        <v>34</v>
      </c>
      <c r="C114" s="13">
        <f>PRODUCT(C111:C112)</f>
        <v>119416</v>
      </c>
      <c r="D114" s="7">
        <f>PRODUCT(D111:D112)</f>
        <v>131358</v>
      </c>
      <c r="E114" s="14">
        <f>PRODUCT(E111:E112)</f>
        <v>139000</v>
      </c>
      <c r="F114" s="43"/>
      <c r="G114" s="43"/>
      <c r="H114"/>
      <c r="I114"/>
      <c r="J114"/>
    </row>
    <row r="115" spans="1:10" ht="15.75" thickBot="1">
      <c r="A115" s="46"/>
      <c r="B115" s="25" t="s">
        <v>18</v>
      </c>
      <c r="C115" s="59" t="s">
        <v>24</v>
      </c>
      <c r="D115" s="60"/>
      <c r="E115" s="60"/>
      <c r="F115" s="43"/>
      <c r="G115" s="43"/>
      <c r="H115"/>
      <c r="I115"/>
      <c r="J115"/>
    </row>
    <row r="116" spans="1:10" ht="15.75" thickBot="1">
      <c r="A116" s="46"/>
      <c r="B116" s="25" t="s">
        <v>19</v>
      </c>
      <c r="C116" s="13">
        <f>SUM(C114:C115)</f>
        <v>119416</v>
      </c>
      <c r="D116" s="7">
        <f>D114</f>
        <v>131358</v>
      </c>
      <c r="E116" s="15">
        <f>E114</f>
        <v>139000</v>
      </c>
      <c r="F116" s="43"/>
      <c r="G116" s="43"/>
      <c r="H116"/>
      <c r="I116"/>
      <c r="J116"/>
    </row>
    <row r="117" spans="1:10" ht="45.75" thickBot="1">
      <c r="A117" s="46"/>
      <c r="B117" s="25" t="s">
        <v>30</v>
      </c>
      <c r="C117" s="13" t="s">
        <v>29</v>
      </c>
      <c r="D117" s="13" t="s">
        <v>29</v>
      </c>
      <c r="E117" s="13" t="s">
        <v>29</v>
      </c>
      <c r="F117" s="44"/>
      <c r="G117" s="44"/>
      <c r="H117"/>
      <c r="I117"/>
      <c r="J117"/>
    </row>
    <row r="118" spans="1:10" ht="16.5" thickTop="1" thickBot="1">
      <c r="A118" s="45">
        <v>8</v>
      </c>
      <c r="B118" s="25" t="s">
        <v>7</v>
      </c>
      <c r="C118" s="47" t="s">
        <v>59</v>
      </c>
      <c r="D118" s="48"/>
      <c r="E118" s="48"/>
      <c r="F118" s="42">
        <f>AVERAGE(C127:E127)</f>
        <v>173321.33333333334</v>
      </c>
      <c r="G118" s="42">
        <f>AVERAGE(C131:E131)</f>
        <v>693285.33333333337</v>
      </c>
      <c r="H118"/>
      <c r="I118"/>
      <c r="J118"/>
    </row>
    <row r="119" spans="1:10" ht="15.75" thickBot="1">
      <c r="A119" s="46"/>
      <c r="B119" s="25" t="s">
        <v>8</v>
      </c>
      <c r="C119" s="47" t="s">
        <v>60</v>
      </c>
      <c r="D119" s="48"/>
      <c r="E119" s="48"/>
      <c r="F119" s="43"/>
      <c r="G119" s="43"/>
      <c r="H119"/>
      <c r="I119"/>
      <c r="J119"/>
    </row>
    <row r="120" spans="1:10" ht="30.75" thickBot="1">
      <c r="A120" s="46"/>
      <c r="B120" s="25" t="s">
        <v>9</v>
      </c>
      <c r="C120" s="52" t="s">
        <v>23</v>
      </c>
      <c r="D120" s="61"/>
      <c r="E120" s="61"/>
      <c r="F120" s="43"/>
      <c r="G120" s="43"/>
      <c r="H120"/>
      <c r="I120"/>
      <c r="J120"/>
    </row>
    <row r="121" spans="1:10" ht="15.75" thickBot="1">
      <c r="A121" s="46"/>
      <c r="B121" s="25" t="s">
        <v>10</v>
      </c>
      <c r="C121" s="53"/>
      <c r="D121" s="62"/>
      <c r="E121" s="62"/>
      <c r="F121" s="43"/>
      <c r="G121" s="43"/>
      <c r="H121"/>
      <c r="I121"/>
      <c r="J121"/>
    </row>
    <row r="122" spans="1:10" ht="15.75" thickBot="1">
      <c r="A122" s="46"/>
      <c r="B122" s="25" t="s">
        <v>11</v>
      </c>
      <c r="C122" s="63"/>
      <c r="D122" s="64"/>
      <c r="E122" s="64"/>
      <c r="F122" s="43"/>
      <c r="G122" s="43"/>
      <c r="H122"/>
      <c r="I122"/>
      <c r="J122"/>
    </row>
    <row r="123" spans="1:10" ht="15.75" thickBot="1">
      <c r="A123" s="46"/>
      <c r="B123" s="25" t="s">
        <v>12</v>
      </c>
      <c r="C123" s="24" t="s">
        <v>27</v>
      </c>
      <c r="D123" s="24" t="s">
        <v>27</v>
      </c>
      <c r="E123" s="24" t="s">
        <v>73</v>
      </c>
      <c r="F123" s="43"/>
      <c r="G123" s="43"/>
      <c r="H123"/>
      <c r="I123"/>
      <c r="J123"/>
    </row>
    <row r="124" spans="1:10" ht="15.75" thickBot="1">
      <c r="A124" s="46"/>
      <c r="B124" s="25" t="s">
        <v>13</v>
      </c>
      <c r="C124" s="24" t="s">
        <v>14</v>
      </c>
      <c r="D124" s="24" t="s">
        <v>14</v>
      </c>
      <c r="E124" s="20" t="s">
        <v>14</v>
      </c>
      <c r="F124" s="43"/>
      <c r="G124" s="43"/>
      <c r="H124"/>
      <c r="I124"/>
      <c r="J124"/>
    </row>
    <row r="125" spans="1:10" ht="15.75" thickBot="1">
      <c r="A125" s="46"/>
      <c r="B125" s="25" t="s">
        <v>15</v>
      </c>
      <c r="C125" s="24" t="s">
        <v>21</v>
      </c>
      <c r="D125" s="10" t="s">
        <v>21</v>
      </c>
      <c r="E125" s="19" t="s">
        <v>21</v>
      </c>
      <c r="F125" s="43"/>
      <c r="G125" s="43"/>
      <c r="H125"/>
      <c r="I125"/>
      <c r="J125"/>
    </row>
    <row r="126" spans="1:10" ht="15.75" thickBot="1">
      <c r="A126" s="46"/>
      <c r="B126" s="25" t="s">
        <v>16</v>
      </c>
      <c r="C126" s="24">
        <v>4</v>
      </c>
      <c r="D126" s="10">
        <v>4</v>
      </c>
      <c r="E126" s="20">
        <v>4</v>
      </c>
      <c r="F126" s="43"/>
      <c r="G126" s="43"/>
      <c r="H126"/>
      <c r="I126"/>
      <c r="J126"/>
    </row>
    <row r="127" spans="1:10" ht="30.75" thickBot="1">
      <c r="A127" s="46"/>
      <c r="B127" s="25" t="s">
        <v>17</v>
      </c>
      <c r="C127" s="13">
        <v>162840</v>
      </c>
      <c r="D127" s="7">
        <v>179124</v>
      </c>
      <c r="E127" s="7">
        <v>178000</v>
      </c>
      <c r="F127" s="43"/>
      <c r="G127" s="43"/>
      <c r="H127"/>
      <c r="I127"/>
      <c r="J127"/>
    </row>
    <row r="128" spans="1:10" ht="15.75" thickBot="1">
      <c r="A128" s="46"/>
      <c r="B128" s="25" t="s">
        <v>33</v>
      </c>
      <c r="C128" s="13" t="s">
        <v>42</v>
      </c>
      <c r="D128" s="13" t="s">
        <v>42</v>
      </c>
      <c r="E128" s="13" t="s">
        <v>42</v>
      </c>
      <c r="F128" s="43"/>
      <c r="G128" s="43"/>
      <c r="H128"/>
      <c r="I128"/>
      <c r="J128"/>
    </row>
    <row r="129" spans="1:10" ht="45.75" thickBot="1">
      <c r="A129" s="46"/>
      <c r="B129" s="25" t="s">
        <v>34</v>
      </c>
      <c r="C129" s="13">
        <f>PRODUCT(C126:C127)</f>
        <v>651360</v>
      </c>
      <c r="D129" s="7">
        <f>PRODUCT(D126:D127)</f>
        <v>716496</v>
      </c>
      <c r="E129" s="14">
        <f>PRODUCT(E126:E127)</f>
        <v>712000</v>
      </c>
      <c r="F129" s="43"/>
      <c r="G129" s="43"/>
      <c r="H129"/>
      <c r="I129"/>
      <c r="J129"/>
    </row>
    <row r="130" spans="1:10" ht="15.75" thickBot="1">
      <c r="A130" s="46"/>
      <c r="B130" s="25" t="s">
        <v>18</v>
      </c>
      <c r="C130" s="59" t="s">
        <v>24</v>
      </c>
      <c r="D130" s="60"/>
      <c r="E130" s="60"/>
      <c r="F130" s="43"/>
      <c r="G130" s="43"/>
      <c r="H130"/>
      <c r="I130"/>
      <c r="J130"/>
    </row>
    <row r="131" spans="1:10" ht="15.75" thickBot="1">
      <c r="A131" s="46"/>
      <c r="B131" s="25" t="s">
        <v>19</v>
      </c>
      <c r="C131" s="13">
        <f>SUM(C129:C130)</f>
        <v>651360</v>
      </c>
      <c r="D131" s="7">
        <f>D129</f>
        <v>716496</v>
      </c>
      <c r="E131" s="15">
        <f>E129</f>
        <v>712000</v>
      </c>
      <c r="F131" s="43"/>
      <c r="G131" s="43"/>
      <c r="H131"/>
      <c r="I131"/>
      <c r="J131"/>
    </row>
    <row r="132" spans="1:10" ht="45.75" thickBot="1">
      <c r="A132" s="46"/>
      <c r="B132" s="25" t="s">
        <v>30</v>
      </c>
      <c r="C132" s="13" t="s">
        <v>29</v>
      </c>
      <c r="D132" s="13" t="s">
        <v>29</v>
      </c>
      <c r="E132" s="13" t="s">
        <v>29</v>
      </c>
      <c r="F132" s="44"/>
      <c r="G132" s="44"/>
      <c r="H132"/>
      <c r="I132"/>
      <c r="J132"/>
    </row>
    <row r="133" spans="1:10" ht="16.5" thickTop="1" thickBot="1">
      <c r="A133" s="45">
        <v>9</v>
      </c>
      <c r="B133" s="25" t="s">
        <v>7</v>
      </c>
      <c r="C133" s="47" t="s">
        <v>59</v>
      </c>
      <c r="D133" s="48"/>
      <c r="E133" s="48"/>
      <c r="F133" s="42">
        <f>AVERAGE(C142:E142)</f>
        <v>408821.66666666669</v>
      </c>
      <c r="G133" s="42">
        <f>AVERAGE(C146:E146)</f>
        <v>1226465</v>
      </c>
      <c r="H133"/>
      <c r="I133"/>
      <c r="J133"/>
    </row>
    <row r="134" spans="1:10" ht="15.75" thickBot="1">
      <c r="A134" s="46"/>
      <c r="B134" s="25" t="s">
        <v>8</v>
      </c>
      <c r="C134" s="47" t="s">
        <v>61</v>
      </c>
      <c r="D134" s="48"/>
      <c r="E134" s="48"/>
      <c r="F134" s="43"/>
      <c r="G134" s="43"/>
      <c r="H134"/>
      <c r="I134"/>
      <c r="J134"/>
    </row>
    <row r="135" spans="1:10" ht="30.75" thickBot="1">
      <c r="A135" s="46"/>
      <c r="B135" s="25" t="s">
        <v>9</v>
      </c>
      <c r="C135" s="52" t="s">
        <v>23</v>
      </c>
      <c r="D135" s="61"/>
      <c r="E135" s="61"/>
      <c r="F135" s="43"/>
      <c r="G135" s="43"/>
      <c r="H135"/>
      <c r="I135"/>
      <c r="J135"/>
    </row>
    <row r="136" spans="1:10" ht="15.75" thickBot="1">
      <c r="A136" s="46"/>
      <c r="B136" s="25" t="s">
        <v>10</v>
      </c>
      <c r="C136" s="53"/>
      <c r="D136" s="62"/>
      <c r="E136" s="62"/>
      <c r="F136" s="43"/>
      <c r="G136" s="43"/>
      <c r="H136"/>
      <c r="I136"/>
      <c r="J136"/>
    </row>
    <row r="137" spans="1:10" ht="15.75" thickBot="1">
      <c r="A137" s="46"/>
      <c r="B137" s="25" t="s">
        <v>11</v>
      </c>
      <c r="C137" s="63"/>
      <c r="D137" s="64"/>
      <c r="E137" s="64"/>
      <c r="F137" s="43"/>
      <c r="G137" s="43"/>
      <c r="H137"/>
      <c r="I137"/>
      <c r="J137"/>
    </row>
    <row r="138" spans="1:10" ht="15.75" thickBot="1">
      <c r="A138" s="46"/>
      <c r="B138" s="25" t="s">
        <v>12</v>
      </c>
      <c r="C138" s="24" t="s">
        <v>27</v>
      </c>
      <c r="D138" s="24" t="s">
        <v>27</v>
      </c>
      <c r="E138" s="24" t="s">
        <v>73</v>
      </c>
      <c r="F138" s="43"/>
      <c r="G138" s="43"/>
      <c r="H138"/>
      <c r="I138"/>
      <c r="J138"/>
    </row>
    <row r="139" spans="1:10" ht="15.75" thickBot="1">
      <c r="A139" s="46"/>
      <c r="B139" s="25" t="s">
        <v>13</v>
      </c>
      <c r="C139" s="24" t="s">
        <v>14</v>
      </c>
      <c r="D139" s="24" t="s">
        <v>14</v>
      </c>
      <c r="E139" s="20" t="s">
        <v>14</v>
      </c>
      <c r="F139" s="43"/>
      <c r="G139" s="43"/>
      <c r="H139"/>
      <c r="I139"/>
      <c r="J139"/>
    </row>
    <row r="140" spans="1:10" ht="15.75" thickBot="1">
      <c r="A140" s="46"/>
      <c r="B140" s="25" t="s">
        <v>15</v>
      </c>
      <c r="C140" s="24" t="s">
        <v>21</v>
      </c>
      <c r="D140" s="10" t="s">
        <v>21</v>
      </c>
      <c r="E140" s="19" t="s">
        <v>21</v>
      </c>
      <c r="F140" s="43"/>
      <c r="G140" s="43"/>
      <c r="H140"/>
      <c r="I140"/>
      <c r="J140"/>
    </row>
    <row r="141" spans="1:10" ht="15.75" thickBot="1">
      <c r="A141" s="46"/>
      <c r="B141" s="25" t="s">
        <v>16</v>
      </c>
      <c r="C141" s="24">
        <v>3</v>
      </c>
      <c r="D141" s="10">
        <v>3</v>
      </c>
      <c r="E141" s="20">
        <v>3</v>
      </c>
      <c r="F141" s="43"/>
      <c r="G141" s="43"/>
      <c r="H141"/>
      <c r="I141"/>
      <c r="J141"/>
    </row>
    <row r="142" spans="1:10" ht="30.75" thickBot="1">
      <c r="A142" s="46"/>
      <c r="B142" s="25" t="s">
        <v>17</v>
      </c>
      <c r="C142" s="13">
        <v>384031</v>
      </c>
      <c r="D142" s="7">
        <v>422434</v>
      </c>
      <c r="E142" s="7">
        <v>420000</v>
      </c>
      <c r="F142" s="43"/>
      <c r="G142" s="43"/>
      <c r="H142"/>
      <c r="I142"/>
      <c r="J142"/>
    </row>
    <row r="143" spans="1:10" ht="15.75" thickBot="1">
      <c r="A143" s="46"/>
      <c r="B143" s="25" t="s">
        <v>33</v>
      </c>
      <c r="C143" s="13" t="s">
        <v>42</v>
      </c>
      <c r="D143" s="13" t="s">
        <v>42</v>
      </c>
      <c r="E143" s="13" t="s">
        <v>42</v>
      </c>
      <c r="F143" s="43"/>
      <c r="G143" s="43"/>
      <c r="H143"/>
      <c r="I143"/>
      <c r="J143"/>
    </row>
    <row r="144" spans="1:10" ht="45.75" thickBot="1">
      <c r="A144" s="46"/>
      <c r="B144" s="25" t="s">
        <v>34</v>
      </c>
      <c r="C144" s="13">
        <f>PRODUCT(C141:C142)</f>
        <v>1152093</v>
      </c>
      <c r="D144" s="7">
        <f>PRODUCT(D141:D142)</f>
        <v>1267302</v>
      </c>
      <c r="E144" s="14">
        <f>PRODUCT(E141:E142)</f>
        <v>1260000</v>
      </c>
      <c r="F144" s="43"/>
      <c r="G144" s="43"/>
      <c r="H144"/>
      <c r="I144"/>
      <c r="J144"/>
    </row>
    <row r="145" spans="1:10" ht="15.75" thickBot="1">
      <c r="A145" s="46"/>
      <c r="B145" s="25" t="s">
        <v>18</v>
      </c>
      <c r="C145" s="59" t="s">
        <v>24</v>
      </c>
      <c r="D145" s="60"/>
      <c r="E145" s="60"/>
      <c r="F145" s="43"/>
      <c r="G145" s="43"/>
      <c r="H145"/>
      <c r="I145"/>
      <c r="J145"/>
    </row>
    <row r="146" spans="1:10" ht="15.75" thickBot="1">
      <c r="A146" s="46"/>
      <c r="B146" s="25" t="s">
        <v>19</v>
      </c>
      <c r="C146" s="13">
        <f>SUM(C144:C145)</f>
        <v>1152093</v>
      </c>
      <c r="D146" s="7">
        <f>D144</f>
        <v>1267302</v>
      </c>
      <c r="E146" s="15">
        <f>E144</f>
        <v>1260000</v>
      </c>
      <c r="F146" s="43"/>
      <c r="G146" s="43"/>
      <c r="H146"/>
      <c r="I146"/>
      <c r="J146"/>
    </row>
    <row r="147" spans="1:10" ht="45.75" thickBot="1">
      <c r="A147" s="46"/>
      <c r="B147" s="25" t="s">
        <v>30</v>
      </c>
      <c r="C147" s="13" t="s">
        <v>29</v>
      </c>
      <c r="D147" s="13" t="s">
        <v>29</v>
      </c>
      <c r="E147" s="13" t="s">
        <v>29</v>
      </c>
      <c r="F147" s="44"/>
      <c r="G147" s="44"/>
      <c r="H147"/>
      <c r="I147"/>
      <c r="J147"/>
    </row>
    <row r="148" spans="1:10" ht="16.5" thickTop="1" thickBot="1">
      <c r="A148" s="45">
        <v>10</v>
      </c>
      <c r="B148" s="25" t="s">
        <v>7</v>
      </c>
      <c r="C148" s="47" t="s">
        <v>62</v>
      </c>
      <c r="D148" s="48"/>
      <c r="E148" s="48"/>
      <c r="F148" s="42">
        <f>AVERAGE(C157:E157)</f>
        <v>226284.66666666666</v>
      </c>
      <c r="G148" s="42">
        <f>AVERAGE(C161:E161)</f>
        <v>226284.66666666666</v>
      </c>
      <c r="H148"/>
      <c r="I148"/>
      <c r="J148"/>
    </row>
    <row r="149" spans="1:10" ht="15.75" thickBot="1">
      <c r="A149" s="46"/>
      <c r="B149" s="25" t="s">
        <v>8</v>
      </c>
      <c r="C149" s="47" t="s">
        <v>63</v>
      </c>
      <c r="D149" s="48"/>
      <c r="E149" s="48"/>
      <c r="F149" s="43"/>
      <c r="G149" s="43"/>
      <c r="H149"/>
      <c r="I149"/>
      <c r="J149"/>
    </row>
    <row r="150" spans="1:10" ht="30.75" thickBot="1">
      <c r="A150" s="46"/>
      <c r="B150" s="25" t="s">
        <v>9</v>
      </c>
      <c r="C150" s="52" t="s">
        <v>23</v>
      </c>
      <c r="D150" s="61"/>
      <c r="E150" s="61"/>
      <c r="F150" s="43"/>
      <c r="G150" s="43"/>
      <c r="H150"/>
      <c r="I150"/>
      <c r="J150"/>
    </row>
    <row r="151" spans="1:10" ht="15.75" thickBot="1">
      <c r="A151" s="46"/>
      <c r="B151" s="25" t="s">
        <v>10</v>
      </c>
      <c r="C151" s="53"/>
      <c r="D151" s="62"/>
      <c r="E151" s="62"/>
      <c r="F151" s="43"/>
      <c r="G151" s="43"/>
      <c r="H151"/>
      <c r="I151"/>
      <c r="J151"/>
    </row>
    <row r="152" spans="1:10" ht="15.75" thickBot="1">
      <c r="A152" s="46"/>
      <c r="B152" s="25" t="s">
        <v>11</v>
      </c>
      <c r="C152" s="63"/>
      <c r="D152" s="64"/>
      <c r="E152" s="64"/>
      <c r="F152" s="43"/>
      <c r="G152" s="43"/>
      <c r="H152"/>
      <c r="I152"/>
      <c r="J152"/>
    </row>
    <row r="153" spans="1:10" ht="15.75" thickBot="1">
      <c r="A153" s="46"/>
      <c r="B153" s="25" t="s">
        <v>12</v>
      </c>
      <c r="C153" s="24" t="s">
        <v>66</v>
      </c>
      <c r="D153" s="24" t="s">
        <v>66</v>
      </c>
      <c r="E153" s="24" t="s">
        <v>73</v>
      </c>
      <c r="F153" s="43"/>
      <c r="G153" s="43"/>
      <c r="H153"/>
      <c r="I153"/>
      <c r="J153"/>
    </row>
    <row r="154" spans="1:10" ht="15.75" thickBot="1">
      <c r="A154" s="46"/>
      <c r="B154" s="25" t="s">
        <v>13</v>
      </c>
      <c r="C154" s="24" t="s">
        <v>14</v>
      </c>
      <c r="D154" s="24" t="s">
        <v>14</v>
      </c>
      <c r="E154" s="20" t="s">
        <v>14</v>
      </c>
      <c r="F154" s="43"/>
      <c r="G154" s="43"/>
      <c r="H154"/>
      <c r="I154"/>
      <c r="J154"/>
    </row>
    <row r="155" spans="1:10" ht="15.75" thickBot="1">
      <c r="A155" s="46"/>
      <c r="B155" s="25" t="s">
        <v>15</v>
      </c>
      <c r="C155" s="24" t="s">
        <v>21</v>
      </c>
      <c r="D155" s="10" t="s">
        <v>21</v>
      </c>
      <c r="E155" s="19" t="s">
        <v>21</v>
      </c>
      <c r="F155" s="43"/>
      <c r="G155" s="43"/>
      <c r="H155"/>
      <c r="I155"/>
      <c r="J155"/>
    </row>
    <row r="156" spans="1:10" ht="15.75" thickBot="1">
      <c r="A156" s="46"/>
      <c r="B156" s="25" t="s">
        <v>16</v>
      </c>
      <c r="C156" s="24">
        <v>1</v>
      </c>
      <c r="D156" s="10">
        <v>1</v>
      </c>
      <c r="E156" s="20">
        <v>1</v>
      </c>
      <c r="F156" s="43"/>
      <c r="G156" s="43"/>
      <c r="H156"/>
      <c r="I156"/>
      <c r="J156"/>
    </row>
    <row r="157" spans="1:10" ht="30.75" thickBot="1">
      <c r="A157" s="46"/>
      <c r="B157" s="25" t="s">
        <v>17</v>
      </c>
      <c r="C157" s="13">
        <v>208978</v>
      </c>
      <c r="D157" s="7">
        <v>229876</v>
      </c>
      <c r="E157" s="7">
        <v>240000</v>
      </c>
      <c r="F157" s="43"/>
      <c r="G157" s="43"/>
      <c r="H157"/>
      <c r="I157"/>
      <c r="J157"/>
    </row>
    <row r="158" spans="1:10" ht="15.75" thickBot="1">
      <c r="A158" s="46"/>
      <c r="B158" s="25" t="s">
        <v>33</v>
      </c>
      <c r="C158" s="13" t="s">
        <v>42</v>
      </c>
      <c r="D158" s="13" t="s">
        <v>42</v>
      </c>
      <c r="E158" s="13" t="s">
        <v>42</v>
      </c>
      <c r="F158" s="43"/>
      <c r="G158" s="43"/>
      <c r="H158"/>
      <c r="I158"/>
      <c r="J158"/>
    </row>
    <row r="159" spans="1:10" ht="45.75" thickBot="1">
      <c r="A159" s="46"/>
      <c r="B159" s="25" t="s">
        <v>34</v>
      </c>
      <c r="C159" s="13">
        <f>PRODUCT(C156:C157)</f>
        <v>208978</v>
      </c>
      <c r="D159" s="7">
        <f>PRODUCT(D156:D157)</f>
        <v>229876</v>
      </c>
      <c r="E159" s="14">
        <f>PRODUCT(E156:E157)</f>
        <v>240000</v>
      </c>
      <c r="F159" s="43"/>
      <c r="G159" s="43"/>
      <c r="H159"/>
      <c r="I159"/>
      <c r="J159"/>
    </row>
    <row r="160" spans="1:10" ht="15.75" thickBot="1">
      <c r="A160" s="46"/>
      <c r="B160" s="25" t="s">
        <v>18</v>
      </c>
      <c r="C160" s="59" t="s">
        <v>24</v>
      </c>
      <c r="D160" s="60"/>
      <c r="E160" s="60"/>
      <c r="F160" s="43"/>
      <c r="G160" s="43"/>
      <c r="H160"/>
      <c r="I160"/>
      <c r="J160"/>
    </row>
    <row r="161" spans="1:10" ht="15.75" thickBot="1">
      <c r="A161" s="46"/>
      <c r="B161" s="25" t="s">
        <v>19</v>
      </c>
      <c r="C161" s="13">
        <f>SUM(C159:C160)</f>
        <v>208978</v>
      </c>
      <c r="D161" s="7">
        <f>D159</f>
        <v>229876</v>
      </c>
      <c r="E161" s="15">
        <f>E159</f>
        <v>240000</v>
      </c>
      <c r="F161" s="43"/>
      <c r="G161" s="43"/>
      <c r="H161"/>
      <c r="I161"/>
      <c r="J161"/>
    </row>
    <row r="162" spans="1:10" ht="45.75" thickBot="1">
      <c r="A162" s="46"/>
      <c r="B162" s="25" t="s">
        <v>30</v>
      </c>
      <c r="C162" s="13" t="s">
        <v>29</v>
      </c>
      <c r="D162" s="13" t="s">
        <v>29</v>
      </c>
      <c r="E162" s="13" t="s">
        <v>29</v>
      </c>
      <c r="F162" s="44"/>
      <c r="G162" s="44"/>
      <c r="H162"/>
      <c r="I162"/>
      <c r="J162"/>
    </row>
    <row r="163" spans="1:10" ht="16.5" thickTop="1" thickBot="1">
      <c r="A163" s="45">
        <v>11</v>
      </c>
      <c r="B163" s="25" t="s">
        <v>7</v>
      </c>
      <c r="C163" s="47" t="s">
        <v>64</v>
      </c>
      <c r="D163" s="48"/>
      <c r="E163" s="48"/>
      <c r="F163" s="42">
        <f>AVERAGE(C172:E172)</f>
        <v>503332</v>
      </c>
      <c r="G163" s="42">
        <f>AVERAGE(C176:E176)</f>
        <v>503332</v>
      </c>
      <c r="H163"/>
      <c r="I163"/>
      <c r="J163"/>
    </row>
    <row r="164" spans="1:10" ht="48" customHeight="1" thickBot="1">
      <c r="A164" s="46"/>
      <c r="B164" s="25" t="s">
        <v>8</v>
      </c>
      <c r="C164" s="47" t="s">
        <v>76</v>
      </c>
      <c r="D164" s="48"/>
      <c r="E164" s="65"/>
      <c r="F164" s="43"/>
      <c r="G164" s="43"/>
      <c r="H164"/>
      <c r="I164"/>
      <c r="J164"/>
    </row>
    <row r="165" spans="1:10" ht="30.75" thickBot="1">
      <c r="A165" s="46"/>
      <c r="B165" s="25" t="s">
        <v>9</v>
      </c>
      <c r="C165" s="52" t="s">
        <v>23</v>
      </c>
      <c r="D165" s="61"/>
      <c r="E165" s="61"/>
      <c r="F165" s="43"/>
      <c r="G165" s="43"/>
      <c r="H165"/>
      <c r="I165"/>
      <c r="J165"/>
    </row>
    <row r="166" spans="1:10" ht="15.75" thickBot="1">
      <c r="A166" s="46"/>
      <c r="B166" s="25" t="s">
        <v>10</v>
      </c>
      <c r="C166" s="53"/>
      <c r="D166" s="62"/>
      <c r="E166" s="62"/>
      <c r="F166" s="43"/>
      <c r="G166" s="43"/>
      <c r="H166"/>
      <c r="I166"/>
      <c r="J166"/>
    </row>
    <row r="167" spans="1:10" ht="15.75" thickBot="1">
      <c r="A167" s="46"/>
      <c r="B167" s="25" t="s">
        <v>11</v>
      </c>
      <c r="C167" s="63"/>
      <c r="D167" s="64"/>
      <c r="E167" s="64"/>
      <c r="F167" s="43"/>
      <c r="G167" s="43"/>
      <c r="H167"/>
      <c r="I167"/>
      <c r="J167"/>
    </row>
    <row r="168" spans="1:10" ht="15.75" thickBot="1">
      <c r="A168" s="46"/>
      <c r="B168" s="25" t="s">
        <v>12</v>
      </c>
      <c r="C168" s="24" t="s">
        <v>65</v>
      </c>
      <c r="D168" s="24" t="s">
        <v>65</v>
      </c>
      <c r="E168" s="24" t="s">
        <v>73</v>
      </c>
      <c r="F168" s="43"/>
      <c r="G168" s="43"/>
      <c r="H168"/>
      <c r="I168"/>
      <c r="J168"/>
    </row>
    <row r="169" spans="1:10" ht="15.75" thickBot="1">
      <c r="A169" s="46"/>
      <c r="B169" s="25" t="s">
        <v>13</v>
      </c>
      <c r="C169" s="24" t="s">
        <v>14</v>
      </c>
      <c r="D169" s="24" t="s">
        <v>14</v>
      </c>
      <c r="E169" s="20" t="s">
        <v>14</v>
      </c>
      <c r="F169" s="43"/>
      <c r="G169" s="43"/>
      <c r="H169"/>
      <c r="I169"/>
      <c r="J169"/>
    </row>
    <row r="170" spans="1:10" ht="15.75" thickBot="1">
      <c r="A170" s="46"/>
      <c r="B170" s="25" t="s">
        <v>15</v>
      </c>
      <c r="C170" s="24" t="s">
        <v>21</v>
      </c>
      <c r="D170" s="10" t="s">
        <v>21</v>
      </c>
      <c r="E170" s="19" t="s">
        <v>21</v>
      </c>
      <c r="F170" s="43"/>
      <c r="G170" s="43"/>
      <c r="H170"/>
      <c r="I170"/>
      <c r="J170"/>
    </row>
    <row r="171" spans="1:10" ht="15.75" thickBot="1">
      <c r="A171" s="46"/>
      <c r="B171" s="25" t="s">
        <v>16</v>
      </c>
      <c r="C171" s="24">
        <v>1</v>
      </c>
      <c r="D171" s="10">
        <v>1</v>
      </c>
      <c r="E171" s="20">
        <v>1</v>
      </c>
      <c r="F171" s="43"/>
      <c r="G171" s="43"/>
      <c r="H171"/>
      <c r="I171"/>
      <c r="J171"/>
    </row>
    <row r="172" spans="1:10" ht="30.75" thickBot="1">
      <c r="A172" s="46"/>
      <c r="B172" s="25" t="s">
        <v>17</v>
      </c>
      <c r="C172" s="13">
        <v>469522</v>
      </c>
      <c r="D172" s="7">
        <v>516474</v>
      </c>
      <c r="E172" s="7">
        <v>524000</v>
      </c>
      <c r="F172" s="43"/>
      <c r="G172" s="43"/>
      <c r="H172"/>
      <c r="I172"/>
      <c r="J172"/>
    </row>
    <row r="173" spans="1:10" ht="15.75" thickBot="1">
      <c r="A173" s="46"/>
      <c r="B173" s="25" t="s">
        <v>33</v>
      </c>
      <c r="C173" s="13" t="s">
        <v>42</v>
      </c>
      <c r="D173" s="13" t="s">
        <v>42</v>
      </c>
      <c r="E173" s="13" t="s">
        <v>42</v>
      </c>
      <c r="F173" s="43"/>
      <c r="G173" s="43"/>
      <c r="H173"/>
      <c r="I173"/>
      <c r="J173"/>
    </row>
    <row r="174" spans="1:10" ht="45.75" thickBot="1">
      <c r="A174" s="46"/>
      <c r="B174" s="25" t="s">
        <v>34</v>
      </c>
      <c r="C174" s="13">
        <f>PRODUCT(C171:C172)</f>
        <v>469522</v>
      </c>
      <c r="D174" s="7">
        <f>PRODUCT(D171:D172)</f>
        <v>516474</v>
      </c>
      <c r="E174" s="14">
        <f>PRODUCT(E171:E172)</f>
        <v>524000</v>
      </c>
      <c r="F174" s="43"/>
      <c r="G174" s="43"/>
      <c r="H174"/>
      <c r="I174"/>
      <c r="J174"/>
    </row>
    <row r="175" spans="1:10" ht="15.75" thickBot="1">
      <c r="A175" s="46"/>
      <c r="B175" s="25" t="s">
        <v>18</v>
      </c>
      <c r="C175" s="59" t="s">
        <v>24</v>
      </c>
      <c r="D175" s="60"/>
      <c r="E175" s="60"/>
      <c r="F175" s="43"/>
      <c r="G175" s="43"/>
      <c r="H175"/>
      <c r="I175"/>
      <c r="J175"/>
    </row>
    <row r="176" spans="1:10" ht="15.75" thickBot="1">
      <c r="A176" s="46"/>
      <c r="B176" s="25" t="s">
        <v>19</v>
      </c>
      <c r="C176" s="13">
        <f>SUM(C174:C175)</f>
        <v>469522</v>
      </c>
      <c r="D176" s="7">
        <f>D174</f>
        <v>516474</v>
      </c>
      <c r="E176" s="15">
        <f>E174</f>
        <v>524000</v>
      </c>
      <c r="F176" s="43"/>
      <c r="G176" s="43"/>
      <c r="H176"/>
      <c r="I176"/>
      <c r="J176"/>
    </row>
    <row r="177" spans="1:10" ht="45.75" thickBot="1">
      <c r="A177" s="46"/>
      <c r="B177" s="25" t="s">
        <v>30</v>
      </c>
      <c r="C177" s="13" t="s">
        <v>29</v>
      </c>
      <c r="D177" s="13" t="s">
        <v>29</v>
      </c>
      <c r="E177" s="13" t="s">
        <v>29</v>
      </c>
      <c r="F177" s="44"/>
      <c r="G177" s="44"/>
      <c r="H177"/>
      <c r="I177"/>
      <c r="J177"/>
    </row>
    <row r="178" spans="1:10" ht="16.5" thickTop="1" thickBot="1">
      <c r="A178" s="45">
        <v>12</v>
      </c>
      <c r="B178" s="25" t="s">
        <v>7</v>
      </c>
      <c r="C178" s="47" t="s">
        <v>77</v>
      </c>
      <c r="D178" s="48"/>
      <c r="E178" s="48"/>
      <c r="F178" s="42">
        <f>AVERAGE(C187:E187)</f>
        <v>81527.666666666672</v>
      </c>
      <c r="G178" s="42">
        <f>AVERAGE(C191:E191)</f>
        <v>163055.33333333334</v>
      </c>
      <c r="H178"/>
      <c r="I178"/>
      <c r="J178"/>
    </row>
    <row r="179" spans="1:10" ht="15.75" thickBot="1">
      <c r="A179" s="46"/>
      <c r="B179" s="25" t="s">
        <v>8</v>
      </c>
      <c r="C179" s="47" t="s">
        <v>78</v>
      </c>
      <c r="D179" s="48"/>
      <c r="E179" s="65"/>
      <c r="F179" s="43"/>
      <c r="G179" s="43"/>
      <c r="H179"/>
      <c r="I179"/>
      <c r="J179"/>
    </row>
    <row r="180" spans="1:10" ht="30.75" thickBot="1">
      <c r="A180" s="46"/>
      <c r="B180" s="25" t="s">
        <v>9</v>
      </c>
      <c r="C180" s="52" t="s">
        <v>23</v>
      </c>
      <c r="D180" s="61"/>
      <c r="E180" s="61"/>
      <c r="F180" s="43"/>
      <c r="G180" s="43"/>
      <c r="H180"/>
      <c r="I180"/>
      <c r="J180"/>
    </row>
    <row r="181" spans="1:10" ht="15.75" thickBot="1">
      <c r="A181" s="46"/>
      <c r="B181" s="25" t="s">
        <v>10</v>
      </c>
      <c r="C181" s="53"/>
      <c r="D181" s="62"/>
      <c r="E181" s="62"/>
      <c r="F181" s="43"/>
      <c r="G181" s="43"/>
      <c r="H181"/>
      <c r="I181"/>
      <c r="J181"/>
    </row>
    <row r="182" spans="1:10" ht="15.75" thickBot="1">
      <c r="A182" s="46"/>
      <c r="B182" s="25" t="s">
        <v>11</v>
      </c>
      <c r="C182" s="63"/>
      <c r="D182" s="64"/>
      <c r="E182" s="64"/>
      <c r="F182" s="43"/>
      <c r="G182" s="43"/>
      <c r="H182"/>
      <c r="I182"/>
      <c r="J182"/>
    </row>
    <row r="183" spans="1:10" ht="15.75" thickBot="1">
      <c r="A183" s="46"/>
      <c r="B183" s="25" t="s">
        <v>12</v>
      </c>
      <c r="C183" s="34" t="s">
        <v>65</v>
      </c>
      <c r="D183" s="34" t="s">
        <v>65</v>
      </c>
      <c r="E183" s="34" t="s">
        <v>73</v>
      </c>
      <c r="F183" s="43"/>
      <c r="G183" s="43"/>
      <c r="H183"/>
      <c r="I183"/>
      <c r="J183"/>
    </row>
    <row r="184" spans="1:10" ht="15.75" thickBot="1">
      <c r="A184" s="46"/>
      <c r="B184" s="25" t="s">
        <v>13</v>
      </c>
      <c r="C184" s="34" t="s">
        <v>14</v>
      </c>
      <c r="D184" s="34" t="s">
        <v>14</v>
      </c>
      <c r="E184" s="33" t="s">
        <v>14</v>
      </c>
      <c r="F184" s="43"/>
      <c r="G184" s="43"/>
      <c r="H184"/>
      <c r="I184"/>
      <c r="J184"/>
    </row>
    <row r="185" spans="1:10" ht="15.75" thickBot="1">
      <c r="A185" s="46"/>
      <c r="B185" s="25" t="s">
        <v>15</v>
      </c>
      <c r="C185" s="34" t="s">
        <v>21</v>
      </c>
      <c r="D185" s="10" t="s">
        <v>21</v>
      </c>
      <c r="E185" s="32" t="s">
        <v>21</v>
      </c>
      <c r="F185" s="43"/>
      <c r="G185" s="43"/>
      <c r="H185"/>
      <c r="I185"/>
      <c r="J185"/>
    </row>
    <row r="186" spans="1:10" ht="15.75" thickBot="1">
      <c r="A186" s="46"/>
      <c r="B186" s="25" t="s">
        <v>16</v>
      </c>
      <c r="C186" s="34">
        <v>2</v>
      </c>
      <c r="D186" s="10">
        <v>2</v>
      </c>
      <c r="E186" s="33">
        <v>2</v>
      </c>
      <c r="F186" s="43"/>
      <c r="G186" s="43"/>
      <c r="H186"/>
      <c r="I186"/>
      <c r="J186"/>
    </row>
    <row r="187" spans="1:10" ht="30.75" thickBot="1">
      <c r="A187" s="46"/>
      <c r="B187" s="25" t="s">
        <v>17</v>
      </c>
      <c r="C187" s="13">
        <v>75992</v>
      </c>
      <c r="D187" s="7">
        <v>83591</v>
      </c>
      <c r="E187" s="7">
        <v>85000</v>
      </c>
      <c r="F187" s="43"/>
      <c r="G187" s="43"/>
      <c r="H187"/>
      <c r="I187"/>
      <c r="J187"/>
    </row>
    <row r="188" spans="1:10" ht="15.75" thickBot="1">
      <c r="A188" s="46"/>
      <c r="B188" s="25" t="s">
        <v>33</v>
      </c>
      <c r="C188" s="13" t="s">
        <v>42</v>
      </c>
      <c r="D188" s="13" t="s">
        <v>42</v>
      </c>
      <c r="E188" s="13" t="s">
        <v>42</v>
      </c>
      <c r="F188" s="43"/>
      <c r="G188" s="43"/>
      <c r="H188"/>
      <c r="I188"/>
      <c r="J188"/>
    </row>
    <row r="189" spans="1:10" ht="45.75" thickBot="1">
      <c r="A189" s="46"/>
      <c r="B189" s="25" t="s">
        <v>34</v>
      </c>
      <c r="C189" s="13">
        <f>PRODUCT(C186:C187)</f>
        <v>151984</v>
      </c>
      <c r="D189" s="7">
        <f>PRODUCT(D186:D187)</f>
        <v>167182</v>
      </c>
      <c r="E189" s="14">
        <f>PRODUCT(E186:E187)</f>
        <v>170000</v>
      </c>
      <c r="F189" s="43"/>
      <c r="G189" s="43"/>
      <c r="H189"/>
      <c r="I189"/>
      <c r="J189"/>
    </row>
    <row r="190" spans="1:10" ht="15.75" thickBot="1">
      <c r="A190" s="46"/>
      <c r="B190" s="25" t="s">
        <v>18</v>
      </c>
      <c r="C190" s="59" t="s">
        <v>24</v>
      </c>
      <c r="D190" s="60"/>
      <c r="E190" s="60"/>
      <c r="F190" s="43"/>
      <c r="G190" s="43"/>
      <c r="H190"/>
      <c r="I190"/>
      <c r="J190"/>
    </row>
    <row r="191" spans="1:10" ht="15.75" thickBot="1">
      <c r="A191" s="46"/>
      <c r="B191" s="25" t="s">
        <v>19</v>
      </c>
      <c r="C191" s="13">
        <f>SUM(C189:C190)</f>
        <v>151984</v>
      </c>
      <c r="D191" s="7">
        <f>D189</f>
        <v>167182</v>
      </c>
      <c r="E191" s="15">
        <f>E189</f>
        <v>170000</v>
      </c>
      <c r="F191" s="43"/>
      <c r="G191" s="43"/>
      <c r="H191"/>
      <c r="I191"/>
      <c r="J191"/>
    </row>
    <row r="192" spans="1:10" ht="45.75" thickBot="1">
      <c r="A192" s="46"/>
      <c r="B192" s="25" t="s">
        <v>30</v>
      </c>
      <c r="C192" s="13" t="s">
        <v>29</v>
      </c>
      <c r="D192" s="13" t="s">
        <v>29</v>
      </c>
      <c r="E192" s="13" t="s">
        <v>29</v>
      </c>
      <c r="F192" s="44"/>
      <c r="G192" s="44"/>
      <c r="H192"/>
      <c r="I192"/>
      <c r="J192"/>
    </row>
    <row r="193" spans="1:10" ht="16.5" thickTop="1" thickBot="1">
      <c r="A193" s="45">
        <v>13</v>
      </c>
      <c r="B193" s="25" t="s">
        <v>7</v>
      </c>
      <c r="C193" s="47" t="s">
        <v>79</v>
      </c>
      <c r="D193" s="48"/>
      <c r="E193" s="48"/>
      <c r="F193" s="42">
        <f>AVERAGE(C202:E202)</f>
        <v>226851</v>
      </c>
      <c r="G193" s="42">
        <f>AVERAGE(C206:E206)</f>
        <v>226851</v>
      </c>
      <c r="H193"/>
      <c r="I193"/>
      <c r="J193"/>
    </row>
    <row r="194" spans="1:10" ht="15.75" thickBot="1">
      <c r="A194" s="46"/>
      <c r="B194" s="25" t="s">
        <v>8</v>
      </c>
      <c r="C194" s="47" t="s">
        <v>80</v>
      </c>
      <c r="D194" s="48"/>
      <c r="E194" s="65"/>
      <c r="F194" s="43"/>
      <c r="G194" s="43"/>
      <c r="H194"/>
      <c r="I194"/>
      <c r="J194"/>
    </row>
    <row r="195" spans="1:10" ht="30.75" thickBot="1">
      <c r="A195" s="46"/>
      <c r="B195" s="25" t="s">
        <v>9</v>
      </c>
      <c r="C195" s="52" t="s">
        <v>23</v>
      </c>
      <c r="D195" s="61"/>
      <c r="E195" s="61"/>
      <c r="F195" s="43"/>
      <c r="G195" s="43"/>
      <c r="H195"/>
      <c r="I195"/>
      <c r="J195"/>
    </row>
    <row r="196" spans="1:10" ht="15.75" thickBot="1">
      <c r="A196" s="46"/>
      <c r="B196" s="25" t="s">
        <v>10</v>
      </c>
      <c r="C196" s="53"/>
      <c r="D196" s="62"/>
      <c r="E196" s="62"/>
      <c r="F196" s="43"/>
      <c r="G196" s="43"/>
      <c r="H196"/>
      <c r="I196"/>
      <c r="J196"/>
    </row>
    <row r="197" spans="1:10" ht="15.75" thickBot="1">
      <c r="A197" s="46"/>
      <c r="B197" s="25" t="s">
        <v>11</v>
      </c>
      <c r="C197" s="63"/>
      <c r="D197" s="64"/>
      <c r="E197" s="64"/>
      <c r="F197" s="43"/>
      <c r="G197" s="43"/>
      <c r="H197"/>
      <c r="I197"/>
      <c r="J197"/>
    </row>
    <row r="198" spans="1:10" ht="15.75" thickBot="1">
      <c r="A198" s="46"/>
      <c r="B198" s="25" t="s">
        <v>12</v>
      </c>
      <c r="C198" s="34" t="s">
        <v>65</v>
      </c>
      <c r="D198" s="34" t="s">
        <v>65</v>
      </c>
      <c r="E198" s="34" t="s">
        <v>73</v>
      </c>
      <c r="F198" s="43"/>
      <c r="G198" s="43"/>
      <c r="H198"/>
      <c r="I198"/>
      <c r="J198"/>
    </row>
    <row r="199" spans="1:10" ht="15.75" thickBot="1">
      <c r="A199" s="46"/>
      <c r="B199" s="25" t="s">
        <v>13</v>
      </c>
      <c r="C199" s="34" t="s">
        <v>14</v>
      </c>
      <c r="D199" s="34" t="s">
        <v>14</v>
      </c>
      <c r="E199" s="33" t="s">
        <v>14</v>
      </c>
      <c r="F199" s="43"/>
      <c r="G199" s="43"/>
      <c r="H199"/>
      <c r="I199"/>
      <c r="J199"/>
    </row>
    <row r="200" spans="1:10" ht="15.75" thickBot="1">
      <c r="A200" s="46"/>
      <c r="B200" s="25" t="s">
        <v>15</v>
      </c>
      <c r="C200" s="34" t="s">
        <v>21</v>
      </c>
      <c r="D200" s="10" t="s">
        <v>21</v>
      </c>
      <c r="E200" s="32" t="s">
        <v>21</v>
      </c>
      <c r="F200" s="43"/>
      <c r="G200" s="43"/>
      <c r="H200"/>
      <c r="I200"/>
      <c r="J200"/>
    </row>
    <row r="201" spans="1:10" ht="15.75" thickBot="1">
      <c r="A201" s="46"/>
      <c r="B201" s="25" t="s">
        <v>16</v>
      </c>
      <c r="C201" s="34">
        <v>1</v>
      </c>
      <c r="D201" s="10">
        <v>1</v>
      </c>
      <c r="E201" s="33">
        <v>1</v>
      </c>
      <c r="F201" s="43"/>
      <c r="G201" s="43"/>
      <c r="H201"/>
      <c r="I201"/>
      <c r="J201"/>
    </row>
    <row r="202" spans="1:10" ht="30.75" thickBot="1">
      <c r="A202" s="46"/>
      <c r="B202" s="25" t="s">
        <v>17</v>
      </c>
      <c r="C202" s="13">
        <v>211692</v>
      </c>
      <c r="D202" s="7">
        <v>232861</v>
      </c>
      <c r="E202" s="7">
        <v>236000</v>
      </c>
      <c r="F202" s="43"/>
      <c r="G202" s="43"/>
      <c r="H202"/>
      <c r="I202"/>
      <c r="J202"/>
    </row>
    <row r="203" spans="1:10" ht="15.75" thickBot="1">
      <c r="A203" s="46"/>
      <c r="B203" s="25" t="s">
        <v>33</v>
      </c>
      <c r="C203" s="13" t="s">
        <v>42</v>
      </c>
      <c r="D203" s="13" t="s">
        <v>42</v>
      </c>
      <c r="E203" s="13" t="s">
        <v>42</v>
      </c>
      <c r="F203" s="43"/>
      <c r="G203" s="43"/>
      <c r="H203"/>
      <c r="I203"/>
      <c r="J203"/>
    </row>
    <row r="204" spans="1:10" ht="45.75" thickBot="1">
      <c r="A204" s="46"/>
      <c r="B204" s="25" t="s">
        <v>34</v>
      </c>
      <c r="C204" s="13">
        <f>PRODUCT(C201:C202)</f>
        <v>211692</v>
      </c>
      <c r="D204" s="7">
        <f>PRODUCT(D201:D202)</f>
        <v>232861</v>
      </c>
      <c r="E204" s="14">
        <f>PRODUCT(E201:E202)</f>
        <v>236000</v>
      </c>
      <c r="F204" s="43"/>
      <c r="G204" s="43"/>
      <c r="H204"/>
      <c r="I204"/>
      <c r="J204"/>
    </row>
    <row r="205" spans="1:10" ht="15.75" thickBot="1">
      <c r="A205" s="46"/>
      <c r="B205" s="25" t="s">
        <v>18</v>
      </c>
      <c r="C205" s="59" t="s">
        <v>24</v>
      </c>
      <c r="D205" s="60"/>
      <c r="E205" s="60"/>
      <c r="F205" s="43"/>
      <c r="G205" s="43"/>
      <c r="H205"/>
      <c r="I205"/>
      <c r="J205"/>
    </row>
    <row r="206" spans="1:10" ht="15.75" thickBot="1">
      <c r="A206" s="46"/>
      <c r="B206" s="25" t="s">
        <v>19</v>
      </c>
      <c r="C206" s="13">
        <f>SUM(C204:C205)</f>
        <v>211692</v>
      </c>
      <c r="D206" s="7">
        <f>D204</f>
        <v>232861</v>
      </c>
      <c r="E206" s="15">
        <f>E204</f>
        <v>236000</v>
      </c>
      <c r="F206" s="43"/>
      <c r="G206" s="43"/>
      <c r="H206"/>
      <c r="I206"/>
      <c r="J206"/>
    </row>
    <row r="207" spans="1:10" ht="45.75" thickBot="1">
      <c r="A207" s="46"/>
      <c r="B207" s="25" t="s">
        <v>30</v>
      </c>
      <c r="C207" s="13" t="s">
        <v>29</v>
      </c>
      <c r="D207" s="13" t="s">
        <v>29</v>
      </c>
      <c r="E207" s="13" t="s">
        <v>29</v>
      </c>
      <c r="F207" s="44"/>
      <c r="G207" s="44"/>
      <c r="H207"/>
      <c r="I207"/>
      <c r="J207"/>
    </row>
    <row r="208" spans="1:10" ht="15.75" thickBot="1">
      <c r="A208" s="26"/>
      <c r="B208" s="22" t="s">
        <v>22</v>
      </c>
      <c r="C208" s="22">
        <f>C26+C41+C56+C71+C86+C101+C116+C131+C146+C161+C176+C191+C206</f>
        <v>7561204</v>
      </c>
      <c r="D208" s="22">
        <f t="shared" ref="D208:E208" si="0">D26+D41+D56+D71+D86+D101+D116+D131+D146+D161+D176+D191+D206</f>
        <v>8317329</v>
      </c>
      <c r="E208" s="22">
        <f t="shared" si="0"/>
        <v>8267000</v>
      </c>
      <c r="F208" s="23">
        <f>AVERAGE(C208:E208)</f>
        <v>8048511</v>
      </c>
      <c r="G208" s="23">
        <f>AVERAGE(D208:F208)</f>
        <v>8210946.666666667</v>
      </c>
      <c r="H208"/>
      <c r="I208"/>
      <c r="J208"/>
    </row>
    <row r="209" spans="1:10" ht="15.75" thickBot="1">
      <c r="A209" s="23"/>
      <c r="B209" s="27" t="s">
        <v>31</v>
      </c>
      <c r="C209" s="30" t="s">
        <v>69</v>
      </c>
      <c r="D209" s="30" t="s">
        <v>69</v>
      </c>
      <c r="E209" s="30" t="s">
        <v>71</v>
      </c>
      <c r="F209" s="28"/>
      <c r="G209" s="28"/>
      <c r="H209"/>
      <c r="I209"/>
      <c r="J209"/>
    </row>
    <row r="210" spans="1:10" ht="15.75" thickBot="1">
      <c r="A210" s="13"/>
      <c r="B210" s="25" t="s">
        <v>32</v>
      </c>
      <c r="C210" s="31" t="s">
        <v>68</v>
      </c>
      <c r="D210" s="31" t="s">
        <v>70</v>
      </c>
      <c r="E210" s="31" t="s">
        <v>72</v>
      </c>
      <c r="F210" s="28"/>
      <c r="G210" s="28"/>
      <c r="H210"/>
      <c r="I210"/>
      <c r="J210"/>
    </row>
    <row r="211" spans="1:10" ht="13.5" customHeight="1">
      <c r="A211" s="16"/>
      <c r="B211" s="16"/>
      <c r="C211" s="16"/>
      <c r="D211" s="16"/>
      <c r="E211" s="16"/>
      <c r="F211"/>
      <c r="G211"/>
      <c r="H211"/>
      <c r="I211"/>
      <c r="J211"/>
    </row>
    <row r="212" spans="1:10" ht="13.5" customHeight="1">
      <c r="A212" s="16"/>
      <c r="B212" s="16"/>
      <c r="C212" s="16"/>
      <c r="D212" s="16"/>
      <c r="E212" s="16"/>
      <c r="F212"/>
      <c r="G212"/>
      <c r="H212"/>
      <c r="I212"/>
      <c r="J212"/>
    </row>
    <row r="213" spans="1:10" ht="19.5" customHeight="1">
      <c r="A213" s="37" t="s">
        <v>74</v>
      </c>
      <c r="B213" s="37"/>
      <c r="C213" s="37"/>
      <c r="D213" s="37"/>
      <c r="E213" s="37"/>
      <c r="F213" s="37"/>
      <c r="G213" s="37"/>
      <c r="H213"/>
      <c r="I213"/>
      <c r="J213"/>
    </row>
    <row r="214" spans="1:10" ht="33.75" customHeight="1">
      <c r="A214" s="37" t="s">
        <v>75</v>
      </c>
      <c r="B214" s="37"/>
      <c r="C214" s="37"/>
      <c r="D214" s="37"/>
      <c r="E214" s="37"/>
      <c r="F214" s="11"/>
      <c r="G214" s="11"/>
      <c r="H214"/>
      <c r="I214"/>
      <c r="J214"/>
    </row>
    <row r="215" spans="1:10" ht="15.75">
      <c r="A215" s="21"/>
      <c r="B215" s="21"/>
      <c r="C215" s="21"/>
      <c r="D215" s="21"/>
      <c r="E215" s="21"/>
      <c r="F215" s="21"/>
      <c r="G215" s="21"/>
      <c r="H215"/>
      <c r="I215"/>
      <c r="J215"/>
    </row>
    <row r="216" spans="1:10" ht="21.75" customHeight="1">
      <c r="A216" s="38" t="s">
        <v>25</v>
      </c>
      <c r="B216" s="38"/>
      <c r="C216" s="38"/>
      <c r="D216" s="38"/>
      <c r="E216" s="38"/>
      <c r="F216" s="38"/>
      <c r="G216" s="38"/>
      <c r="H216"/>
      <c r="I216"/>
      <c r="J216"/>
    </row>
    <row r="217" spans="1:10" ht="15">
      <c r="A217" s="9"/>
      <c r="B217" s="6"/>
      <c r="C217" s="6"/>
      <c r="D217" s="6"/>
      <c r="E217" s="6"/>
      <c r="F217" s="6"/>
      <c r="G217" s="6"/>
      <c r="H217"/>
      <c r="I217"/>
      <c r="J217"/>
    </row>
    <row r="218" spans="1:10" ht="22.5" customHeight="1">
      <c r="A218" s="38" t="s">
        <v>20</v>
      </c>
      <c r="B218" s="38"/>
      <c r="C218" s="38"/>
      <c r="D218" s="38"/>
      <c r="E218" s="38"/>
      <c r="F218" s="38"/>
      <c r="G218" s="38"/>
      <c r="H218"/>
      <c r="I218"/>
      <c r="J218"/>
    </row>
    <row r="219" spans="1:10" ht="15">
      <c r="A219" s="9"/>
      <c r="B219" s="6"/>
      <c r="C219" s="6"/>
      <c r="D219" s="6"/>
      <c r="E219" s="6"/>
      <c r="F219" s="6"/>
      <c r="G219" s="6"/>
      <c r="H219"/>
      <c r="I219"/>
      <c r="J219"/>
    </row>
    <row r="220" spans="1:10" ht="15" customHeight="1">
      <c r="A220" s="39" t="s">
        <v>35</v>
      </c>
      <c r="B220" s="39"/>
      <c r="C220" s="39"/>
      <c r="D220" s="39"/>
      <c r="E220" s="39"/>
      <c r="F220" s="39"/>
      <c r="G220" s="39"/>
      <c r="H220"/>
      <c r="I220"/>
      <c r="J220"/>
    </row>
    <row r="221" spans="1:10" ht="15">
      <c r="A221" s="5"/>
      <c r="B221"/>
      <c r="C221"/>
      <c r="D221"/>
      <c r="E221"/>
      <c r="F221"/>
      <c r="G221"/>
      <c r="H221"/>
      <c r="I221"/>
      <c r="J221"/>
    </row>
  </sheetData>
  <mergeCells count="111">
    <mergeCell ref="A193:A207"/>
    <mergeCell ref="C193:E193"/>
    <mergeCell ref="F193:F207"/>
    <mergeCell ref="G193:G207"/>
    <mergeCell ref="C194:E194"/>
    <mergeCell ref="C195:E197"/>
    <mergeCell ref="C205:E205"/>
    <mergeCell ref="A178:A192"/>
    <mergeCell ref="C178:E178"/>
    <mergeCell ref="F178:F192"/>
    <mergeCell ref="G178:G192"/>
    <mergeCell ref="C179:E179"/>
    <mergeCell ref="C180:E182"/>
    <mergeCell ref="C190:E190"/>
    <mergeCell ref="A163:A177"/>
    <mergeCell ref="C163:E163"/>
    <mergeCell ref="F163:F177"/>
    <mergeCell ref="G163:G177"/>
    <mergeCell ref="C164:E164"/>
    <mergeCell ref="C165:E167"/>
    <mergeCell ref="C175:E175"/>
    <mergeCell ref="A148:A162"/>
    <mergeCell ref="C148:E148"/>
    <mergeCell ref="F148:F162"/>
    <mergeCell ref="G148:G162"/>
    <mergeCell ref="C149:E149"/>
    <mergeCell ref="C150:E152"/>
    <mergeCell ref="C160:E160"/>
    <mergeCell ref="A133:A147"/>
    <mergeCell ref="C133:E133"/>
    <mergeCell ref="F133:F147"/>
    <mergeCell ref="G133:G147"/>
    <mergeCell ref="C134:E134"/>
    <mergeCell ref="C135:E137"/>
    <mergeCell ref="C145:E145"/>
    <mergeCell ref="A118:A132"/>
    <mergeCell ref="C118:E118"/>
    <mergeCell ref="F118:F132"/>
    <mergeCell ref="G118:G132"/>
    <mergeCell ref="C119:E119"/>
    <mergeCell ref="C120:E122"/>
    <mergeCell ref="C130:E130"/>
    <mergeCell ref="A103:A117"/>
    <mergeCell ref="C103:E103"/>
    <mergeCell ref="F103:F117"/>
    <mergeCell ref="G103:G117"/>
    <mergeCell ref="C104:E104"/>
    <mergeCell ref="C105:E107"/>
    <mergeCell ref="C115:E115"/>
    <mergeCell ref="A88:A102"/>
    <mergeCell ref="C88:E88"/>
    <mergeCell ref="F88:F102"/>
    <mergeCell ref="G88:G102"/>
    <mergeCell ref="C89:E89"/>
    <mergeCell ref="C90:E92"/>
    <mergeCell ref="C100:E100"/>
    <mergeCell ref="A73:A87"/>
    <mergeCell ref="C73:E73"/>
    <mergeCell ref="F73:F87"/>
    <mergeCell ref="G73:G87"/>
    <mergeCell ref="C74:E74"/>
    <mergeCell ref="C75:E77"/>
    <mergeCell ref="C85:E85"/>
    <mergeCell ref="G43:G57"/>
    <mergeCell ref="C44:E44"/>
    <mergeCell ref="C45:E47"/>
    <mergeCell ref="C55:E55"/>
    <mergeCell ref="A58:A72"/>
    <mergeCell ref="C58:E58"/>
    <mergeCell ref="F58:F72"/>
    <mergeCell ref="G58:G72"/>
    <mergeCell ref="C59:E59"/>
    <mergeCell ref="C60:E62"/>
    <mergeCell ref="C70:E70"/>
    <mergeCell ref="C30:E32"/>
    <mergeCell ref="C40:E40"/>
    <mergeCell ref="A43:A57"/>
    <mergeCell ref="C43:E43"/>
    <mergeCell ref="F43:F57"/>
    <mergeCell ref="A1:E1"/>
    <mergeCell ref="A2:E2"/>
    <mergeCell ref="A3:E3"/>
    <mergeCell ref="C6:E6"/>
    <mergeCell ref="C13:E13"/>
    <mergeCell ref="C7:C9"/>
    <mergeCell ref="D7:D9"/>
    <mergeCell ref="E7:E9"/>
    <mergeCell ref="A6:A12"/>
    <mergeCell ref="B6:B12"/>
    <mergeCell ref="A13:A27"/>
    <mergeCell ref="D4:E4"/>
    <mergeCell ref="A4:B4"/>
    <mergeCell ref="C25:E25"/>
    <mergeCell ref="C14:E14"/>
    <mergeCell ref="C15:E17"/>
    <mergeCell ref="F6:G6"/>
    <mergeCell ref="A213:G213"/>
    <mergeCell ref="A216:G216"/>
    <mergeCell ref="A218:G218"/>
    <mergeCell ref="A220:G220"/>
    <mergeCell ref="A214:E214"/>
    <mergeCell ref="F7:F9"/>
    <mergeCell ref="G7:G9"/>
    <mergeCell ref="F12:G12"/>
    <mergeCell ref="F13:F27"/>
    <mergeCell ref="G13:G27"/>
    <mergeCell ref="A28:A42"/>
    <mergeCell ref="C28:E28"/>
    <mergeCell ref="F28:F42"/>
    <mergeCell ref="G28:G42"/>
    <mergeCell ref="C29:E29"/>
  </mergeCells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sva8</dc:creator>
  <cp:lastModifiedBy>kiyu</cp:lastModifiedBy>
  <cp:lastPrinted>2015-05-27T06:09:37Z</cp:lastPrinted>
  <dcterms:created xsi:type="dcterms:W3CDTF">2014-05-08T08:50:21Z</dcterms:created>
  <dcterms:modified xsi:type="dcterms:W3CDTF">2015-06-17T08:58:05Z</dcterms:modified>
</cp:coreProperties>
</file>