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F8" i="1" l="1"/>
  <c r="F9" i="1" l="1"/>
  <c r="F10" i="1" s="1"/>
  <c r="F11" i="1" l="1"/>
  <c r="F12" i="1" s="1"/>
  <c r="D6" i="1"/>
  <c r="F6" i="1" l="1"/>
  <c r="F7" i="1" l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<sst xmlns="http://schemas.openxmlformats.org/spreadsheetml/2006/main" count="16" uniqueCount="16">
  <si>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</si>
  <si>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</si>
  <si>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</si>
  <si>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</si>
  <si>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</si>
  <si>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 </t>
  </si>
  <si>
    <t xml:space="preserve">ИТОГО </t>
  </si>
  <si>
    <t>НДС - 18%</t>
  </si>
  <si>
    <t>Итого с НДС 18%</t>
  </si>
  <si>
    <t>Сметная стоимость строительства в текущем уровне цен на 2014г., руб.</t>
  </si>
  <si>
    <t>Цех № 80 Корпус 715  Капитальный ремонт здания № 715. Ремонт мужского гардероба в АБК отм.+4.200  (№ ЛС-Ц80-715-2015-СМ1)</t>
  </si>
  <si>
    <t>Итого с договорным коэффициентом к=0,9990000007</t>
  </si>
  <si>
    <t>Итого с договорным коэффициентом к=0,998</t>
  </si>
  <si>
    <t>Итого с индексом-дефлятором на период с января 2015 года по июль 2015 года в размере 1,032</t>
  </si>
  <si>
    <t>Приложение к Документации (п. 9 Информационной карты)</t>
  </si>
  <si>
    <r>
      <t>Обоснование начальной (максимальной) цены договора  по объекту  "</t>
    </r>
    <r>
      <rPr>
        <sz val="16"/>
        <rFont val="Times New Roman"/>
        <family val="1"/>
        <charset val="204"/>
      </rPr>
      <t>Выполнение ремонтных работ в мужском гардеробе на  отм.+4.200 в корпусе 715 цеха 80 АО ЧМЗ</t>
    </r>
    <r>
      <rPr>
        <sz val="14"/>
        <rFont val="Times New Roman"/>
        <family val="1"/>
        <charset val="204"/>
      </rPr>
      <t xml:space="preserve">"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</si>
</sst>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workbookViewId="0">
      <selection activeCell="D7" sqref="D7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3" t="s">
        <v>14</v>
      </c>
      <c r="D1" s="23"/>
      <c r="E1" s="23"/>
      <c r="F1" s="23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1" t="s">
        <v>15</v>
      </c>
      <c r="B3" s="22"/>
      <c r="C3" s="22"/>
      <c r="D3" s="22"/>
      <c r="E3" s="22"/>
      <c r="F3" s="22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9</v>
      </c>
      <c r="E5" s="7" t="s">
        <v>3</v>
      </c>
      <c r="F5" s="7" t="s">
        <v>4</v>
      </c>
    </row>
    <row r="6" spans="1:6" ht="78" customHeight="1" x14ac:dyDescent="0.25">
      <c r="A6" s="14">
        <v>1</v>
      </c>
      <c r="B6" s="14" t="s">
        <v>10</v>
      </c>
      <c r="C6" s="15">
        <v>302670</v>
      </c>
      <c r="D6" s="15">
        <f>E6</f>
        <v>1223425</v>
      </c>
      <c r="E6" s="15">
        <v>1223425</v>
      </c>
      <c r="F6" s="15">
        <f t="shared" ref="F6" si="0">E6</f>
        <v>1223425</v>
      </c>
    </row>
    <row r="7" spans="1:6" s="1" customFormat="1" ht="19.5" customHeight="1" x14ac:dyDescent="0.25">
      <c r="A7" s="14"/>
      <c r="B7" s="20" t="s">
        <v>6</v>
      </c>
      <c r="C7" s="15"/>
      <c r="D7" s="15"/>
      <c r="E7" s="15"/>
      <c r="F7" s="16">
        <f>SUM(F6:F6)</f>
        <v>1223425</v>
      </c>
    </row>
    <row r="8" spans="1:6" s="1" customFormat="1" ht="46.5" customHeight="1" x14ac:dyDescent="0.25">
      <c r="A8" s="14"/>
      <c r="B8" s="20" t="s">
        <v>13</v>
      </c>
      <c r="C8" s="15"/>
      <c r="D8" s="15"/>
      <c r="E8" s="15"/>
      <c r="F8" s="16">
        <f>ROUND(F7*1.032,2)</f>
        <v>1262574.6000000001</v>
      </c>
    </row>
    <row r="9" spans="1:6" s="1" customFormat="1" ht="45" customHeight="1" x14ac:dyDescent="0.25">
      <c r="A9" s="14"/>
      <c r="B9" s="20" t="s">
        <v>11</v>
      </c>
      <c r="C9" s="15"/>
      <c r="D9" s="15"/>
      <c r="E9" s="15"/>
      <c r="F9" s="16">
        <f>ROUND(F8*0.9990000007,2)</f>
        <v>1261312.03</v>
      </c>
    </row>
    <row r="10" spans="1:6" s="1" customFormat="1" ht="45" customHeight="1" x14ac:dyDescent="0.25">
      <c r="A10" s="14"/>
      <c r="B10" s="20" t="s">
        <v>12</v>
      </c>
      <c r="C10" s="15"/>
      <c r="D10" s="15"/>
      <c r="E10" s="15"/>
      <c r="F10" s="16">
        <f>ROUND(F9*0.998,2)</f>
        <v>1258789.4099999999</v>
      </c>
    </row>
    <row r="11" spans="1:6" ht="20.25" customHeight="1" x14ac:dyDescent="0.25">
      <c r="A11" s="17"/>
      <c r="B11" s="20" t="s">
        <v>7</v>
      </c>
      <c r="C11" s="16"/>
      <c r="D11" s="16"/>
      <c r="E11" s="18"/>
      <c r="F11" s="16">
        <f>ROUND(F10*0.18,2)</f>
        <v>226582.09</v>
      </c>
    </row>
    <row r="12" spans="1:6" ht="18" customHeight="1" x14ac:dyDescent="0.25">
      <c r="A12" s="17"/>
      <c r="B12" s="20" t="s">
        <v>8</v>
      </c>
      <c r="C12" s="16"/>
      <c r="D12" s="16"/>
      <c r="E12" s="19"/>
      <c r="F12" s="16">
        <f>F10+F11</f>
        <v>1485371.5</v>
      </c>
    </row>
    <row r="13" spans="1:6" x14ac:dyDescent="0.25">
      <c r="A13" s="6"/>
      <c r="B13" s="9"/>
      <c r="C13" s="10"/>
      <c r="D13" s="11"/>
      <c r="E13" s="5"/>
      <c r="F13" s="5"/>
    </row>
    <row r="14" spans="1:6" x14ac:dyDescent="0.25">
      <c r="A14" s="6"/>
      <c r="B14" s="5"/>
      <c r="C14" s="10"/>
      <c r="D14" s="6"/>
      <c r="E14" s="5" t="s">
        <v>5</v>
      </c>
      <c r="F14" s="5"/>
    </row>
    <row r="15" spans="1:6" x14ac:dyDescent="0.25">
      <c r="A15" s="6"/>
      <c r="B15" s="5"/>
      <c r="C15" s="12"/>
      <c r="D15" s="6"/>
      <c r="E15" s="5"/>
      <c r="F15" s="13"/>
    </row>
    <row r="16" spans="1:6" x14ac:dyDescent="0.25">
      <c r="A16" s="6"/>
      <c r="B16" s="5"/>
      <c r="C16" s="6"/>
      <c r="D16" s="6"/>
      <c r="E16" s="5"/>
      <c r="F16" s="13"/>
    </row>
    <row r="17" spans="1:6" x14ac:dyDescent="0.25">
      <c r="A17" s="6"/>
      <c r="B17" s="5"/>
      <c r="C17" s="6"/>
      <c r="D17" s="6"/>
      <c r="E17" s="5"/>
      <c r="F17" s="13"/>
    </row>
    <row r="18" spans="1:6" x14ac:dyDescent="0.25">
      <c r="A18" s="6"/>
      <c r="B18" s="5"/>
      <c r="C18" s="6"/>
      <c r="D18" s="6"/>
      <c r="E18" s="5"/>
      <c r="F18" s="13"/>
    </row>
    <row r="19" spans="1:6" x14ac:dyDescent="0.25">
      <c r="A19" s="13"/>
      <c r="B19" s="13"/>
      <c r="C19" s="13"/>
      <c r="D19" s="13"/>
      <c r="E19" s="13"/>
      <c r="F19" s="13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2015-03-12T08:50:38Z</cp:lastPrinted>
  <dcterms:created xsi:type="dcterms:W3CDTF">2014-03-18T07:35:04Z</dcterms:created>
  <dcterms:modified xsi:type="dcterms:W3CDTF">2015-03-12T08:50:40Z</dcterms:modified>
</cp:coreProperties>
</file>