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D8" i="1"/>
  <c r="D9" i="1"/>
  <c r="D10" i="1"/>
  <c r="D11" i="1"/>
  <c r="D12" i="1"/>
  <c r="D13" i="1"/>
  <c r="D14" i="1"/>
  <c r="D15" i="1"/>
  <c r="D16" i="1"/>
  <c r="D1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F7" i="1"/>
  <c r="D7" i="1"/>
  <c r="D6" i="1"/>
  <c r="F6" i="1" l="1"/>
  <c r="F18" i="1" s="1"/>
  <c r="F19" i="1" s="1"/>
  <c r="F20" i="1" l="1"/>
  <c r="F21" i="1" s="1"/>
</calcChain>
</file>

<file path=xl/sharedStrings.xml><?xml version="1.0" encoding="utf-8"?>
<sst xmlns="http://schemas.openxmlformats.org/spreadsheetml/2006/main" count="24" uniqueCount="24">
  <si>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</si>
  <si>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</si>
  <si>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</si>
  <si>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</si>
  <si>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</si>
  <si>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</si>
  <si>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</si>
  <si>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>ВСЕГО</t>
  </si>
  <si>
    <t>Пожарная сигнализация ГПП 803б                                       (ЛС№ТС-05/13-01-ПС4.ЛС)</t>
  </si>
  <si>
    <t>Пожарная сигнализация ГПП 768б                                      (ЛС№ТС-05/13-01-ПС1.ЛС)</t>
  </si>
  <si>
    <t>Пожарная сигнализация ГПП 803                                      (ЛС№ТС-05/13-01-ПС2.ЛС)</t>
  </si>
  <si>
    <t>Пожарная сигнализация ГПП 710                                     (ЛС№ТС-05/13-01-ПС3.ЛС1)</t>
  </si>
  <si>
    <t>Силовое электроснабжение                                    (ЛС№ТС-05/13-01-ЭМ.ЛС)</t>
  </si>
  <si>
    <t>Капитальный ремонт трубопровода отопления (замена калорифера ВТЗ-3) цеха 80 (ЛС№80-3/2014)</t>
  </si>
  <si>
    <t>Капитальный ремонт трубопровода отопления (замена калорифера ВТЗ-6) цеха 80 (ЛС№80-6/2014)</t>
  </si>
  <si>
    <t>Капитальный ремонт трубопровода отопления (замена калорифера ВТЗ-2) цеха 80 (ЛС№80-2/2014)</t>
  </si>
  <si>
    <t>Капитальный ремонт разбрызгивающего устройства ПНС цех 16 (ЛС№25-16/2014)</t>
  </si>
  <si>
    <t>Капитальный ремонт паропровода на спутники резервуаров №1А,3А (ЛС№16-2/2014)</t>
  </si>
  <si>
    <t>Капитальный ремонт трубопровода оборотной воды цех 80 (ЛС№80-22/2014)</t>
  </si>
  <si>
    <t>Капитальный ремонт трубопровода ХПВ цех 80 (ЛС№80-24/2014)</t>
  </si>
  <si>
    <t>Итого с договорным коэффициентом К=0,8896537704</t>
  </si>
  <si>
    <t>Сметная стоимость строительства в текущем уровне цен на 2013г., руб.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</si>
  <si>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</si>
  <si>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«Капитальный ремонт энергооборудования и сетей предприятия ОАО «ЧМЗ»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</si>
</sst>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topLeftCell="A13" workbookViewId="0">
      <selection activeCell="A23" sqref="A23:XFD2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22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23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7" t="s">
        <v>0</v>
      </c>
      <c r="B5" s="8" t="s">
        <v>1</v>
      </c>
      <c r="C5" s="7" t="s">
        <v>2</v>
      </c>
      <c r="D5" s="7" t="s">
        <v>21</v>
      </c>
      <c r="E5" s="7" t="s">
        <v>3</v>
      </c>
      <c r="F5" s="7" t="s">
        <v>4</v>
      </c>
    </row>
    <row r="6" spans="1:6" ht="66" customHeight="1" x14ac:dyDescent="0.25">
      <c r="A6" s="12">
        <v>1</v>
      </c>
      <c r="B6" s="16" t="s">
        <v>8</v>
      </c>
      <c r="C6" s="13">
        <v>25890</v>
      </c>
      <c r="D6" s="13">
        <f>E6</f>
        <v>98091</v>
      </c>
      <c r="E6" s="13">
        <v>98091</v>
      </c>
      <c r="F6" s="13">
        <f t="shared" ref="F6:F17" si="0">E6</f>
        <v>98091</v>
      </c>
    </row>
    <row r="7" spans="1:6" s="1" customFormat="1" ht="66" customHeight="1" x14ac:dyDescent="0.25">
      <c r="A7" s="12">
        <f>A6+1</f>
        <v>2</v>
      </c>
      <c r="B7" s="16" t="s">
        <v>9</v>
      </c>
      <c r="C7" s="13">
        <v>49593</v>
      </c>
      <c r="D7" s="13">
        <f>E7</f>
        <v>189621</v>
      </c>
      <c r="E7" s="13">
        <v>189621</v>
      </c>
      <c r="F7" s="13">
        <f t="shared" si="0"/>
        <v>189621</v>
      </c>
    </row>
    <row r="8" spans="1:6" s="1" customFormat="1" ht="66" customHeight="1" x14ac:dyDescent="0.25">
      <c r="A8" s="12">
        <f t="shared" ref="A8:A17" si="1">A7+1</f>
        <v>3</v>
      </c>
      <c r="B8" s="16" t="s">
        <v>10</v>
      </c>
      <c r="C8" s="13">
        <v>44009</v>
      </c>
      <c r="D8" s="13">
        <f t="shared" ref="D8:D17" si="2">E8</f>
        <v>160176</v>
      </c>
      <c r="E8" s="13">
        <v>160176</v>
      </c>
      <c r="F8" s="13">
        <f t="shared" si="0"/>
        <v>160176</v>
      </c>
    </row>
    <row r="9" spans="1:6" s="1" customFormat="1" ht="66" customHeight="1" x14ac:dyDescent="0.25">
      <c r="A9" s="12">
        <f t="shared" si="1"/>
        <v>4</v>
      </c>
      <c r="B9" s="16" t="s">
        <v>11</v>
      </c>
      <c r="C9" s="13">
        <v>53020</v>
      </c>
      <c r="D9" s="13">
        <f t="shared" si="2"/>
        <v>192954</v>
      </c>
      <c r="E9" s="13">
        <v>192954</v>
      </c>
      <c r="F9" s="13">
        <f t="shared" si="0"/>
        <v>192954</v>
      </c>
    </row>
    <row r="10" spans="1:6" s="1" customFormat="1" ht="66" customHeight="1" x14ac:dyDescent="0.25">
      <c r="A10" s="12">
        <f t="shared" si="1"/>
        <v>5</v>
      </c>
      <c r="B10" s="16" t="s">
        <v>12</v>
      </c>
      <c r="C10" s="13">
        <v>7783</v>
      </c>
      <c r="D10" s="13">
        <f t="shared" si="2"/>
        <v>41655</v>
      </c>
      <c r="E10" s="13">
        <v>41655</v>
      </c>
      <c r="F10" s="13">
        <f t="shared" si="0"/>
        <v>41655</v>
      </c>
    </row>
    <row r="11" spans="1:6" s="1" customFormat="1" ht="66" customHeight="1" x14ac:dyDescent="0.25">
      <c r="A11" s="12">
        <f t="shared" si="1"/>
        <v>6</v>
      </c>
      <c r="B11" s="16" t="s">
        <v>13</v>
      </c>
      <c r="C11" s="13">
        <v>66277</v>
      </c>
      <c r="D11" s="13">
        <f t="shared" si="2"/>
        <v>221018</v>
      </c>
      <c r="E11" s="13">
        <v>221018</v>
      </c>
      <c r="F11" s="13">
        <f t="shared" si="0"/>
        <v>221018</v>
      </c>
    </row>
    <row r="12" spans="1:6" s="1" customFormat="1" ht="66" customHeight="1" x14ac:dyDescent="0.25">
      <c r="A12" s="12">
        <f t="shared" si="1"/>
        <v>7</v>
      </c>
      <c r="B12" s="16" t="s">
        <v>14</v>
      </c>
      <c r="C12" s="13">
        <v>23507</v>
      </c>
      <c r="D12" s="13">
        <f t="shared" si="2"/>
        <v>82592</v>
      </c>
      <c r="E12" s="13">
        <v>82592</v>
      </c>
      <c r="F12" s="13">
        <f t="shared" si="0"/>
        <v>82592</v>
      </c>
    </row>
    <row r="13" spans="1:6" s="1" customFormat="1" ht="66" customHeight="1" x14ac:dyDescent="0.25">
      <c r="A13" s="12">
        <f t="shared" si="1"/>
        <v>8</v>
      </c>
      <c r="B13" s="16" t="s">
        <v>15</v>
      </c>
      <c r="C13" s="13">
        <v>70561</v>
      </c>
      <c r="D13" s="13">
        <f t="shared" si="2"/>
        <v>244849</v>
      </c>
      <c r="E13" s="13">
        <v>244849</v>
      </c>
      <c r="F13" s="13">
        <f t="shared" si="0"/>
        <v>244849</v>
      </c>
    </row>
    <row r="14" spans="1:6" s="1" customFormat="1" ht="66" customHeight="1" x14ac:dyDescent="0.25">
      <c r="A14" s="12">
        <f t="shared" si="1"/>
        <v>9</v>
      </c>
      <c r="B14" s="16" t="s">
        <v>16</v>
      </c>
      <c r="C14" s="13">
        <v>97693</v>
      </c>
      <c r="D14" s="13">
        <f t="shared" si="2"/>
        <v>620575</v>
      </c>
      <c r="E14" s="13">
        <v>620575</v>
      </c>
      <c r="F14" s="13">
        <f t="shared" si="0"/>
        <v>620575</v>
      </c>
    </row>
    <row r="15" spans="1:6" s="1" customFormat="1" ht="66" customHeight="1" x14ac:dyDescent="0.25">
      <c r="A15" s="12">
        <f t="shared" si="1"/>
        <v>10</v>
      </c>
      <c r="B15" s="16" t="s">
        <v>17</v>
      </c>
      <c r="C15" s="13">
        <v>190515</v>
      </c>
      <c r="D15" s="13">
        <f t="shared" si="2"/>
        <v>1252467</v>
      </c>
      <c r="E15" s="13">
        <v>1252467</v>
      </c>
      <c r="F15" s="13">
        <f t="shared" si="0"/>
        <v>1252467</v>
      </c>
    </row>
    <row r="16" spans="1:6" s="1" customFormat="1" ht="66" customHeight="1" x14ac:dyDescent="0.25">
      <c r="A16" s="12">
        <f t="shared" si="1"/>
        <v>11</v>
      </c>
      <c r="B16" s="16" t="s">
        <v>18</v>
      </c>
      <c r="C16" s="13">
        <v>100277</v>
      </c>
      <c r="D16" s="13">
        <f t="shared" si="2"/>
        <v>783647</v>
      </c>
      <c r="E16" s="13">
        <v>783647</v>
      </c>
      <c r="F16" s="13">
        <f t="shared" si="0"/>
        <v>783647</v>
      </c>
    </row>
    <row r="17" spans="1:6" s="1" customFormat="1" ht="66" customHeight="1" x14ac:dyDescent="0.25">
      <c r="A17" s="12">
        <f t="shared" si="1"/>
        <v>12</v>
      </c>
      <c r="B17" s="16" t="s">
        <v>19</v>
      </c>
      <c r="C17" s="13">
        <v>35024</v>
      </c>
      <c r="D17" s="13">
        <f t="shared" si="2"/>
        <v>152590</v>
      </c>
      <c r="E17" s="13">
        <v>152590</v>
      </c>
      <c r="F17" s="13">
        <f t="shared" si="0"/>
        <v>152590</v>
      </c>
    </row>
    <row r="18" spans="1:6" s="1" customFormat="1" ht="22.5" customHeight="1" x14ac:dyDescent="0.25">
      <c r="A18" s="12"/>
      <c r="B18" s="18" t="s">
        <v>7</v>
      </c>
      <c r="C18" s="13"/>
      <c r="D18" s="13"/>
      <c r="E18" s="13"/>
      <c r="F18" s="14">
        <f>SUM(F6:F17)</f>
        <v>4040235</v>
      </c>
    </row>
    <row r="19" spans="1:6" ht="36" customHeight="1" x14ac:dyDescent="0.25">
      <c r="A19" s="15"/>
      <c r="B19" s="18" t="s">
        <v>20</v>
      </c>
      <c r="C19" s="14"/>
      <c r="D19" s="14"/>
      <c r="E19" s="17"/>
      <c r="F19" s="14">
        <f>ROUND(F18*0.8896537704,2)</f>
        <v>3594410.3</v>
      </c>
    </row>
    <row r="20" spans="1:6" ht="20.25" customHeight="1" x14ac:dyDescent="0.25">
      <c r="A20" s="15"/>
      <c r="B20" s="19" t="s">
        <v>5</v>
      </c>
      <c r="C20" s="14"/>
      <c r="D20" s="14"/>
      <c r="E20" s="17"/>
      <c r="F20" s="14">
        <f>F19*0.18</f>
        <v>646993.85399999993</v>
      </c>
    </row>
    <row r="21" spans="1:6" ht="18" customHeight="1" x14ac:dyDescent="0.25">
      <c r="A21" s="15"/>
      <c r="B21" s="18" t="s">
        <v>6</v>
      </c>
      <c r="C21" s="14"/>
      <c r="D21" s="14"/>
      <c r="E21" s="20"/>
      <c r="F21" s="14">
        <f>F19+F20</f>
        <v>4241404.1540000001</v>
      </c>
    </row>
    <row r="22" spans="1:6" x14ac:dyDescent="0.25">
      <c r="A22" s="6"/>
      <c r="B22" s="9"/>
      <c r="C22" s="10"/>
      <c r="D22" s="11"/>
      <c r="E22" s="5"/>
      <c r="F22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2014-09-24T06:44:17Z</cp:lastPrinted>
  <dcterms:created xsi:type="dcterms:W3CDTF">2014-03-18T07:35:04Z</dcterms:created>
  <dcterms:modified xsi:type="dcterms:W3CDTF">2014-09-29T08:36:37Z</dcterms:modified>
</cp:coreProperties>
</file>