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Объектный сметный расчет" sheetId="1" r:id="rId1"/>
  </sheets>
  <definedNames>
    <definedName name="_xlnm.Print_Titles" localSheetId="0">'Объектный сметный расчет'!$14:$14</definedName>
  </definedNames>
  <calcPr calcId="125725" refMode="R1C1"/>
</workbook>
</file>

<file path=xl/calcChain.xml><?xml version="1.0" encoding="utf-8"?>
<calcChain xmlns="http://schemas.openxmlformats.org/spreadsheetml/2006/main">
  <c r="E45" i="1"/>
  <c r="E47" s="1"/>
  <c r="F43"/>
  <c r="E43"/>
  <c r="G43"/>
  <c r="D43"/>
  <c r="H40"/>
  <c r="H41"/>
  <c r="H42"/>
  <c r="G45" l="1"/>
  <c r="G47" s="1"/>
  <c r="E48"/>
  <c r="E49" s="1"/>
  <c r="F45"/>
  <c r="F47" s="1"/>
  <c r="F48" l="1"/>
  <c r="F49" s="1"/>
  <c r="D45"/>
  <c r="G48"/>
  <c r="G49" s="1"/>
  <c r="H45" l="1"/>
  <c r="D47"/>
  <c r="D48" l="1"/>
  <c r="H48" s="1"/>
  <c r="H47"/>
  <c r="H18"/>
  <c r="D49" l="1"/>
  <c r="H49" s="1"/>
  <c r="H36"/>
  <c r="H35"/>
  <c r="H34"/>
  <c r="H33"/>
  <c r="H28"/>
  <c r="H27"/>
  <c r="H26"/>
  <c r="H25"/>
  <c r="H24"/>
  <c r="H23"/>
  <c r="H22"/>
  <c r="H21"/>
  <c r="H20"/>
  <c r="H19"/>
  <c r="H17"/>
  <c r="H16"/>
  <c r="H29" l="1"/>
  <c r="H37"/>
  <c r="H31"/>
  <c r="H32"/>
  <c r="H38"/>
  <c r="H30"/>
  <c r="H39"/>
  <c r="H15"/>
  <c r="H43" s="1"/>
</calcChain>
</file>

<file path=xl/sharedStrings.xml><?xml version="1.0" encoding="utf-8"?>
<sst xmlns="http://schemas.openxmlformats.org/spreadsheetml/2006/main" count="74" uniqueCount="58">
  <si>
    <t>№ пп</t>
  </si>
  <si>
    <t>монтажных работ</t>
  </si>
  <si>
    <t>прочих</t>
  </si>
  <si>
    <t>всего</t>
  </si>
  <si>
    <t>Номера сметных расчетов (смет)</t>
  </si>
  <si>
    <t>Наименование работ и затрат</t>
  </si>
  <si>
    <t>строительных работ</t>
  </si>
  <si>
    <t>оборудова-
ния, мебели, инвентаря</t>
  </si>
  <si>
    <t>3301-1А-АС-СМ1</t>
  </si>
  <si>
    <t>Строительные работы 2 этаж</t>
  </si>
  <si>
    <t>3301-1А-АС-СМ2</t>
  </si>
  <si>
    <t>Строительные работы 3 этаж</t>
  </si>
  <si>
    <t>3301-1А-АС-СМ3</t>
  </si>
  <si>
    <t>3301-1А-АС-СМ4</t>
  </si>
  <si>
    <t>3301-1А-АС-СМ5</t>
  </si>
  <si>
    <t>3301-1А-ВК1-СМ1</t>
  </si>
  <si>
    <t>Внутренние сети хозяйственно-питьевого водопровода (В1) 2 этаж</t>
  </si>
  <si>
    <t>Внутренние сети хозяйственно-питьевого водопровода (В1) 3 этаж</t>
  </si>
  <si>
    <t>Внутренние сети хозяйственно-питьевого водопровода (В1) 20 этаж</t>
  </si>
  <si>
    <t>Внутренние сети горячего водоснабжения (Т3) 2 этаж</t>
  </si>
  <si>
    <t>Внутренние сети горячего водоснабжения (Т3) 3 этаж</t>
  </si>
  <si>
    <t>Внутренние сети горячего водоснабжения (Т3) 20 этаж</t>
  </si>
  <si>
    <t>Хозяйственно-бытовая канализация (К1)        2 этаж</t>
  </si>
  <si>
    <t>Хозяйственно-бытовая канализация (К1)         3 этаж</t>
  </si>
  <si>
    <t>Хозяйственно-бытовая канализация (К1)        20 этаж</t>
  </si>
  <si>
    <t>Хозяйственно-бытовая канализация (К1) (16,17,18,19,21 этажи)</t>
  </si>
  <si>
    <t>3301-1А-ЭО1-СМ1</t>
  </si>
  <si>
    <t>Электроосвещение</t>
  </si>
  <si>
    <t>3301-1А-ЭМ1-СМ1</t>
  </si>
  <si>
    <t>Силовое электрооборудование</t>
  </si>
  <si>
    <t>3301-1А-ЭМ2-СМ1</t>
  </si>
  <si>
    <t>3301-1А-ЭМ3-СМ1</t>
  </si>
  <si>
    <t>Силовое электрооборудование Типография</t>
  </si>
  <si>
    <t xml:space="preserve">Строительные работы 16 этаж </t>
  </si>
  <si>
    <t xml:space="preserve">Строительные работы 17 этаж </t>
  </si>
  <si>
    <t>Строительные работы 18 этаж</t>
  </si>
  <si>
    <t>3301-1А-АС-СМ6</t>
  </si>
  <si>
    <t>3301-1А-АС-СМ7</t>
  </si>
  <si>
    <t>3301-1А-АС-СМ8</t>
  </si>
  <si>
    <t xml:space="preserve">Строительные работы 19 этаж </t>
  </si>
  <si>
    <t xml:space="preserve">Строительные работы 20 этаж </t>
  </si>
  <si>
    <t xml:space="preserve">Строительные работы 21 этаж </t>
  </si>
  <si>
    <t>Внутренние сети хозяйственно-питьевого водопровода (В1) (16, 17, 18, 19, 21 этажи)</t>
  </si>
  <si>
    <t>Внутренние сети горячего водоснабжения (Т3)  (16, 17, 18, 19, 21 этажи)</t>
  </si>
  <si>
    <t>Дренажная канализация (Д) 2 этаж</t>
  </si>
  <si>
    <t>Дренажная канализация (Д) 3 этаж</t>
  </si>
  <si>
    <t>Дренажная канализация (Д) 20 этаж</t>
  </si>
  <si>
    <t>Дренажная канализация (Д) (16,17,18,19,21 этажи)</t>
  </si>
  <si>
    <t>Итого</t>
  </si>
  <si>
    <t>Итого с учетом непредвиденных</t>
  </si>
  <si>
    <t>Перевод в текущие  цены</t>
  </si>
  <si>
    <t>Индекс перевода в текущие цены (1 кв. 2014г.)</t>
  </si>
  <si>
    <t>Итого в текущих ценах</t>
  </si>
  <si>
    <t>НДС - 18%</t>
  </si>
  <si>
    <t>Всего по расчету</t>
  </si>
  <si>
    <t>Сметная стоимость, тыс. руб.</t>
  </si>
  <si>
    <t>Общестроительные работы</t>
  </si>
  <si>
    <t>Расчет начальной максимальной цены договора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</si>
</sst>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5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49" fontId="2" fillId="0" borderId="0" xfId="0" applyNumberFormat="1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/>
    <xf numFmtId="49" fontId="2" fillId="0" borderId="1" xfId="0" applyNumberFormat="1" applyFont="1" applyBorder="1" applyAlignment="1">
      <alignment horizontal="left" vertical="top"/>
    </xf>
    <xf numFmtId="0" fontId="2" fillId="2" borderId="0" xfId="0" applyFont="1" applyFill="1"/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3" fontId="2" fillId="2" borderId="2" xfId="1" applyFont="1" applyFill="1" applyBorder="1" applyAlignment="1">
      <alignment vertical="center"/>
    </xf>
    <xf numFmtId="43" fontId="2" fillId="2" borderId="1" xfId="1" applyFont="1" applyFill="1" applyBorder="1" applyAlignment="1">
      <alignment vertical="center"/>
    </xf>
    <xf numFmtId="43" fontId="3" fillId="2" borderId="2" xfId="1" applyFont="1" applyFill="1" applyBorder="1" applyAlignment="1">
      <alignment vertical="center"/>
    </xf>
    <xf numFmtId="0" fontId="2" fillId="0" borderId="0" xfId="0" applyNumberFormat="1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H49"/>
  <sheetViews>
    <sheetView showGridLines="0" tabSelected="1" workbookViewId="0">
      <selection activeCell="D15" sqref="D15"/>
    </sheetView>
  </sheetViews>
  <sheetFormatPr defaultRowHeight="12.75"/>
  <cols>
    <col min="1" max="1" width="5" style="1" customWidth="1"/>
    <col min="2" max="2" width="17.140625" style="2" customWidth="1"/>
    <col min="3" max="3" width="37.28515625" style="2" customWidth="1"/>
    <col min="4" max="4" width="15.7109375" style="11" customWidth="1"/>
    <col min="5" max="5" width="15.85546875" style="11" customWidth="1"/>
    <col min="6" max="6" width="16" style="11" customWidth="1"/>
    <col min="7" max="7" width="15.28515625" style="11" customWidth="1"/>
    <col min="8" max="8" width="17" style="11" customWidth="1"/>
    <col min="9" max="16384" width="9.140625" style="1"/>
  </cols>
  <sheetData>
    <row r="2" spans="1:8">
      <c r="A2" s="23" t="s">
        <v>57</v>
      </c>
      <c r="B2" s="23"/>
      <c r="C2" s="23"/>
      <c r="D2" s="23"/>
      <c r="E2" s="23"/>
      <c r="F2" s="23"/>
      <c r="G2" s="23"/>
      <c r="H2" s="23"/>
    </row>
    <row r="3" spans="1:8">
      <c r="A3" s="23"/>
      <c r="B3" s="23"/>
      <c r="C3" s="23"/>
      <c r="D3" s="23"/>
      <c r="E3" s="23"/>
      <c r="F3" s="23"/>
      <c r="G3" s="23"/>
      <c r="H3" s="23"/>
    </row>
    <row r="4" spans="1:8">
      <c r="A4" s="23"/>
      <c r="B4" s="23"/>
      <c r="C4" s="23"/>
      <c r="D4" s="23"/>
      <c r="E4" s="23"/>
      <c r="F4" s="23"/>
      <c r="G4" s="23"/>
      <c r="H4" s="23"/>
    </row>
    <row r="5" spans="1:8">
      <c r="A5" s="23"/>
      <c r="B5" s="23"/>
      <c r="C5" s="23"/>
      <c r="D5" s="23"/>
      <c r="E5" s="23"/>
      <c r="F5" s="23"/>
      <c r="G5" s="23"/>
      <c r="H5" s="23"/>
    </row>
    <row r="8" spans="1:8" ht="15.75">
      <c r="A8" s="22" t="s">
        <v>56</v>
      </c>
      <c r="B8" s="22"/>
      <c r="C8" s="22"/>
      <c r="D8" s="22"/>
      <c r="E8" s="22"/>
      <c r="F8" s="22"/>
      <c r="G8" s="22"/>
      <c r="H8" s="22"/>
    </row>
    <row r="9" spans="1:8">
      <c r="A9" s="4"/>
      <c r="B9" s="5"/>
      <c r="C9" s="17"/>
    </row>
    <row r="10" spans="1:8" ht="12.75" customHeight="1">
      <c r="A10" s="28" t="s">
        <v>0</v>
      </c>
      <c r="B10" s="29" t="s">
        <v>4</v>
      </c>
      <c r="C10" s="29" t="s">
        <v>5</v>
      </c>
      <c r="D10" s="24" t="s">
        <v>55</v>
      </c>
      <c r="E10" s="25"/>
      <c r="F10" s="25"/>
      <c r="G10" s="25"/>
      <c r="H10" s="25"/>
    </row>
    <row r="11" spans="1:8" ht="12.75" customHeight="1">
      <c r="A11" s="28"/>
      <c r="B11" s="29"/>
      <c r="C11" s="29"/>
      <c r="D11" s="26" t="s">
        <v>6</v>
      </c>
      <c r="E11" s="27" t="s">
        <v>1</v>
      </c>
      <c r="F11" s="27" t="s">
        <v>7</v>
      </c>
      <c r="G11" s="27" t="s">
        <v>2</v>
      </c>
      <c r="H11" s="27" t="s">
        <v>3</v>
      </c>
    </row>
    <row r="12" spans="1:8">
      <c r="A12" s="28"/>
      <c r="B12" s="29"/>
      <c r="C12" s="29"/>
      <c r="D12" s="26"/>
      <c r="E12" s="27"/>
      <c r="F12" s="27"/>
      <c r="G12" s="27"/>
      <c r="H12" s="27"/>
    </row>
    <row r="13" spans="1:8">
      <c r="A13" s="28"/>
      <c r="B13" s="29"/>
      <c r="C13" s="29"/>
      <c r="D13" s="26"/>
      <c r="E13" s="27"/>
      <c r="F13" s="27"/>
      <c r="G13" s="27"/>
      <c r="H13" s="27"/>
    </row>
    <row r="14" spans="1:8">
      <c r="A14" s="6">
        <v>1</v>
      </c>
      <c r="B14" s="7">
        <v>2</v>
      </c>
      <c r="C14" s="7">
        <v>3</v>
      </c>
      <c r="D14" s="12">
        <v>4</v>
      </c>
      <c r="E14" s="13">
        <v>5</v>
      </c>
      <c r="F14" s="13">
        <v>6</v>
      </c>
      <c r="G14" s="13">
        <v>7</v>
      </c>
      <c r="H14" s="13">
        <v>8</v>
      </c>
    </row>
    <row r="15" spans="1:8" ht="29.25" customHeight="1">
      <c r="A15" s="3">
        <v>1</v>
      </c>
      <c r="B15" s="8" t="s">
        <v>8</v>
      </c>
      <c r="C15" s="8" t="s">
        <v>9</v>
      </c>
      <c r="D15" s="14">
        <v>376.31</v>
      </c>
      <c r="E15" s="15"/>
      <c r="F15" s="15"/>
      <c r="G15" s="15"/>
      <c r="H15" s="15">
        <f>D15+E15+F15+G15</f>
        <v>376.31</v>
      </c>
    </row>
    <row r="16" spans="1:8" ht="29.25" customHeight="1">
      <c r="A16" s="3">
        <v>2</v>
      </c>
      <c r="B16" s="8" t="s">
        <v>10</v>
      </c>
      <c r="C16" s="8" t="s">
        <v>11</v>
      </c>
      <c r="D16" s="14">
        <v>317.23</v>
      </c>
      <c r="E16" s="15"/>
      <c r="F16" s="15"/>
      <c r="G16" s="15"/>
      <c r="H16" s="15">
        <f t="shared" ref="H16:H42" si="0">D16+E16+F16+G16</f>
        <v>317.23</v>
      </c>
    </row>
    <row r="17" spans="1:8" ht="29.25" customHeight="1">
      <c r="A17" s="3">
        <v>3</v>
      </c>
      <c r="B17" s="8" t="s">
        <v>12</v>
      </c>
      <c r="C17" s="8" t="s">
        <v>33</v>
      </c>
      <c r="D17" s="14">
        <v>934.49</v>
      </c>
      <c r="E17" s="15"/>
      <c r="F17" s="15"/>
      <c r="G17" s="15"/>
      <c r="H17" s="15">
        <f t="shared" si="0"/>
        <v>934.49</v>
      </c>
    </row>
    <row r="18" spans="1:8" ht="29.25" customHeight="1">
      <c r="A18" s="19">
        <v>4</v>
      </c>
      <c r="B18" s="8" t="s">
        <v>13</v>
      </c>
      <c r="C18" s="8" t="s">
        <v>34</v>
      </c>
      <c r="D18" s="14">
        <v>921.01</v>
      </c>
      <c r="E18" s="15"/>
      <c r="F18" s="15"/>
      <c r="G18" s="15"/>
      <c r="H18" s="15">
        <f t="shared" si="0"/>
        <v>921.01</v>
      </c>
    </row>
    <row r="19" spans="1:8" ht="29.25" customHeight="1">
      <c r="A19" s="19">
        <v>5</v>
      </c>
      <c r="B19" s="8" t="s">
        <v>14</v>
      </c>
      <c r="C19" s="8" t="s">
        <v>35</v>
      </c>
      <c r="D19" s="14">
        <v>512.94000000000005</v>
      </c>
      <c r="E19" s="15"/>
      <c r="F19" s="15"/>
      <c r="G19" s="15"/>
      <c r="H19" s="15">
        <f t="shared" si="0"/>
        <v>512.94000000000005</v>
      </c>
    </row>
    <row r="20" spans="1:8" ht="29.25" customHeight="1">
      <c r="A20" s="19">
        <v>6</v>
      </c>
      <c r="B20" s="8" t="s">
        <v>36</v>
      </c>
      <c r="C20" s="8" t="s">
        <v>39</v>
      </c>
      <c r="D20" s="14">
        <v>345.3</v>
      </c>
      <c r="E20" s="15"/>
      <c r="F20" s="15"/>
      <c r="G20" s="15"/>
      <c r="H20" s="15">
        <f t="shared" si="0"/>
        <v>345.3</v>
      </c>
    </row>
    <row r="21" spans="1:8" ht="29.25" customHeight="1">
      <c r="A21" s="20">
        <v>7</v>
      </c>
      <c r="B21" s="8" t="s">
        <v>37</v>
      </c>
      <c r="C21" s="8" t="s">
        <v>40</v>
      </c>
      <c r="D21" s="14">
        <v>693.52</v>
      </c>
      <c r="E21" s="15"/>
      <c r="F21" s="15"/>
      <c r="G21" s="15"/>
      <c r="H21" s="15">
        <f t="shared" si="0"/>
        <v>693.52</v>
      </c>
    </row>
    <row r="22" spans="1:8" ht="29.25" customHeight="1">
      <c r="A22" s="20">
        <v>8</v>
      </c>
      <c r="B22" s="8" t="s">
        <v>38</v>
      </c>
      <c r="C22" s="8" t="s">
        <v>41</v>
      </c>
      <c r="D22" s="14">
        <v>842.42</v>
      </c>
      <c r="E22" s="15"/>
      <c r="F22" s="15"/>
      <c r="G22" s="15"/>
      <c r="H22" s="15">
        <f t="shared" si="0"/>
        <v>842.42</v>
      </c>
    </row>
    <row r="23" spans="1:8" ht="29.25" customHeight="1">
      <c r="A23" s="20">
        <v>9</v>
      </c>
      <c r="B23" s="21" t="s">
        <v>15</v>
      </c>
      <c r="C23" s="8" t="s">
        <v>16</v>
      </c>
      <c r="D23" s="14">
        <v>1.65</v>
      </c>
      <c r="E23" s="15"/>
      <c r="F23" s="15"/>
      <c r="G23" s="15"/>
      <c r="H23" s="15">
        <f t="shared" si="0"/>
        <v>1.65</v>
      </c>
    </row>
    <row r="24" spans="1:8" ht="29.25" customHeight="1">
      <c r="A24" s="20">
        <v>10</v>
      </c>
      <c r="B24" s="21" t="s">
        <v>15</v>
      </c>
      <c r="C24" s="8" t="s">
        <v>17</v>
      </c>
      <c r="D24" s="14">
        <v>2.08</v>
      </c>
      <c r="E24" s="15"/>
      <c r="F24" s="15"/>
      <c r="G24" s="15"/>
      <c r="H24" s="15">
        <f t="shared" si="0"/>
        <v>2.08</v>
      </c>
    </row>
    <row r="25" spans="1:8" ht="29.25" customHeight="1">
      <c r="A25" s="20">
        <v>11</v>
      </c>
      <c r="B25" s="21" t="s">
        <v>15</v>
      </c>
      <c r="C25" s="8" t="s">
        <v>18</v>
      </c>
      <c r="D25" s="14">
        <v>3.03</v>
      </c>
      <c r="E25" s="15"/>
      <c r="F25" s="15"/>
      <c r="G25" s="15"/>
      <c r="H25" s="15">
        <f t="shared" si="0"/>
        <v>3.03</v>
      </c>
    </row>
    <row r="26" spans="1:8" ht="29.25" customHeight="1">
      <c r="A26" s="20">
        <v>12</v>
      </c>
      <c r="B26" s="21" t="s">
        <v>15</v>
      </c>
      <c r="C26" s="8" t="s">
        <v>42</v>
      </c>
      <c r="D26" s="14">
        <v>15.95</v>
      </c>
      <c r="E26" s="15"/>
      <c r="F26" s="15"/>
      <c r="G26" s="15"/>
      <c r="H26" s="15">
        <f t="shared" si="0"/>
        <v>15.95</v>
      </c>
    </row>
    <row r="27" spans="1:8" ht="29.25" customHeight="1">
      <c r="A27" s="20">
        <v>13</v>
      </c>
      <c r="B27" s="21" t="s">
        <v>15</v>
      </c>
      <c r="C27" s="8" t="s">
        <v>19</v>
      </c>
      <c r="D27" s="14">
        <v>1.99</v>
      </c>
      <c r="E27" s="15"/>
      <c r="F27" s="15"/>
      <c r="G27" s="15"/>
      <c r="H27" s="15">
        <f t="shared" si="0"/>
        <v>1.99</v>
      </c>
    </row>
    <row r="28" spans="1:8" ht="29.25" customHeight="1">
      <c r="A28" s="20">
        <v>14</v>
      </c>
      <c r="B28" s="21" t="s">
        <v>15</v>
      </c>
      <c r="C28" s="8" t="s">
        <v>20</v>
      </c>
      <c r="D28" s="14">
        <v>1.97</v>
      </c>
      <c r="E28" s="15"/>
      <c r="F28" s="15"/>
      <c r="G28" s="15"/>
      <c r="H28" s="15">
        <f t="shared" si="0"/>
        <v>1.97</v>
      </c>
    </row>
    <row r="29" spans="1:8" ht="29.25" customHeight="1">
      <c r="A29" s="20">
        <v>15</v>
      </c>
      <c r="B29" s="21" t="s">
        <v>15</v>
      </c>
      <c r="C29" s="8" t="s">
        <v>21</v>
      </c>
      <c r="D29" s="14">
        <v>0.69</v>
      </c>
      <c r="E29" s="15"/>
      <c r="F29" s="15"/>
      <c r="G29" s="15"/>
      <c r="H29" s="15">
        <f t="shared" si="0"/>
        <v>0.69</v>
      </c>
    </row>
    <row r="30" spans="1:8" ht="29.25" customHeight="1">
      <c r="A30" s="20">
        <v>16</v>
      </c>
      <c r="B30" s="21" t="s">
        <v>15</v>
      </c>
      <c r="C30" s="8" t="s">
        <v>43</v>
      </c>
      <c r="D30" s="14">
        <v>12.22</v>
      </c>
      <c r="E30" s="15"/>
      <c r="F30" s="15"/>
      <c r="G30" s="15"/>
      <c r="H30" s="15">
        <f t="shared" si="0"/>
        <v>12.22</v>
      </c>
    </row>
    <row r="31" spans="1:8" ht="29.25" customHeight="1">
      <c r="A31" s="20">
        <v>17</v>
      </c>
      <c r="B31" s="21" t="s">
        <v>15</v>
      </c>
      <c r="C31" s="8" t="s">
        <v>22</v>
      </c>
      <c r="D31" s="14">
        <v>9.3800000000000008</v>
      </c>
      <c r="E31" s="15">
        <v>0.1</v>
      </c>
      <c r="F31" s="15">
        <v>25.15</v>
      </c>
      <c r="G31" s="15"/>
      <c r="H31" s="15">
        <f t="shared" si="0"/>
        <v>34.629999999999995</v>
      </c>
    </row>
    <row r="32" spans="1:8" ht="29.25" customHeight="1">
      <c r="A32" s="20">
        <v>18</v>
      </c>
      <c r="B32" s="21" t="s">
        <v>15</v>
      </c>
      <c r="C32" s="8" t="s">
        <v>23</v>
      </c>
      <c r="D32" s="14">
        <v>11.34</v>
      </c>
      <c r="E32" s="15">
        <v>0.1</v>
      </c>
      <c r="F32" s="15">
        <v>25.15</v>
      </c>
      <c r="G32" s="15"/>
      <c r="H32" s="15">
        <f t="shared" si="0"/>
        <v>36.589999999999996</v>
      </c>
    </row>
    <row r="33" spans="1:8" ht="29.25" customHeight="1">
      <c r="A33" s="20">
        <v>19</v>
      </c>
      <c r="B33" s="21" t="s">
        <v>15</v>
      </c>
      <c r="C33" s="8" t="s">
        <v>24</v>
      </c>
      <c r="D33" s="14">
        <v>27.12</v>
      </c>
      <c r="E33" s="15">
        <v>0.15</v>
      </c>
      <c r="F33" s="15">
        <v>37.72</v>
      </c>
      <c r="G33" s="15"/>
      <c r="H33" s="15">
        <f t="shared" si="0"/>
        <v>64.989999999999995</v>
      </c>
    </row>
    <row r="34" spans="1:8" ht="29.25" customHeight="1">
      <c r="A34" s="20">
        <v>20</v>
      </c>
      <c r="B34" s="21" t="s">
        <v>15</v>
      </c>
      <c r="C34" s="8" t="s">
        <v>25</v>
      </c>
      <c r="D34" s="14">
        <v>75.53</v>
      </c>
      <c r="E34" s="15">
        <v>0.72</v>
      </c>
      <c r="F34" s="15">
        <v>176.03</v>
      </c>
      <c r="G34" s="15"/>
      <c r="H34" s="15">
        <f t="shared" si="0"/>
        <v>252.28</v>
      </c>
    </row>
    <row r="35" spans="1:8" ht="29.25" customHeight="1">
      <c r="A35" s="20">
        <v>21</v>
      </c>
      <c r="B35" s="21" t="s">
        <v>15</v>
      </c>
      <c r="C35" s="8" t="s">
        <v>44</v>
      </c>
      <c r="D35" s="14">
        <v>3.15</v>
      </c>
      <c r="E35" s="15"/>
      <c r="F35" s="15"/>
      <c r="G35" s="15"/>
      <c r="H35" s="15">
        <f t="shared" si="0"/>
        <v>3.15</v>
      </c>
    </row>
    <row r="36" spans="1:8" ht="29.25" customHeight="1">
      <c r="A36" s="20">
        <v>22</v>
      </c>
      <c r="B36" s="21" t="s">
        <v>15</v>
      </c>
      <c r="C36" s="8" t="s">
        <v>45</v>
      </c>
      <c r="D36" s="14">
        <v>4.45</v>
      </c>
      <c r="E36" s="15"/>
      <c r="F36" s="15"/>
      <c r="G36" s="15"/>
      <c r="H36" s="15">
        <f t="shared" si="0"/>
        <v>4.45</v>
      </c>
    </row>
    <row r="37" spans="1:8" ht="29.25" customHeight="1">
      <c r="A37" s="20">
        <v>23</v>
      </c>
      <c r="B37" s="21" t="s">
        <v>15</v>
      </c>
      <c r="C37" s="8" t="s">
        <v>46</v>
      </c>
      <c r="D37" s="14">
        <v>6.3</v>
      </c>
      <c r="E37" s="15"/>
      <c r="F37" s="15"/>
      <c r="G37" s="15"/>
      <c r="H37" s="15">
        <f t="shared" si="0"/>
        <v>6.3</v>
      </c>
    </row>
    <row r="38" spans="1:8" ht="29.25" customHeight="1">
      <c r="A38" s="20">
        <v>24</v>
      </c>
      <c r="B38" s="21" t="s">
        <v>15</v>
      </c>
      <c r="C38" s="8" t="s">
        <v>47</v>
      </c>
      <c r="D38" s="14">
        <v>33.82</v>
      </c>
      <c r="E38" s="15"/>
      <c r="F38" s="15"/>
      <c r="G38" s="15"/>
      <c r="H38" s="15">
        <f t="shared" si="0"/>
        <v>33.82</v>
      </c>
    </row>
    <row r="39" spans="1:8" ht="29.25" customHeight="1">
      <c r="A39" s="20">
        <v>25</v>
      </c>
      <c r="B39" s="21" t="s">
        <v>26</v>
      </c>
      <c r="C39" s="8" t="s">
        <v>27</v>
      </c>
      <c r="D39" s="14"/>
      <c r="E39" s="15">
        <v>1361.86</v>
      </c>
      <c r="F39" s="15">
        <v>70.88</v>
      </c>
      <c r="G39" s="15"/>
      <c r="H39" s="15">
        <f t="shared" si="0"/>
        <v>1432.7399999999998</v>
      </c>
    </row>
    <row r="40" spans="1:8" ht="30.75" customHeight="1">
      <c r="A40" s="20">
        <v>26</v>
      </c>
      <c r="B40" s="21" t="s">
        <v>28</v>
      </c>
      <c r="C40" s="8" t="s">
        <v>29</v>
      </c>
      <c r="D40" s="14"/>
      <c r="E40" s="15">
        <v>1689.55</v>
      </c>
      <c r="F40" s="15">
        <v>2684.58</v>
      </c>
      <c r="G40" s="15"/>
      <c r="H40" s="15">
        <f t="shared" si="0"/>
        <v>4374.13</v>
      </c>
    </row>
    <row r="41" spans="1:8" ht="30.75" customHeight="1">
      <c r="A41" s="20">
        <v>27</v>
      </c>
      <c r="B41" s="21" t="s">
        <v>30</v>
      </c>
      <c r="C41" s="8" t="s">
        <v>29</v>
      </c>
      <c r="D41" s="14"/>
      <c r="E41" s="15">
        <v>722.21</v>
      </c>
      <c r="F41" s="15"/>
      <c r="G41" s="15"/>
      <c r="H41" s="15">
        <f t="shared" si="0"/>
        <v>722.21</v>
      </c>
    </row>
    <row r="42" spans="1:8" ht="30.75" customHeight="1">
      <c r="A42" s="20">
        <v>28</v>
      </c>
      <c r="B42" s="21" t="s">
        <v>31</v>
      </c>
      <c r="C42" s="8" t="s">
        <v>32</v>
      </c>
      <c r="D42" s="14"/>
      <c r="E42" s="15">
        <v>65.400000000000006</v>
      </c>
      <c r="F42" s="15">
        <v>19.47</v>
      </c>
      <c r="G42" s="15"/>
      <c r="H42" s="15">
        <f t="shared" si="0"/>
        <v>84.87</v>
      </c>
    </row>
    <row r="43" spans="1:8">
      <c r="A43" s="9"/>
      <c r="B43" s="10"/>
      <c r="C43" s="18" t="s">
        <v>48</v>
      </c>
      <c r="D43" s="16">
        <f>SUM(D15:D42)</f>
        <v>5153.8899999999985</v>
      </c>
      <c r="E43" s="16">
        <f>SUM(E15:E42)</f>
        <v>3840.0899999999997</v>
      </c>
      <c r="F43" s="16">
        <f>SUM(F15:F42)</f>
        <v>3038.9799999999996</v>
      </c>
      <c r="G43" s="16">
        <f>SUM(G15:G42)</f>
        <v>0</v>
      </c>
      <c r="H43" s="16">
        <f>SUM(H15:H42)</f>
        <v>12032.959999999997</v>
      </c>
    </row>
    <row r="44" spans="1:8">
      <c r="A44" s="19"/>
      <c r="B44" s="8"/>
      <c r="C44" s="8"/>
      <c r="D44" s="15"/>
      <c r="E44" s="15"/>
      <c r="F44" s="15"/>
      <c r="G44" s="15"/>
      <c r="H44" s="15"/>
    </row>
    <row r="45" spans="1:8">
      <c r="A45" s="19"/>
      <c r="B45" s="10"/>
      <c r="C45" s="18" t="s">
        <v>49</v>
      </c>
      <c r="D45" s="16">
        <f>D43+D44</f>
        <v>5153.8899999999985</v>
      </c>
      <c r="E45" s="16">
        <f t="shared" ref="E45:G45" si="1">E43+E44</f>
        <v>3840.0899999999997</v>
      </c>
      <c r="F45" s="16">
        <f t="shared" si="1"/>
        <v>3038.9799999999996</v>
      </c>
      <c r="G45" s="16">
        <f t="shared" si="1"/>
        <v>0</v>
      </c>
      <c r="H45" s="16">
        <f>D45+E45+F45+G45</f>
        <v>12032.959999999997</v>
      </c>
    </row>
    <row r="46" spans="1:8" ht="25.5">
      <c r="A46" s="19">
        <v>30</v>
      </c>
      <c r="B46" s="8" t="s">
        <v>50</v>
      </c>
      <c r="C46" s="8" t="s">
        <v>51</v>
      </c>
      <c r="D46" s="14">
        <v>6.4</v>
      </c>
      <c r="E46" s="14">
        <v>6.4</v>
      </c>
      <c r="F46" s="14">
        <v>3.37</v>
      </c>
      <c r="G46" s="14">
        <v>8.84</v>
      </c>
      <c r="H46" s="14"/>
    </row>
    <row r="47" spans="1:8">
      <c r="A47" s="19"/>
      <c r="B47" s="10"/>
      <c r="C47" s="18" t="s">
        <v>52</v>
      </c>
      <c r="D47" s="16">
        <f>D45*D46</f>
        <v>32984.895999999993</v>
      </c>
      <c r="E47" s="16">
        <f t="shared" ref="E47:G47" si="2">E45*E46</f>
        <v>24576.576000000001</v>
      </c>
      <c r="F47" s="16">
        <f t="shared" si="2"/>
        <v>10241.362599999999</v>
      </c>
      <c r="G47" s="16">
        <f t="shared" si="2"/>
        <v>0</v>
      </c>
      <c r="H47" s="16">
        <f>D47+E47+F47+G47</f>
        <v>67802.834599999987</v>
      </c>
    </row>
    <row r="48" spans="1:8">
      <c r="A48" s="19"/>
      <c r="B48" s="10"/>
      <c r="C48" s="18" t="s">
        <v>53</v>
      </c>
      <c r="D48" s="16">
        <f>D47*0.18</f>
        <v>5937.2812799999983</v>
      </c>
      <c r="E48" s="16">
        <f t="shared" ref="E48:G48" si="3">E47*0.18</f>
        <v>4423.7836800000005</v>
      </c>
      <c r="F48" s="16">
        <f t="shared" si="3"/>
        <v>1843.4452679999997</v>
      </c>
      <c r="G48" s="16">
        <f t="shared" si="3"/>
        <v>0</v>
      </c>
      <c r="H48" s="16">
        <f>D48+E48+F48+G48</f>
        <v>12204.510227999999</v>
      </c>
    </row>
    <row r="49" spans="1:8">
      <c r="A49" s="19"/>
      <c r="B49" s="10"/>
      <c r="C49" s="18" t="s">
        <v>54</v>
      </c>
      <c r="D49" s="16">
        <f>SUM(D47:D48)</f>
        <v>38922.177279999989</v>
      </c>
      <c r="E49" s="16">
        <f t="shared" ref="E49:G49" si="4">SUM(E47:E48)</f>
        <v>29000.359680000001</v>
      </c>
      <c r="F49" s="16">
        <f t="shared" si="4"/>
        <v>12084.807867999998</v>
      </c>
      <c r="G49" s="16">
        <f t="shared" si="4"/>
        <v>0</v>
      </c>
      <c r="H49" s="16">
        <f>D49+E49+F49+G49</f>
        <v>80007.344828000001</v>
      </c>
    </row>
  </sheetData>
  <mergeCells count="11">
    <mergeCell ref="A8:H8"/>
    <mergeCell ref="A2:H5"/>
    <mergeCell ref="D10:H10"/>
    <mergeCell ref="D11:D13"/>
    <mergeCell ref="E11:E13"/>
    <mergeCell ref="F11:F13"/>
    <mergeCell ref="G11:G13"/>
    <mergeCell ref="H11:H13"/>
    <mergeCell ref="A10:A13"/>
    <mergeCell ref="B10:B13"/>
    <mergeCell ref="C10:C13"/>
  </mergeCells>
  <phoneticPr fontId="0" type="noConversion"/>
  <pageMargins left="0.51181102362204722" right="0.19685039370078741" top="0.43307086614173229" bottom="0.43307086614173229" header="0.23622047244094491" footer="0.23622047244094491"/>
  <pageSetup paperSize="9" scale="80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Объектный сметный расчет</vt:lpstr>
      <vt:lpstr>'Объектный сметный расчет'!Заголовки_для_печати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kornizky</cp:lastModifiedBy>
  <cp:lastPrinted>2014-07-01T07:09:46Z</cp:lastPrinted>
  <dcterms:created xsi:type="dcterms:W3CDTF">2002-03-25T05:35:56Z</dcterms:created>
  <dcterms:modified xsi:type="dcterms:W3CDTF">2014-07-09T08:34:20Z</dcterms:modified>
</cp:coreProperties>
</file>