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240" windowWidth="13485" windowHeight="1236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1'!$I$5</definedName>
    <definedName name="_pp608">'Приложение № 1'!$J$5</definedName>
    <definedName name="_pp609">'Приложение № 1'!$K$5</definedName>
    <definedName name="_pp610">'Приложение № 1'!$L$5</definedName>
    <definedName name="_pp611">'Приложение № 1'!$M$5</definedName>
    <definedName name="_pp612">'Приложение № 1'!$N$5</definedName>
    <definedName name="_pp701">'Приложение № 1'!$O$5</definedName>
    <definedName name="_pp702">'Приложение № 1'!$P$5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1'!$Q$5</definedName>
    <definedName name="_pp708">'Приложение № 1'!$R$5</definedName>
    <definedName name="_pp709">'Приложение № 1'!$S$5</definedName>
    <definedName name="_pp710">'Приложение № 1'!$T$5</definedName>
    <definedName name="_pp711">'Приложение № 1'!$U$5</definedName>
    <definedName name="_pp712">'Приложение № 1'!$V$5</definedName>
    <definedName name="_pp801">'Приложение № 1'!$W$5</definedName>
    <definedName name="_pp802">'Приложение № 1'!$X$5</definedName>
    <definedName name="_pp803">'Приложение № 1'!$Y$5</definedName>
    <definedName name="_pp804">'Приложение № 1'!$Z$5</definedName>
    <definedName name="_pp805">'Приложение № 1'!$AA$5</definedName>
    <definedName name="_pp806">'Приложение № 1'!$AB$5</definedName>
    <definedName name="_pp807">'Приложение № 1'!$AC$5</definedName>
    <definedName name="_pp808">'Приложение № 1'!$AD$5</definedName>
    <definedName name="_pp809">'Приложение № 1'!$AE$5</definedName>
    <definedName name="_pp810">'Приложение № 1'!$AF$5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1'!$B$27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1'!$A$1:$AL$24</definedName>
  </definedNames>
  <calcPr calcId="145621"/>
</workbook>
</file>

<file path=xl/calcChain.xml><?xml version="1.0" encoding="utf-8"?>
<calcChain xmlns="http://schemas.openxmlformats.org/spreadsheetml/2006/main">
  <c r="AI7" i="2" l="1"/>
  <c r="AI8" i="2"/>
  <c r="AI9" i="2"/>
  <c r="AI6" i="2"/>
  <c r="AI10" i="2" l="1"/>
</calcChain>
</file>

<file path=xl/sharedStrings.xml><?xml version="1.0" encoding="utf-8"?>
<sst xmlns="http://schemas.openxmlformats.org/spreadsheetml/2006/main" count="79" uniqueCount="61">
  <si>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</si>
  <si>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</si>
  <si>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</si>
  <si>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</si>
  <si>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</si>
  <si>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</si>
  <si>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</si>
  <si>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</si>
  <si>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</si>
  <si>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</si>
  <si>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</si>
  <si>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</si>
  <si>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</si>
  <si>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</si>
  <si>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</si>
  <si>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</si>
  <si>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</si>
  <si>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</si>
  <si>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</si>
  <si>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</si>
  <si>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</si>
  <si>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</si>
  <si>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</si>
  <si>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</si>
  <si>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</si>
  <si>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</si>
  <si>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</si>
  <si>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</si>
  <si>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</si>
  <si>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</si>
  <si>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</si>
  <si>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</si>
  <si>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</si>
  <si>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</si>
  <si>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</si>
  <si>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</si>
  <si>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</si>
  <si>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</si>
  <si>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</si>
  <si>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</si>
  <si>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</si>
  <si>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</si>
  <si>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Эквивалентность</t>
  </si>
  <si>
    <t>предусмотрено</t>
  </si>
  <si>
    <t>Итого общая стоимость лота без НДС:</t>
  </si>
  <si>
    <t>Лот № 130-09.2016 «Поставка метрологического оборудования»</t>
  </si>
  <si>
    <t>январь 2017</t>
  </si>
  <si>
    <t>ноябрь 2016</t>
  </si>
  <si>
    <t>опросный лист № 7</t>
  </si>
  <si>
    <t>опросный лист № 8</t>
  </si>
  <si>
    <t>опросный лист № 3</t>
  </si>
  <si>
    <t>опросный лист № 5</t>
  </si>
  <si>
    <t>Тепловизор</t>
  </si>
  <si>
    <t>Измеритель прочности бетона</t>
  </si>
  <si>
    <t>Дефектоскоп</t>
  </si>
  <si>
    <t>ТПР</t>
  </si>
  <si>
    <t>Грузополучатель: ООО «ТЭС»ИНН 6311049306,   КПП 631101001                 
Почтовый адрес:127254, г. Москва, ул. Добролюбова, д. 16, корп. 1. 
Автотранспорт: 127254, г. Москва, ул. Добролюбова,     д. 16, корп. 1.
Конт. тел. (925) 721-87-67                                                                              Исп.: Филиппов Владимир Васильевич</t>
  </si>
  <si>
    <t>Приложение № 4</t>
  </si>
  <si>
    <t>Итого сумма без НДС на условии франко-станции покупателя составляет - 4 439 796, 31 (четыре миллиона четыреста тридцать девять тысяч семьсоь девяносто шесть) рублей 31 копейка</t>
  </si>
  <si>
    <t>Итого сумма НДС на условии франко-станции покупателя составляет - 799 163, 69 (семьсот девяносто девять тысяч сто шестьдесят три) рубля 69 копеек</t>
  </si>
  <si>
    <t>Итого сумма с НДС на условии франко-станции покупателя по лоту 130-09.2016 «Поставка метрологического оборудования» составляет - 5 238 962, 00 (пять миллионов двести тридцать восемь тысяч девятьсот шестьдесят два) рубля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</si>
</sst>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40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  <font>
      <b/>
      <u/>
      <sz val="11"/>
      <color indexed="8"/>
      <name val="Franklin Gothic Book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18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1" fontId="28" fillId="26" borderId="13" xfId="46" applyNumberFormat="1" applyFont="1" applyFill="1" applyBorder="1" applyAlignment="1">
      <alignment horizontal="left" vertical="center" wrapText="1"/>
    </xf>
    <xf numFmtId="1" fontId="28" fillId="26" borderId="14" xfId="46" applyNumberFormat="1" applyFont="1" applyFill="1" applyBorder="1" applyAlignment="1">
      <alignment horizontal="left" vertical="center" wrapText="1"/>
    </xf>
    <xf numFmtId="1" fontId="28" fillId="26" borderId="10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5" xfId="46" quotePrefix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2" xfId="0" applyNumberFormat="1" applyFont="1" applyFill="1" applyBorder="1" applyAlignment="1" applyProtection="1">
      <alignment horizontal="center" vertical="center" wrapText="1"/>
    </xf>
    <xf numFmtId="0" fontId="28" fillId="24" borderId="16" xfId="46" applyNumberFormat="1" applyFont="1" applyFill="1" applyBorder="1" applyAlignment="1">
      <alignment horizontal="center" vertical="center"/>
    </xf>
    <xf numFmtId="0" fontId="28" fillId="24" borderId="10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8" fillId="0" borderId="15" xfId="0" applyFont="1" applyFill="1" applyBorder="1" applyAlignment="1">
      <alignment horizontal="center" vertical="center" wrapText="1"/>
    </xf>
    <xf numFmtId="0" fontId="32" fillId="0" borderId="17" xfId="0" applyFont="1" applyBorder="1" applyAlignment="1">
      <alignment vertical="top" wrapText="1"/>
    </xf>
    <xf numFmtId="4" fontId="28" fillId="0" borderId="15" xfId="46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2"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M33"/>
  <sheetViews>
    <sheetView tabSelected="1" view="pageBreakPreview" zoomScale="85" zoomScaleNormal="100" zoomScaleSheetLayoutView="85" workbookViewId="0">
      <selection activeCell="AH20" sqref="AH20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8" customWidth="1"/>
    <col min="4" max="4" width="40.28515625" style="1" customWidth="1"/>
    <col min="5" max="5" width="18.7109375" style="1" customWidth="1"/>
    <col min="6" max="6" width="18.42578125" style="1" customWidth="1"/>
    <col min="7" max="7" width="8.5703125" customWidth="1"/>
    <col min="8" max="8" width="12.7109375" customWidth="1"/>
    <col min="9" max="32" width="6.42578125" hidden="1" customWidth="1"/>
    <col min="33" max="33" width="8.5703125" customWidth="1"/>
    <col min="34" max="35" width="18.85546875" style="14" customWidth="1"/>
    <col min="36" max="36" width="13.28515625" style="15" customWidth="1"/>
    <col min="37" max="37" width="51.42578125" style="106" customWidth="1"/>
    <col min="38" max="38" width="13.28515625" customWidth="1"/>
    <col min="39" max="39" width="21.85546875" customWidth="1"/>
  </cols>
  <sheetData>
    <row r="1" spans="1:39" x14ac:dyDescent="0.2">
      <c r="A1" s="2"/>
      <c r="B1" s="3"/>
      <c r="C1" s="61"/>
      <c r="D1" s="11"/>
      <c r="E1" s="11"/>
      <c r="F1" s="11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12"/>
      <c r="AI1" s="12"/>
      <c r="AJ1" s="13"/>
      <c r="AK1" s="100"/>
      <c r="AL1" s="6"/>
    </row>
    <row r="2" spans="1:39" ht="16.5" x14ac:dyDescent="0.3">
      <c r="A2" s="18"/>
      <c r="B2" s="19"/>
      <c r="C2" s="113" t="s">
        <v>45</v>
      </c>
      <c r="D2" s="113"/>
      <c r="E2" s="113"/>
      <c r="F2" s="113"/>
      <c r="G2" s="113"/>
      <c r="H2" s="20"/>
      <c r="I2" s="19"/>
      <c r="J2" s="19"/>
      <c r="K2" s="19"/>
      <c r="L2" s="19"/>
      <c r="M2" s="19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9"/>
      <c r="AH2" s="22"/>
      <c r="AI2" s="22"/>
      <c r="AJ2" s="52"/>
      <c r="AK2" s="114" t="s">
        <v>57</v>
      </c>
      <c r="AL2" s="114"/>
    </row>
    <row r="3" spans="1:39" ht="31.5" customHeight="1" x14ac:dyDescent="0.2">
      <c r="A3" s="25"/>
      <c r="B3" s="20"/>
      <c r="C3" s="62"/>
      <c r="D3" s="26"/>
      <c r="E3" s="26"/>
      <c r="F3" s="26"/>
      <c r="G3" s="2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19"/>
      <c r="AH3" s="22"/>
      <c r="AI3" s="22"/>
      <c r="AJ3" s="22"/>
      <c r="AK3" s="115" t="s">
        <v>38</v>
      </c>
      <c r="AL3" s="115"/>
    </row>
    <row r="4" spans="1:39" ht="10.5" customHeight="1" x14ac:dyDescent="0.25">
      <c r="A4" s="30"/>
      <c r="B4" s="30"/>
      <c r="C4" s="62"/>
      <c r="D4" s="26"/>
      <c r="E4" s="26"/>
      <c r="F4" s="26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22"/>
      <c r="AJ4" s="23"/>
      <c r="AK4" s="101"/>
      <c r="AL4" s="24"/>
    </row>
    <row r="5" spans="1:39" ht="108" x14ac:dyDescent="0.2">
      <c r="A5" s="96" t="s">
        <v>7</v>
      </c>
      <c r="B5" s="96" t="s">
        <v>0</v>
      </c>
      <c r="C5" s="96" t="s">
        <v>9</v>
      </c>
      <c r="D5" s="96" t="s">
        <v>4</v>
      </c>
      <c r="E5" s="96" t="s">
        <v>42</v>
      </c>
      <c r="F5" s="96" t="s">
        <v>1</v>
      </c>
      <c r="G5" s="96" t="s">
        <v>5</v>
      </c>
      <c r="H5" s="97" t="s">
        <v>8</v>
      </c>
      <c r="I5" s="98" t="s">
        <v>11</v>
      </c>
      <c r="J5" s="98" t="s">
        <v>12</v>
      </c>
      <c r="K5" s="98" t="s">
        <v>13</v>
      </c>
      <c r="L5" s="98" t="s">
        <v>14</v>
      </c>
      <c r="M5" s="98" t="s">
        <v>15</v>
      </c>
      <c r="N5" s="98" t="s">
        <v>16</v>
      </c>
      <c r="O5" s="98" t="s">
        <v>17</v>
      </c>
      <c r="P5" s="98" t="s">
        <v>18</v>
      </c>
      <c r="Q5" s="98" t="s">
        <v>19</v>
      </c>
      <c r="R5" s="98" t="s">
        <v>20</v>
      </c>
      <c r="S5" s="98" t="s">
        <v>21</v>
      </c>
      <c r="T5" s="98" t="s">
        <v>22</v>
      </c>
      <c r="U5" s="98" t="s">
        <v>23</v>
      </c>
      <c r="V5" s="98" t="s">
        <v>24</v>
      </c>
      <c r="W5" s="98" t="s">
        <v>25</v>
      </c>
      <c r="X5" s="98" t="s">
        <v>26</v>
      </c>
      <c r="Y5" s="98" t="s">
        <v>27</v>
      </c>
      <c r="Z5" s="98" t="s">
        <v>28</v>
      </c>
      <c r="AA5" s="98" t="s">
        <v>29</v>
      </c>
      <c r="AB5" s="98" t="s">
        <v>30</v>
      </c>
      <c r="AC5" s="98" t="s">
        <v>31</v>
      </c>
      <c r="AD5" s="98" t="s">
        <v>32</v>
      </c>
      <c r="AE5" s="98" t="s">
        <v>33</v>
      </c>
      <c r="AF5" s="98" t="s">
        <v>34</v>
      </c>
      <c r="AG5" s="96" t="s">
        <v>6</v>
      </c>
      <c r="AH5" s="99" t="s">
        <v>10</v>
      </c>
      <c r="AI5" s="99" t="s">
        <v>41</v>
      </c>
      <c r="AJ5" s="99" t="s">
        <v>37</v>
      </c>
      <c r="AK5" s="99" t="s">
        <v>2</v>
      </c>
      <c r="AL5" s="96" t="s">
        <v>36</v>
      </c>
    </row>
    <row r="6" spans="1:39" s="1" customFormat="1" ht="66" customHeight="1" x14ac:dyDescent="0.2">
      <c r="A6" s="75">
        <v>1</v>
      </c>
      <c r="B6" s="74" t="s">
        <v>55</v>
      </c>
      <c r="C6" s="94">
        <v>10093778</v>
      </c>
      <c r="D6" s="84" t="s">
        <v>52</v>
      </c>
      <c r="E6" s="95" t="s">
        <v>43</v>
      </c>
      <c r="F6" s="87" t="s">
        <v>48</v>
      </c>
      <c r="G6" s="89" t="s">
        <v>35</v>
      </c>
      <c r="H6" s="69" t="s">
        <v>46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91">
        <v>12</v>
      </c>
      <c r="AH6" s="93">
        <v>282203.38983</v>
      </c>
      <c r="AI6" s="70">
        <f>AH6*AG6</f>
        <v>3386440.67796</v>
      </c>
      <c r="AJ6" s="70" t="s">
        <v>39</v>
      </c>
      <c r="AK6" s="109" t="s">
        <v>56</v>
      </c>
      <c r="AL6" s="33"/>
    </row>
    <row r="7" spans="1:39" s="1" customFormat="1" ht="66" customHeight="1" x14ac:dyDescent="0.2">
      <c r="A7" s="31">
        <v>2</v>
      </c>
      <c r="B7" s="74" t="s">
        <v>55</v>
      </c>
      <c r="C7" s="108">
        <v>10186743</v>
      </c>
      <c r="D7" s="85" t="s">
        <v>52</v>
      </c>
      <c r="E7" s="95" t="s">
        <v>43</v>
      </c>
      <c r="F7" s="88" t="s">
        <v>49</v>
      </c>
      <c r="G7" s="90" t="s">
        <v>35</v>
      </c>
      <c r="H7" s="69" t="s">
        <v>47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91">
        <v>4</v>
      </c>
      <c r="AH7" s="110">
        <v>190753.38983</v>
      </c>
      <c r="AI7" s="70">
        <f t="shared" ref="AI7:AI9" si="0">AH7*AG7</f>
        <v>763013.55932</v>
      </c>
      <c r="AJ7" s="70" t="s">
        <v>39</v>
      </c>
      <c r="AK7" s="109" t="s">
        <v>56</v>
      </c>
      <c r="AL7" s="33"/>
    </row>
    <row r="8" spans="1:39" s="1" customFormat="1" ht="66" customHeight="1" x14ac:dyDescent="0.2">
      <c r="A8" s="31">
        <v>3</v>
      </c>
      <c r="B8" s="74" t="s">
        <v>55</v>
      </c>
      <c r="C8" s="94">
        <v>10186745</v>
      </c>
      <c r="D8" s="86" t="s">
        <v>53</v>
      </c>
      <c r="E8" s="95" t="s">
        <v>43</v>
      </c>
      <c r="F8" s="87" t="s">
        <v>50</v>
      </c>
      <c r="G8" s="90" t="s">
        <v>35</v>
      </c>
      <c r="H8" s="69" t="s">
        <v>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91">
        <v>2</v>
      </c>
      <c r="AH8" s="93">
        <v>89422.033898299997</v>
      </c>
      <c r="AI8" s="70">
        <f t="shared" si="0"/>
        <v>178844.06779659999</v>
      </c>
      <c r="AJ8" s="70" t="s">
        <v>39</v>
      </c>
      <c r="AK8" s="109" t="s">
        <v>56</v>
      </c>
      <c r="AL8" s="33"/>
    </row>
    <row r="9" spans="1:39" s="1" customFormat="1" ht="66" customHeight="1" x14ac:dyDescent="0.2">
      <c r="A9" s="31">
        <v>4</v>
      </c>
      <c r="B9" s="74" t="s">
        <v>55</v>
      </c>
      <c r="C9" s="94">
        <v>10186747</v>
      </c>
      <c r="D9" s="86" t="s">
        <v>54</v>
      </c>
      <c r="E9" s="95" t="s">
        <v>43</v>
      </c>
      <c r="F9" s="87" t="s">
        <v>51</v>
      </c>
      <c r="G9" s="90" t="s">
        <v>35</v>
      </c>
      <c r="H9" s="69" t="s">
        <v>47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92">
        <v>2</v>
      </c>
      <c r="AH9" s="93">
        <v>55750</v>
      </c>
      <c r="AI9" s="70">
        <f t="shared" si="0"/>
        <v>111500</v>
      </c>
      <c r="AJ9" s="70" t="s">
        <v>39</v>
      </c>
      <c r="AK9" s="109" t="s">
        <v>56</v>
      </c>
      <c r="AL9" s="33"/>
    </row>
    <row r="10" spans="1:39" s="7" customFormat="1" ht="15" customHeight="1" x14ac:dyDescent="0.25">
      <c r="A10" s="76"/>
      <c r="B10" s="77"/>
      <c r="C10" s="78"/>
      <c r="D10" s="79"/>
      <c r="E10" s="79"/>
      <c r="F10" s="80"/>
      <c r="G10" s="80"/>
      <c r="H10" s="117" t="s">
        <v>44</v>
      </c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83">
        <f>SUM(AI6:AI9)</f>
        <v>4439798.3050766001</v>
      </c>
      <c r="AJ10" s="81"/>
      <c r="AK10" s="107"/>
      <c r="AL10" s="82"/>
      <c r="AM10" s="72"/>
    </row>
    <row r="11" spans="1:39" s="8" customFormat="1" ht="13.5" x14ac:dyDescent="0.25">
      <c r="B11" s="63"/>
      <c r="C11" s="34"/>
      <c r="D11" s="34"/>
      <c r="E11" s="34"/>
      <c r="F11" s="34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6"/>
      <c r="AI11" s="36"/>
      <c r="AJ11" s="37"/>
      <c r="AK11" s="37"/>
      <c r="AL11" s="38"/>
    </row>
    <row r="12" spans="1:39" s="8" customFormat="1" ht="13.5" x14ac:dyDescent="0.25">
      <c r="A12" s="111" t="s">
        <v>58</v>
      </c>
      <c r="B12" s="63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6"/>
      <c r="AI12" s="36"/>
      <c r="AJ12" s="37"/>
      <c r="AK12" s="37"/>
      <c r="AL12" s="38"/>
    </row>
    <row r="13" spans="1:39" s="9" customFormat="1" ht="13.5" x14ac:dyDescent="0.25">
      <c r="A13" s="111"/>
      <c r="B13" s="63"/>
      <c r="C13" s="34"/>
      <c r="D13" s="34"/>
      <c r="E13" s="34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2"/>
      <c r="AI13" s="42"/>
      <c r="AJ13" s="43"/>
      <c r="AK13" s="102"/>
      <c r="AL13" s="44"/>
    </row>
    <row r="14" spans="1:39" s="9" customFormat="1" ht="13.5" x14ac:dyDescent="0.25">
      <c r="A14" s="111" t="s">
        <v>59</v>
      </c>
      <c r="B14" s="63"/>
      <c r="C14" s="34"/>
      <c r="D14" s="34"/>
      <c r="E14" s="34"/>
      <c r="F14" s="34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2"/>
      <c r="AI14" s="42"/>
      <c r="AJ14" s="43"/>
      <c r="AK14" s="102"/>
      <c r="AL14" s="44"/>
    </row>
    <row r="15" spans="1:39" s="9" customFormat="1" ht="13.5" x14ac:dyDescent="0.25">
      <c r="A15" s="111"/>
      <c r="B15" s="63"/>
      <c r="C15" s="34"/>
      <c r="D15" s="34"/>
      <c r="E15" s="34"/>
      <c r="F15" s="34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2"/>
      <c r="AI15" s="42"/>
      <c r="AJ15" s="43"/>
      <c r="AK15" s="102"/>
      <c r="AL15" s="44"/>
    </row>
    <row r="16" spans="1:39" s="9" customFormat="1" ht="13.5" customHeight="1" x14ac:dyDescent="0.3">
      <c r="A16" s="112" t="s">
        <v>60</v>
      </c>
      <c r="B16" s="63"/>
      <c r="C16" s="34"/>
      <c r="D16" s="34"/>
      <c r="E16" s="34"/>
      <c r="F16" s="34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2"/>
      <c r="AI16" s="42"/>
      <c r="AJ16" s="43"/>
      <c r="AK16" s="102"/>
      <c r="AL16" s="44"/>
    </row>
    <row r="17" spans="1:38" s="9" customFormat="1" ht="13.5" customHeight="1" x14ac:dyDescent="0.25">
      <c r="A17" s="39"/>
      <c r="B17" s="35"/>
      <c r="C17" s="63"/>
      <c r="D17" s="34"/>
      <c r="E17" s="34"/>
      <c r="F17" s="34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2"/>
      <c r="AI17" s="42"/>
      <c r="AJ17" s="43"/>
      <c r="AK17" s="102"/>
      <c r="AL17" s="44"/>
    </row>
    <row r="18" spans="1:38" s="9" customFormat="1" ht="13.5" customHeight="1" x14ac:dyDescent="0.25">
      <c r="A18" s="71" t="s">
        <v>3</v>
      </c>
      <c r="B18" s="40"/>
      <c r="C18" s="64"/>
      <c r="D18" s="41"/>
      <c r="E18" s="41"/>
      <c r="F18" s="41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2"/>
      <c r="AI18" s="42"/>
      <c r="AJ18" s="43"/>
      <c r="AK18" s="102"/>
      <c r="AL18" s="44"/>
    </row>
    <row r="19" spans="1:38" s="10" customFormat="1" ht="16.5" x14ac:dyDescent="0.3">
      <c r="A19" s="116" t="s">
        <v>40</v>
      </c>
      <c r="B19" s="116"/>
      <c r="C19" s="116"/>
      <c r="D19" s="116"/>
      <c r="E19" s="116"/>
      <c r="F19" s="116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47"/>
      <c r="AI19" s="47"/>
      <c r="AJ19" s="48"/>
      <c r="AK19" s="103"/>
      <c r="AL19" s="49"/>
    </row>
    <row r="20" spans="1:38" s="10" customFormat="1" ht="16.5" x14ac:dyDescent="0.3">
      <c r="A20" s="116"/>
      <c r="B20" s="116"/>
      <c r="C20" s="116"/>
      <c r="D20" s="116"/>
      <c r="E20" s="116"/>
      <c r="F20" s="116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47"/>
      <c r="AI20" s="47"/>
      <c r="AJ20" s="51"/>
      <c r="AK20" s="104"/>
      <c r="AL20" s="49"/>
    </row>
    <row r="21" spans="1:38" s="10" customFormat="1" ht="16.5" x14ac:dyDescent="0.3">
      <c r="A21" s="116"/>
      <c r="B21" s="116"/>
      <c r="C21" s="116"/>
      <c r="D21" s="116"/>
      <c r="E21" s="116"/>
      <c r="F21" s="116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27"/>
      <c r="AH21" s="47"/>
      <c r="AI21" s="47"/>
      <c r="AJ21" s="48"/>
      <c r="AK21" s="103"/>
      <c r="AL21" s="53"/>
    </row>
    <row r="22" spans="1:38" ht="24" customHeight="1" x14ac:dyDescent="0.25">
      <c r="A22" s="116"/>
      <c r="B22" s="116"/>
      <c r="C22" s="116"/>
      <c r="D22" s="116"/>
      <c r="E22" s="116"/>
      <c r="F22" s="116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7"/>
      <c r="AI22" s="57"/>
      <c r="AJ22" s="56"/>
      <c r="AK22" s="105"/>
      <c r="AL22" s="54"/>
    </row>
    <row r="23" spans="1:38" ht="13.5" x14ac:dyDescent="0.25">
      <c r="A23" s="116"/>
      <c r="B23" s="116"/>
      <c r="C23" s="116"/>
      <c r="D23" s="116"/>
      <c r="E23" s="116"/>
      <c r="F23" s="116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7"/>
      <c r="AI23" s="57"/>
      <c r="AJ23" s="56"/>
      <c r="AK23" s="105"/>
      <c r="AL23" s="54"/>
    </row>
    <row r="24" spans="1:38" ht="13.5" x14ac:dyDescent="0.25">
      <c r="A24" s="116"/>
      <c r="B24" s="116"/>
      <c r="C24" s="116"/>
      <c r="D24" s="116"/>
      <c r="E24" s="116"/>
      <c r="F24" s="116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7"/>
      <c r="AI24" s="57"/>
      <c r="AJ24" s="56"/>
      <c r="AK24" s="105"/>
      <c r="AL24" s="54"/>
    </row>
    <row r="25" spans="1:38" ht="13.5" x14ac:dyDescent="0.25">
      <c r="A25" s="45"/>
      <c r="B25" s="19"/>
      <c r="C25" s="62"/>
      <c r="D25" s="50"/>
      <c r="E25" s="50"/>
      <c r="F25" s="26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7"/>
      <c r="AI25" s="57"/>
      <c r="AJ25" s="56"/>
      <c r="AK25" s="105"/>
      <c r="AL25" s="54"/>
    </row>
    <row r="26" spans="1:38" ht="13.5" x14ac:dyDescent="0.25">
      <c r="A26" s="45"/>
      <c r="B26" s="19"/>
      <c r="C26" s="62"/>
      <c r="D26" s="21"/>
      <c r="E26" s="21"/>
      <c r="F26" s="21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7"/>
      <c r="AI26" s="57"/>
      <c r="AJ26" s="56"/>
      <c r="AK26" s="105"/>
      <c r="AL26" s="54"/>
    </row>
    <row r="27" spans="1:38" ht="15.75" x14ac:dyDescent="0.25">
      <c r="A27" s="54"/>
      <c r="B27" s="73"/>
      <c r="C27" s="65"/>
      <c r="D27" s="55"/>
      <c r="E27" s="55"/>
      <c r="F27" s="55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7"/>
      <c r="AI27" s="57"/>
      <c r="AJ27" s="56"/>
      <c r="AK27" s="105"/>
      <c r="AL27" s="54"/>
    </row>
    <row r="28" spans="1:38" ht="13.5" x14ac:dyDescent="0.25">
      <c r="A28" s="54"/>
      <c r="B28" s="54"/>
      <c r="C28" s="65"/>
      <c r="D28" s="55"/>
      <c r="E28" s="55"/>
      <c r="F28" s="55"/>
    </row>
    <row r="29" spans="1:38" ht="15.75" x14ac:dyDescent="0.3">
      <c r="A29" s="54"/>
      <c r="B29" s="58"/>
      <c r="C29" s="66"/>
      <c r="D29" s="59"/>
      <c r="E29" s="59"/>
      <c r="F29" s="60"/>
    </row>
    <row r="30" spans="1:38" ht="15.75" x14ac:dyDescent="0.3">
      <c r="A30" s="54"/>
      <c r="B30" s="54"/>
      <c r="C30" s="66"/>
      <c r="D30" s="59"/>
      <c r="E30" s="59"/>
      <c r="F30" s="60"/>
    </row>
    <row r="31" spans="1:38" ht="15.75" x14ac:dyDescent="0.3">
      <c r="A31" s="54"/>
      <c r="B31" s="54"/>
      <c r="C31" s="66"/>
      <c r="D31" s="59"/>
      <c r="E31" s="59"/>
      <c r="F31" s="60"/>
    </row>
    <row r="32" spans="1:38" ht="15.75" x14ac:dyDescent="0.3">
      <c r="A32" s="54"/>
      <c r="B32" s="54"/>
      <c r="C32" s="66"/>
      <c r="D32" s="59"/>
      <c r="E32" s="59"/>
      <c r="F32" s="60"/>
    </row>
    <row r="33" spans="3:6" ht="15" x14ac:dyDescent="0.25">
      <c r="C33" s="67"/>
      <c r="D33" s="16"/>
      <c r="E33" s="16"/>
      <c r="F33" s="17"/>
    </row>
  </sheetData>
  <protectedRanges>
    <protectedRange sqref="B26:C26" name="Диапазон4_2"/>
    <protectedRange sqref="B25:E25" name="Диапазон4_1_1"/>
  </protectedRanges>
  <mergeCells count="5">
    <mergeCell ref="C2:G2"/>
    <mergeCell ref="AK2:AL2"/>
    <mergeCell ref="AK3:AL3"/>
    <mergeCell ref="A19:F24"/>
    <mergeCell ref="H10:AH10"/>
  </mergeCells>
  <phoneticPr fontId="3" type="noConversion"/>
  <conditionalFormatting sqref="H6:AF9">
    <cfRule type="cellIs" dxfId="1" priority="14" stopIfTrue="1" operator="equal">
      <formula>0</formula>
    </cfRule>
  </conditionalFormatting>
  <conditionalFormatting sqref="A6:A9">
    <cfRule type="cellIs" dxfId="0" priority="15" stopIfTrue="1" operator="notEqual">
      <formula>1</formula>
    </cfRule>
  </conditionalFormatting>
  <pageMargins left="0.19685039370078741" right="0.19685039370078741" top="0.19685039370078741" bottom="0.39370078740157483" header="0.51181102362204722" footer="0.19685039370078741"/>
  <pageSetup paperSize="9" scale="58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KolmykovVV</cp:lastModifiedBy>
  <cp:lastPrinted>2016-08-10T09:43:54Z</cp:lastPrinted>
  <dcterms:created xsi:type="dcterms:W3CDTF">2005-06-03T09:57:20Z</dcterms:created>
  <dcterms:modified xsi:type="dcterms:W3CDTF">2016-09-23T09:23:10Z</dcterms:modified>
</cp:coreProperties>
</file>