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Оценка" sheetId="1" r:id="rId1"/>
  </sheets>
  <definedNames>
    <definedName name="OLE_LINK6" localSheetId="0">Оценка!#REF!</definedName>
    <definedName name="_xlnm.Print_Area" localSheetId="0">Оценка!$A$1:$F$16</definedName>
  </definedNames>
  <calcPr calcId="144525"/>
</workbook>
</file>

<file path=xl/calcChain.xml><?xml version="1.0" encoding="utf-8"?>
<calcChain xmlns="http://schemas.openxmlformats.org/spreadsheetml/2006/main">
  <c r="F8" i="1" l="1"/>
  <c r="F15" i="1" s="1"/>
  <c r="E8" i="1" l="1"/>
  <c r="E15" i="1" s="1"/>
  <c r="D8" i="1"/>
  <c r="D15" i="1" s="1"/>
  <c r="C15" i="1"/>
</calcChain>
</file>

<file path=xl/sharedStrings.xml><?xml version="1.0" encoding="utf-8"?>
<sst xmlns="http://schemas.openxmlformats.org/spreadsheetml/2006/main" count="20" uniqueCount="20">
  <si>
    <t>№ п/п</t>
  </si>
  <si>
    <t>Наименование критерия/подкритерия</t>
  </si>
  <si>
    <t>Максимальный балл</t>
  </si>
  <si>
    <t>Место в конкурсе</t>
  </si>
  <si>
    <t>Всего по критериям оценки</t>
  </si>
  <si>
    <t>Приложение №1</t>
  </si>
  <si>
    <t>оценки и сопоставления Предложений участников открытого запроса предложений</t>
  </si>
  <si>
    <t>Критерии оценки и сопоставления Предложений</t>
  </si>
  <si>
    <t>к протоколу  №_____</t>
  </si>
  <si>
    <t>Цена договора</t>
  </si>
  <si>
    <r>
      <t>Стоимость предлагаемого решения, с учетом всех дополнительных затрат (</t>
    </r>
    <r>
      <rPr>
        <b/>
        <i/>
        <sz val="11"/>
        <color indexed="8"/>
        <rFont val="Times New Roman"/>
        <family val="1"/>
        <charset val="204"/>
      </rPr>
      <t>Бц</t>
    </r>
    <r>
      <rPr>
        <b/>
        <i/>
        <vertAlign val="subscript"/>
        <sz val="11"/>
        <color indexed="8"/>
        <rFont val="Times New Roman"/>
        <family val="1"/>
        <charset val="204"/>
      </rPr>
      <t>i</t>
    </r>
    <r>
      <rPr>
        <i/>
        <sz val="11"/>
        <color indexed="8"/>
        <rFont val="Times New Roman"/>
        <family val="1"/>
        <charset val="204"/>
      </rPr>
      <t xml:space="preserve">), оценивается по формуле:
</t>
    </r>
    <r>
      <rPr>
        <b/>
        <i/>
        <sz val="11"/>
        <color indexed="8"/>
        <rFont val="Times New Roman"/>
        <family val="1"/>
        <charset val="204"/>
      </rPr>
      <t>Бц</t>
    </r>
    <r>
      <rPr>
        <b/>
        <i/>
        <vertAlign val="subscript"/>
        <sz val="11"/>
        <color indexed="8"/>
        <rFont val="Times New Roman"/>
        <family val="1"/>
        <charset val="204"/>
      </rPr>
      <t>i</t>
    </r>
    <r>
      <rPr>
        <b/>
        <i/>
        <sz val="11"/>
        <color indexed="8"/>
        <rFont val="Times New Roman"/>
        <family val="1"/>
        <charset val="204"/>
      </rPr>
      <t xml:space="preserve"> =Бц/log2 (3–(Цmin/Цi))</t>
    </r>
    <r>
      <rPr>
        <i/>
        <sz val="11"/>
        <color indexed="8"/>
        <rFont val="Times New Roman"/>
        <family val="1"/>
        <charset val="204"/>
      </rPr>
      <t xml:space="preserve">,
где:
</t>
    </r>
    <r>
      <rPr>
        <b/>
        <i/>
        <sz val="11"/>
        <color indexed="8"/>
        <rFont val="Times New Roman"/>
        <family val="1"/>
        <charset val="204"/>
      </rPr>
      <t>Бц</t>
    </r>
    <r>
      <rPr>
        <i/>
        <sz val="11"/>
        <color indexed="8"/>
        <rFont val="Times New Roman"/>
        <family val="1"/>
        <charset val="204"/>
      </rPr>
      <t xml:space="preserve"> = 90
</t>
    </r>
    <r>
      <rPr>
        <b/>
        <i/>
        <sz val="11"/>
        <color indexed="8"/>
        <rFont val="Times New Roman"/>
        <family val="1"/>
        <charset val="204"/>
      </rPr>
      <t>Цmin</t>
    </r>
    <r>
      <rPr>
        <i/>
        <sz val="11"/>
        <color indexed="8"/>
        <rFont val="Times New Roman"/>
        <family val="1"/>
        <charset val="204"/>
      </rPr>
      <t xml:space="preserve"> - наименьшая предложенная стоимость работ из всех, предложенных Участниками.
</t>
    </r>
    <r>
      <rPr>
        <b/>
        <i/>
        <sz val="11"/>
        <color indexed="8"/>
        <rFont val="Times New Roman"/>
        <family val="1"/>
        <charset val="204"/>
      </rPr>
      <t>Цi</t>
    </r>
    <r>
      <rPr>
        <i/>
        <sz val="11"/>
        <color indexed="8"/>
        <rFont val="Times New Roman"/>
        <family val="1"/>
        <charset val="204"/>
      </rPr>
      <t xml:space="preserve"> - стоимость работ i-той заявки.</t>
    </r>
  </si>
  <si>
    <t>Сроки выполнения работ</t>
  </si>
  <si>
    <t>Оценка качества проработки проектирования</t>
  </si>
  <si>
    <t>Опыт и квалификация участника</t>
  </si>
  <si>
    <t>ЗАО "Ай-Теко"</t>
  </si>
  <si>
    <t>ЗАО "Компьютел"</t>
  </si>
  <si>
    <t>ООО "ЛАН-ПРОЕКТ"</t>
  </si>
  <si>
    <t>Рассчитывается следующим образом:
- срок выполнения работ соответствует требованиям - 10 баллов;
- срок выполнения работ превышает требования не более чем на 30 дней - 5 баллов;
- срок выполнения работ превышает требования более чем на 30 дней - 0 баллов.</t>
  </si>
  <si>
    <t>Рассчитывается следующим образом:
- наличие опыта успешной реализации аналогичных проектов - 5 баллов;
- наличие опыта успешной реализации аналогичных проектов с применением ДГУ/ИБП от 250кВт и выше, количеством портов СКС от 500 и выше - дополнительно 5 баллов;
- наличие опыта успешной реализации аналогичных проектов с применением ДГУ/ИБП от 500кВт и выше, количеством портов СКС от 2000 и выше - дополнительно 5 баллов.</t>
  </si>
  <si>
    <t>Критерий оценки «Качество проработки проектирования» оценивается по следующим направлениям:
- структурированная кабельная система;
- система бесперебойного электропитания;
- система гарантированного электропитания;
- система кондиционирования и вентиляции;
- система пожаротушения.
При этом каждое направление оценивается по следующим факторам:
- надежность и гарантия;
- удобство в эксплуатации.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</si>
</sst>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i/>
      <vertAlign val="subscript"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u/>
      <sz val="11"/>
      <color theme="3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5" fillId="0" borderId="4" xfId="0" applyFont="1" applyBorder="1" applyAlignment="1">
      <alignment horizontal="justify" vertical="top" wrapText="1"/>
    </xf>
    <xf numFmtId="0" fontId="3" fillId="0" borderId="11" xfId="0" applyFont="1" applyBorder="1" applyAlignment="1">
      <alignment horizontal="center" vertical="top" wrapText="1"/>
    </xf>
    <xf numFmtId="0" fontId="10" fillId="3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justify" vertical="top" wrapText="1"/>
    </xf>
    <xf numFmtId="0" fontId="3" fillId="4" borderId="2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vertical="top" wrapText="1"/>
    </xf>
    <xf numFmtId="2" fontId="9" fillId="4" borderId="2" xfId="0" applyNumberFormat="1" applyFont="1" applyFill="1" applyBorder="1" applyAlignment="1">
      <alignment vertical="center"/>
    </xf>
    <xf numFmtId="0" fontId="3" fillId="4" borderId="1" xfId="0" applyFont="1" applyFill="1" applyBorder="1" applyAlignment="1">
      <alignment horizontal="justify" vertical="top" wrapText="1"/>
    </xf>
    <xf numFmtId="0" fontId="3" fillId="4" borderId="9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/>
    </xf>
    <xf numFmtId="2" fontId="9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4" fillId="4" borderId="8" xfId="0" applyFont="1" applyFill="1" applyBorder="1" applyAlignment="1">
      <alignment horizontal="center" vertical="top" wrapText="1"/>
    </xf>
    <xf numFmtId="2" fontId="9" fillId="4" borderId="2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top" wrapText="1"/>
    </xf>
    <xf numFmtId="16" fontId="4" fillId="0" borderId="6" xfId="0" applyNumberFormat="1" applyFont="1" applyBorder="1" applyAlignment="1">
      <alignment horizontal="center" vertical="top" wrapText="1"/>
    </xf>
    <xf numFmtId="0" fontId="3" fillId="4" borderId="5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justify" vertical="top" wrapText="1"/>
    </xf>
    <xf numFmtId="0" fontId="3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2" fontId="3" fillId="0" borderId="5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4" fillId="4" borderId="5" xfId="0" applyFont="1" applyFill="1" applyBorder="1" applyAlignment="1">
      <alignment horizontal="justify" vertical="top" wrapText="1"/>
    </xf>
    <xf numFmtId="0" fontId="4" fillId="4" borderId="3" xfId="0" applyFont="1" applyFill="1" applyBorder="1" applyAlignment="1">
      <alignment horizontal="justify" vertical="top" wrapText="1"/>
    </xf>
  </cellXfs>
  <cellStyles count="2">
    <cellStyle name="Обычный" xfId="0" builtinId="0"/>
    <cellStyle name="Финансов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tabSelected="1" topLeftCell="A4" zoomScale="85" zoomScaleNormal="85" workbookViewId="0">
      <selection activeCell="F11" sqref="F11"/>
    </sheetView>
  </sheetViews>
  <sheetFormatPr defaultRowHeight="15" x14ac:dyDescent="0.25"/>
  <cols>
    <col min="1" max="1" width="6.85546875" style="1" bestFit="1" customWidth="1"/>
    <col min="2" max="2" width="100" style="1" customWidth="1"/>
    <col min="3" max="3" width="16.85546875" style="1" bestFit="1" customWidth="1"/>
    <col min="4" max="6" width="16.7109375" style="1" customWidth="1"/>
    <col min="7" max="16384" width="9.140625" style="1"/>
  </cols>
  <sheetData>
    <row r="1" spans="1:6" x14ac:dyDescent="0.25">
      <c r="F1" s="2" t="s">
        <v>5</v>
      </c>
    </row>
    <row r="2" spans="1:6" x14ac:dyDescent="0.25">
      <c r="D2" s="2"/>
      <c r="E2" s="2"/>
      <c r="F2" s="2" t="s">
        <v>8</v>
      </c>
    </row>
    <row r="3" spans="1:6" x14ac:dyDescent="0.25">
      <c r="B3" s="3"/>
      <c r="C3" s="3"/>
      <c r="D3" s="3"/>
      <c r="E3" s="3"/>
      <c r="F3" s="2" t="s">
        <v>6</v>
      </c>
    </row>
    <row r="5" spans="1:6" ht="15.75" thickBot="1" x14ac:dyDescent="0.3">
      <c r="A5" s="32" t="s">
        <v>7</v>
      </c>
      <c r="B5" s="32"/>
      <c r="C5" s="32"/>
      <c r="D5" s="33"/>
      <c r="E5" s="31"/>
    </row>
    <row r="6" spans="1:6" s="21" customFormat="1" ht="29.25" thickBot="1" x14ac:dyDescent="0.3">
      <c r="A6" s="17" t="s">
        <v>0</v>
      </c>
      <c r="B6" s="18" t="s">
        <v>1</v>
      </c>
      <c r="C6" s="19" t="s">
        <v>2</v>
      </c>
      <c r="D6" s="20" t="s">
        <v>14</v>
      </c>
      <c r="E6" s="20" t="s">
        <v>16</v>
      </c>
      <c r="F6" s="20" t="s">
        <v>15</v>
      </c>
    </row>
    <row r="7" spans="1:6" ht="15.75" thickBot="1" x14ac:dyDescent="0.3">
      <c r="A7" s="25">
        <v>1</v>
      </c>
      <c r="B7" s="12" t="s">
        <v>9</v>
      </c>
      <c r="C7" s="13"/>
      <c r="D7" s="14"/>
      <c r="E7" s="14"/>
      <c r="F7" s="14"/>
    </row>
    <row r="8" spans="1:6" ht="96.75" customHeight="1" thickBot="1" x14ac:dyDescent="0.3">
      <c r="A8" s="26"/>
      <c r="B8" s="28" t="s">
        <v>10</v>
      </c>
      <c r="C8" s="29">
        <v>60</v>
      </c>
      <c r="D8" s="15">
        <f>60/LOG(3-(35981942.52/35981942.52),2)</f>
        <v>60</v>
      </c>
      <c r="E8" s="15">
        <f>60/LOG(3-(35981942.52/38605472.13),2)</f>
        <v>57.240629354593672</v>
      </c>
      <c r="F8" s="15">
        <f>60/LOG(3-(35981942.52/37490000),2)</f>
        <v>58.324416303991512</v>
      </c>
    </row>
    <row r="9" spans="1:6" ht="15.75" thickBot="1" x14ac:dyDescent="0.3">
      <c r="A9" s="25">
        <v>2</v>
      </c>
      <c r="B9" s="12" t="s">
        <v>12</v>
      </c>
      <c r="C9" s="13"/>
      <c r="D9" s="14"/>
      <c r="E9" s="14"/>
      <c r="F9" s="14"/>
    </row>
    <row r="10" spans="1:6" ht="138.75" customHeight="1" thickBot="1" x14ac:dyDescent="0.3">
      <c r="A10" s="26"/>
      <c r="B10" s="4" t="s">
        <v>19</v>
      </c>
      <c r="C10" s="29">
        <v>15</v>
      </c>
      <c r="D10" s="15">
        <v>15</v>
      </c>
      <c r="E10" s="15">
        <v>0</v>
      </c>
      <c r="F10" s="15">
        <v>0</v>
      </c>
    </row>
    <row r="11" spans="1:6" ht="15.75" thickBot="1" x14ac:dyDescent="0.3">
      <c r="A11" s="25">
        <v>3</v>
      </c>
      <c r="B11" s="30" t="s">
        <v>13</v>
      </c>
      <c r="C11" s="13"/>
      <c r="D11" s="14"/>
      <c r="E11" s="14"/>
      <c r="F11" s="14"/>
    </row>
    <row r="12" spans="1:6" ht="90.75" thickBot="1" x14ac:dyDescent="0.3">
      <c r="A12" s="26"/>
      <c r="B12" s="8" t="s">
        <v>18</v>
      </c>
      <c r="C12" s="24">
        <v>15</v>
      </c>
      <c r="D12" s="15">
        <v>10</v>
      </c>
      <c r="E12" s="15">
        <v>10</v>
      </c>
      <c r="F12" s="15">
        <v>5</v>
      </c>
    </row>
    <row r="13" spans="1:6" ht="16.5" customHeight="1" thickBot="1" x14ac:dyDescent="0.3">
      <c r="A13" s="27">
        <v>4</v>
      </c>
      <c r="B13" s="9" t="s">
        <v>11</v>
      </c>
      <c r="C13" s="10"/>
      <c r="D13" s="11"/>
      <c r="E13" s="11"/>
      <c r="F13" s="11"/>
    </row>
    <row r="14" spans="1:6" ht="60.75" thickBot="1" x14ac:dyDescent="0.3">
      <c r="A14" s="5"/>
      <c r="B14" s="8" t="s">
        <v>17</v>
      </c>
      <c r="C14" s="16">
        <v>10</v>
      </c>
      <c r="D14" s="15">
        <v>10</v>
      </c>
      <c r="E14" s="15">
        <v>10</v>
      </c>
      <c r="F14" s="15">
        <v>10</v>
      </c>
    </row>
    <row r="15" spans="1:6" ht="17.25" customHeight="1" thickBot="1" x14ac:dyDescent="0.3">
      <c r="A15" s="37" t="s">
        <v>4</v>
      </c>
      <c r="B15" s="38"/>
      <c r="C15" s="22">
        <f>SUM(C8:C14)</f>
        <v>100</v>
      </c>
      <c r="D15" s="23">
        <f>SUM(D8:D14)</f>
        <v>95</v>
      </c>
      <c r="E15" s="23">
        <f>SUM(E8:E14)</f>
        <v>77.240629354593665</v>
      </c>
      <c r="F15" s="23">
        <f>SUM(F8:F14)</f>
        <v>73.324416303991512</v>
      </c>
    </row>
    <row r="16" spans="1:6" ht="32.25" customHeight="1" thickBot="1" x14ac:dyDescent="0.3">
      <c r="A16" s="34" t="s">
        <v>3</v>
      </c>
      <c r="B16" s="35"/>
      <c r="C16" s="36"/>
      <c r="D16" s="6">
        <v>1</v>
      </c>
      <c r="E16" s="7">
        <v>2</v>
      </c>
      <c r="F16" s="7">
        <v>3</v>
      </c>
    </row>
  </sheetData>
  <mergeCells count="3">
    <mergeCell ref="A5:D5"/>
    <mergeCell ref="A16:C16"/>
    <mergeCell ref="A15:B15"/>
  </mergeCells>
  <pageMargins left="0.47244094488188981" right="0.27559055118110237" top="0.39370078740157483" bottom="0.51181102362204722" header="0.31496062992125984" footer="0.31496062992125984"/>
  <pageSetup paperSize="9" scale="73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Оценка</vt:lpstr>
      <vt:lpstr>Оценка!Область_печати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2011-04-05T14:16:16Z</dcterms:modified>
</cp:coreProperties>
</file>