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1340" windowHeight="9345" tabRatio="866" firstSheet="5" activeTab="15"/>
  </bookViews>
  <sheets>
    <sheet name="02-01-001" sheetId="31" r:id="rId1"/>
    <sheet name="02-01-002" sheetId="32" r:id="rId2"/>
    <sheet name="02-01-003" sheetId="33" r:id="rId3"/>
    <sheet name="02-01-004" sheetId="34" r:id="rId4"/>
    <sheet name="02-01-005" sheetId="35" r:id="rId5"/>
    <sheet name="02-01-006" sheetId="36" r:id="rId6"/>
    <sheet name="02-01-007" sheetId="37" r:id="rId7"/>
    <sheet name="02-01-008" sheetId="38" r:id="rId8"/>
    <sheet name="02-01-009" sheetId="39" r:id="rId9"/>
    <sheet name="02-01-010" sheetId="40" r:id="rId10"/>
    <sheet name="02-01-011" sheetId="41" r:id="rId11"/>
    <sheet name="02-01-012" sheetId="42" r:id="rId12"/>
    <sheet name="02-01-014" sheetId="43" r:id="rId13"/>
    <sheet name="02-01-015" sheetId="44" r:id="rId14"/>
    <sheet name="05-01" sheetId="45" r:id="rId15"/>
    <sheet name="НМЦ" sheetId="7" r:id="rId16"/>
    <sheet name="Сводка затрат" sheetId="25" r:id="rId17"/>
  </sheets>
  <externalReferences>
    <externalReference r:id="rId18"/>
  </externalReferences>
  <definedNames>
    <definedName name="Constr" localSheetId="0">'02-01-001'!$A$1</definedName>
    <definedName name="Constr" localSheetId="1">'02-01-002'!$A$1</definedName>
    <definedName name="Constr" localSheetId="2">'02-01-003'!$A$1</definedName>
    <definedName name="Constr" localSheetId="3">'02-01-004'!$A$1</definedName>
    <definedName name="Constr" localSheetId="4">'02-01-005'!$A$1</definedName>
    <definedName name="Constr" localSheetId="5">'02-01-006'!$A$1</definedName>
    <definedName name="Constr" localSheetId="6">'02-01-007'!$A$1</definedName>
    <definedName name="Constr" localSheetId="7">'02-01-008'!$A$1</definedName>
    <definedName name="Constr" localSheetId="8">'02-01-009'!$A$1</definedName>
    <definedName name="Constr" localSheetId="9">'02-01-010'!$A$1</definedName>
    <definedName name="Constr" localSheetId="10">'02-01-011'!$A$1</definedName>
    <definedName name="Constr" localSheetId="11">'02-01-012'!$A$1</definedName>
    <definedName name="Constr" localSheetId="12">'02-01-014'!$A$1</definedName>
    <definedName name="Constr" localSheetId="13">'02-01-015'!$A$1</definedName>
    <definedName name="Constr" localSheetId="14">'05-01'!$A$1</definedName>
    <definedName name="FOT" localSheetId="0">'02-01-001'!$C$19</definedName>
    <definedName name="FOT" localSheetId="1">'02-01-002'!$C$20</definedName>
    <definedName name="FOT" localSheetId="2">'02-01-003'!$C$20</definedName>
    <definedName name="FOT" localSheetId="3">'02-01-004'!$C$20</definedName>
    <definedName name="FOT" localSheetId="4">'02-01-005'!$C$20</definedName>
    <definedName name="FOT" localSheetId="5">'02-01-006'!$C$20</definedName>
    <definedName name="FOT" localSheetId="6">'02-01-007'!$C$20</definedName>
    <definedName name="FOT" localSheetId="7">'02-01-008'!$C$20</definedName>
    <definedName name="FOT" localSheetId="8">'02-01-009'!$C$20</definedName>
    <definedName name="FOT" localSheetId="9">'02-01-010'!$C$21</definedName>
    <definedName name="FOT" localSheetId="10">'02-01-011'!$C$21</definedName>
    <definedName name="FOT" localSheetId="11">'02-01-012'!$C$21</definedName>
    <definedName name="FOT" localSheetId="12">'02-01-014'!$C$21</definedName>
    <definedName name="FOT" localSheetId="13">'02-01-015'!$C$21</definedName>
    <definedName name="FOT" localSheetId="14">'05-01'!$C$17</definedName>
    <definedName name="Ind" localSheetId="0">'02-01-001'!$E$9</definedName>
    <definedName name="Ind" localSheetId="1">'02-01-002'!$E$9</definedName>
    <definedName name="Ind" localSheetId="2">'02-01-003'!$E$8</definedName>
    <definedName name="Ind" localSheetId="3">'02-01-004'!$E$10</definedName>
    <definedName name="Ind" localSheetId="4">'02-01-005'!$E$10</definedName>
    <definedName name="Ind" localSheetId="5">'02-01-006'!$E$10</definedName>
    <definedName name="Ind" localSheetId="6">'02-01-007'!$E$10</definedName>
    <definedName name="Ind" localSheetId="7">'02-01-008'!$E$10</definedName>
    <definedName name="Ind" localSheetId="8">'02-01-009'!$E$10</definedName>
    <definedName name="Ind" localSheetId="9">'02-01-010'!$E$11</definedName>
    <definedName name="Ind" localSheetId="10">'02-01-011'!$E$11</definedName>
    <definedName name="Ind" localSheetId="11">'02-01-012'!$E$11</definedName>
    <definedName name="Ind" localSheetId="12">'02-01-014'!$E$11</definedName>
    <definedName name="Ind" localSheetId="13">'02-01-015'!$E$11</definedName>
    <definedName name="Ind" localSheetId="14">'05-01'!$E$9</definedName>
    <definedName name="Obj" localSheetId="0">'02-01-001'!#REF!</definedName>
    <definedName name="Obj" localSheetId="1">'02-01-002'!#REF!</definedName>
    <definedName name="Obj" localSheetId="2">'02-01-003'!#REF!</definedName>
    <definedName name="Obj" localSheetId="3">'02-01-004'!#REF!</definedName>
    <definedName name="Obj" localSheetId="4">'02-01-005'!#REF!</definedName>
    <definedName name="Obj" localSheetId="5">'02-01-006'!#REF!</definedName>
    <definedName name="Obj" localSheetId="6">'02-01-007'!#REF!</definedName>
    <definedName name="Obj" localSheetId="7">'02-01-008'!#REF!</definedName>
    <definedName name="Obj" localSheetId="8">'02-01-009'!#REF!</definedName>
    <definedName name="Obj" localSheetId="9">'02-01-010'!#REF!</definedName>
    <definedName name="Obj" localSheetId="10">'02-01-011'!#REF!</definedName>
    <definedName name="Obj" localSheetId="11">'02-01-012'!#REF!</definedName>
    <definedName name="Obj" localSheetId="12">'02-01-014'!#REF!</definedName>
    <definedName name="Obj" localSheetId="13">'02-01-015'!#REF!</definedName>
    <definedName name="Obj" localSheetId="14">'05-01'!#REF!</definedName>
    <definedName name="Obosn" localSheetId="0">'02-01-001'!$C$15</definedName>
    <definedName name="Obosn" localSheetId="1">'02-01-002'!$C$15</definedName>
    <definedName name="Obosn" localSheetId="2">'02-01-003'!$C$16</definedName>
    <definedName name="Obosn" localSheetId="3">'02-01-004'!$C$16</definedName>
    <definedName name="Obosn" localSheetId="4">'02-01-005'!$C$16</definedName>
    <definedName name="Obosn" localSheetId="5">'02-01-006'!$C$16</definedName>
    <definedName name="Obosn" localSheetId="6">'02-01-007'!$C$16</definedName>
    <definedName name="Obosn" localSheetId="7">'02-01-008'!$C$16</definedName>
    <definedName name="Obosn" localSheetId="8">'02-01-009'!$C$16</definedName>
    <definedName name="Obosn" localSheetId="9">'02-01-010'!$C$17</definedName>
    <definedName name="Obosn" localSheetId="10">'02-01-011'!$C$17</definedName>
    <definedName name="Obosn" localSheetId="11">'02-01-012'!$C$17</definedName>
    <definedName name="Obosn" localSheetId="12">'02-01-014'!$C$17</definedName>
    <definedName name="Obosn" localSheetId="13">'02-01-015'!$C$17</definedName>
    <definedName name="Obosn" localSheetId="14">'05-01'!$C$15</definedName>
    <definedName name="SmPr" localSheetId="0">'02-01-001'!$C$16</definedName>
    <definedName name="SmPr" localSheetId="1">'02-01-002'!$C$16</definedName>
    <definedName name="SmPr" localSheetId="2">'02-01-003'!$C$17</definedName>
    <definedName name="SmPr" localSheetId="3">'02-01-004'!$C$17</definedName>
    <definedName name="SmPr" localSheetId="4">'02-01-005'!$C$17</definedName>
    <definedName name="SmPr" localSheetId="5">'02-01-006'!$C$17</definedName>
    <definedName name="SmPr" localSheetId="6">'02-01-007'!$C$17</definedName>
    <definedName name="SmPr" localSheetId="7">'02-01-008'!$C$17</definedName>
    <definedName name="SmPr" localSheetId="8">'02-01-009'!$C$17</definedName>
    <definedName name="SmPr" localSheetId="9">'02-01-010'!$C$18</definedName>
    <definedName name="SmPr" localSheetId="10">'02-01-011'!$C$18</definedName>
    <definedName name="SmPr" localSheetId="11">'02-01-012'!$C$18</definedName>
    <definedName name="SmPr" localSheetId="12">'02-01-014'!$C$18</definedName>
    <definedName name="SmPr" localSheetId="13">'02-01-015'!$C$18</definedName>
    <definedName name="SmPr" localSheetId="14">'05-01'!$C$16</definedName>
    <definedName name="аааааппппппрррппппппп" localSheetId="16">#REF!</definedName>
    <definedName name="аааааппппппрррппппппп">#REF!</definedName>
    <definedName name="аараооооооооооооо" localSheetId="16">#REF!</definedName>
    <definedName name="аараооооооооооооо">#REF!</definedName>
    <definedName name="автом" localSheetId="16">#REF!</definedName>
    <definedName name="автом">#REF!</definedName>
    <definedName name="алшрльоплварл" localSheetId="16">#REF!</definedName>
    <definedName name="алшрльоплварл">#REF!</definedName>
    <definedName name="аолвлддддддддддддддддввввввввв" localSheetId="16">#REF!</definedName>
    <definedName name="аолвлддддддддддддддддввввввввв">#REF!</definedName>
    <definedName name="апарв" localSheetId="16">#REF!</definedName>
    <definedName name="апарв">#REF!</definedName>
    <definedName name="апрлдджаоырыфрпопрлпрлпрлп" localSheetId="16">#REF!</definedName>
    <definedName name="апрлдджаоырыфрпопрлпрлпрлп">#REF!</definedName>
    <definedName name="арлггаджаш" localSheetId="16">#REF!</definedName>
    <definedName name="арлггаджаш">#REF!</definedName>
    <definedName name="ароррбллтблпроорапииас" localSheetId="16">#REF!</definedName>
    <definedName name="ароррбллтблпроорапииас">#REF!</definedName>
    <definedName name="арррррблллпдрлдддддддддд" localSheetId="16">#REF!</definedName>
    <definedName name="арррррблллпдрлдддддддддд">#REF!</definedName>
    <definedName name="варпаааааааааа" localSheetId="16">#REF!</definedName>
    <definedName name="варпаааааааааа">#REF!</definedName>
    <definedName name="ввпьььььлднд" localSheetId="16">#REF!</definedName>
    <definedName name="ввпьььььлднд">#REF!</definedName>
    <definedName name="вед" localSheetId="16">#REF!</definedName>
    <definedName name="вед">#REF!</definedName>
    <definedName name="вертикальная" localSheetId="16">#REF!</definedName>
    <definedName name="вертикальная">#REF!</definedName>
    <definedName name="вертикплан" localSheetId="16">#REF!</definedName>
    <definedName name="вертикплан">#REF!</definedName>
    <definedName name="волен" localSheetId="16">#REF!</definedName>
    <definedName name="волен">#REF!</definedName>
    <definedName name="вп" localSheetId="16">#REF!</definedName>
    <definedName name="вп">#REF!</definedName>
    <definedName name="впырпфдыпл" localSheetId="16">#REF!</definedName>
    <definedName name="впырпфдыпл">#REF!</definedName>
    <definedName name="впьглорьтитттттттттт" localSheetId="16">#REF!</definedName>
    <definedName name="впьглорьтитттттттттт">#REF!</definedName>
    <definedName name="всввввввввввввввввввввввввв" localSheetId="16">#REF!</definedName>
    <definedName name="всввввввввввввввввввввввввв">#REF!</definedName>
    <definedName name="выб" localSheetId="16">#REF!</definedName>
    <definedName name="выб">#REF!</definedName>
    <definedName name="выпуск" localSheetId="16">#REF!</definedName>
    <definedName name="выпуск">#REF!</definedName>
    <definedName name="выьлепвввввпмп" localSheetId="16">#REF!</definedName>
    <definedName name="выьлепвввввпмп">#REF!</definedName>
    <definedName name="еваопродолжэрщэрзшщщх" localSheetId="16">#REF!</definedName>
    <definedName name="еваопродолжэрщэрзшщщх">#REF!</definedName>
    <definedName name="_xlnm.Print_Titles" localSheetId="0">'02-01-001'!$26:$26</definedName>
    <definedName name="_xlnm.Print_Titles" localSheetId="1">'02-01-002'!$27:$27</definedName>
    <definedName name="_xlnm.Print_Titles" localSheetId="2">'02-01-003'!$27:$27</definedName>
    <definedName name="_xlnm.Print_Titles" localSheetId="3">'02-01-004'!$27:$27</definedName>
    <definedName name="_xlnm.Print_Titles" localSheetId="4">'02-01-005'!$27:$27</definedName>
    <definedName name="_xlnm.Print_Titles" localSheetId="5">'02-01-006'!$27:$27</definedName>
    <definedName name="_xlnm.Print_Titles" localSheetId="6">'02-01-007'!$27:$27</definedName>
    <definedName name="_xlnm.Print_Titles" localSheetId="7">'02-01-008'!$27:$27</definedName>
    <definedName name="_xlnm.Print_Titles" localSheetId="8">'02-01-009'!$27:$27</definedName>
    <definedName name="_xlnm.Print_Titles" localSheetId="9">'02-01-010'!$28:$28</definedName>
    <definedName name="_xlnm.Print_Titles" localSheetId="10">'02-01-011'!$28:$28</definedName>
    <definedName name="_xlnm.Print_Titles" localSheetId="11">'02-01-012'!$28:$28</definedName>
    <definedName name="_xlnm.Print_Titles" localSheetId="12">'02-01-014'!$28:$28</definedName>
    <definedName name="_xlnm.Print_Titles" localSheetId="13">'02-01-015'!$28:$28</definedName>
    <definedName name="_xlnm.Print_Titles" localSheetId="14">'05-01'!$25:$25</definedName>
    <definedName name="_xlnm.Print_Titles" localSheetId="15">НМЦ!$14:$14</definedName>
    <definedName name="_xlnm.Print_Titles" localSheetId="16">'Сводка затрат'!$13:$13</definedName>
    <definedName name="измен" localSheetId="16">#REF!</definedName>
    <definedName name="измен">#REF!</definedName>
    <definedName name="итого" localSheetId="15">#REF!</definedName>
    <definedName name="итого" localSheetId="16">#REF!</definedName>
    <definedName name="итого">#REF!</definedName>
    <definedName name="итого_сантех" localSheetId="15">#REF!</definedName>
    <definedName name="итого_сантех" localSheetId="16">#REF!</definedName>
    <definedName name="итого_сантех">#REF!</definedName>
    <definedName name="итого_стр" localSheetId="16">#REF!</definedName>
    <definedName name="итого_стр">#REF!</definedName>
    <definedName name="итого_строит" localSheetId="15">НМЦ!#REF!</definedName>
    <definedName name="итого_строит" localSheetId="16">'Сводка затрат'!#REF!</definedName>
    <definedName name="итого_строит">#REF!</definedName>
    <definedName name="итого_технол" localSheetId="15">#REF!</definedName>
    <definedName name="итого_технол" localSheetId="16">#REF!</definedName>
    <definedName name="итого_технол">#REF!</definedName>
    <definedName name="итого_электр" localSheetId="15">#REF!</definedName>
    <definedName name="итого_электр" localSheetId="16">#REF!</definedName>
    <definedName name="итого_электр">#REF!</definedName>
    <definedName name="квота" localSheetId="16">#REF!</definedName>
    <definedName name="квота">#REF!</definedName>
    <definedName name="кккккккккк" localSheetId="16">#REF!</definedName>
    <definedName name="кккккккккк">#REF!</definedName>
    <definedName name="корек" localSheetId="16">#REF!</definedName>
    <definedName name="корек">#REF!</definedName>
    <definedName name="корект" localSheetId="16">#REF!</definedName>
    <definedName name="корект">#REF!</definedName>
    <definedName name="корректир" localSheetId="16">#REF!</definedName>
    <definedName name="корректир">#REF!</definedName>
    <definedName name="лен" localSheetId="15">#REF!</definedName>
    <definedName name="лен" localSheetId="16">#REF!</definedName>
    <definedName name="лен">#REF!</definedName>
    <definedName name="лот" localSheetId="15">#REF!</definedName>
    <definedName name="лот" localSheetId="16">#REF!</definedName>
    <definedName name="лот">#REF!</definedName>
    <definedName name="мамиааааааааааааааааааааааааааааа" localSheetId="16">#REF!</definedName>
    <definedName name="мамиааааааааааааааааааааааааааааа">#REF!</definedName>
    <definedName name="ммпоослччччччччччрччапппппппппр" localSheetId="16">#REF!</definedName>
    <definedName name="ммпоослччччччччччрччапппппппппр">#REF!</definedName>
    <definedName name="мрол" localSheetId="16">#REF!</definedName>
    <definedName name="мрол">#REF!</definedName>
    <definedName name="оз" localSheetId="16">#REF!</definedName>
    <definedName name="оз">#REF!</definedName>
    <definedName name="озелен" localSheetId="16">#REF!</definedName>
    <definedName name="озелен">#REF!</definedName>
    <definedName name="озеленение" localSheetId="16">#REF!</definedName>
    <definedName name="озеленение">#REF!</definedName>
    <definedName name="озеленение2" localSheetId="16">#REF!</definedName>
    <definedName name="озеленение2">#REF!</definedName>
    <definedName name="ОСР" localSheetId="16">#REF!</definedName>
    <definedName name="ОСР">#REF!</definedName>
    <definedName name="ОСР110" localSheetId="16">#REF!</definedName>
    <definedName name="ОСР110">#REF!</definedName>
    <definedName name="ОСР111" localSheetId="16">#REF!</definedName>
    <definedName name="ОСР111">#REF!</definedName>
    <definedName name="план" localSheetId="16">#REF!</definedName>
    <definedName name="план">#REF!</definedName>
    <definedName name="планировка" localSheetId="16">#REF!</definedName>
    <definedName name="планировка">#REF!</definedName>
    <definedName name="плдщхэж.юрббдлююбо" localSheetId="16">#REF!</definedName>
    <definedName name="плдщхэж.юрббдлююбо">#REF!</definedName>
    <definedName name="площадки" localSheetId="16">#REF!</definedName>
    <definedName name="площадки">#REF!</definedName>
    <definedName name="пос" localSheetId="15">#REF!</definedName>
    <definedName name="пос" localSheetId="16">#REF!</definedName>
    <definedName name="пос">#REF!</definedName>
    <definedName name="прав" localSheetId="16">#REF!</definedName>
    <definedName name="прав">#REF!</definedName>
    <definedName name="прлппппппппппппппрррррррр" localSheetId="16">#REF!</definedName>
    <definedName name="прлппппппппппппппрррррррр">#REF!</definedName>
    <definedName name="провбп" localSheetId="16">#REF!</definedName>
    <definedName name="провбп">#REF!</definedName>
    <definedName name="проект" localSheetId="16">#REF!</definedName>
    <definedName name="проект">#REF!</definedName>
    <definedName name="пропппп" localSheetId="16">#REF!</definedName>
    <definedName name="пропппп">#REF!</definedName>
    <definedName name="рпоолллллбрюююююююююююю" localSheetId="16">#REF!</definedName>
    <definedName name="рпоолллллбрюююююююююююю">#REF!</definedName>
    <definedName name="сааповвыыыыыеееееггггггггг" localSheetId="16">#REF!</definedName>
    <definedName name="сааповвыыыыыеееееггггггггг">#REF!</definedName>
    <definedName name="сапопрлрлппппр" localSheetId="16">#REF!</definedName>
    <definedName name="сапопрлрлппппр">#REF!</definedName>
    <definedName name="саррпрпппппппппппппппррррррр" localSheetId="16">#REF!</definedName>
    <definedName name="саррпрпппппппппппппппррррррр">#REF!</definedName>
    <definedName name="свод" localSheetId="16">#REF!</definedName>
    <definedName name="свод">#REF!</definedName>
    <definedName name="Свсмр" localSheetId="16">'[1] пристр428'!#REF!</definedName>
    <definedName name="Свсмр">'[1] пристр428'!#REF!</definedName>
    <definedName name="склад" localSheetId="15">#REF!</definedName>
    <definedName name="склад" localSheetId="16">#REF!</definedName>
    <definedName name="склад">#REF!</definedName>
    <definedName name="сср4" localSheetId="15">#REF!</definedName>
    <definedName name="сср4" localSheetId="16">#REF!</definedName>
    <definedName name="сср4">#REF!</definedName>
    <definedName name="ссроб" localSheetId="15">#REF!</definedName>
    <definedName name="ссроб" localSheetId="16">#REF!</definedName>
    <definedName name="ссроб">#REF!</definedName>
    <definedName name="сссссссссссссрооооооооаапнааааеоаааааааа" localSheetId="16">#REF!</definedName>
    <definedName name="сссссссссссссрооооооооаапнааааеоаааааааа">#REF!</definedName>
    <definedName name="счет" localSheetId="16">'[1] пристр428'!#REF!</definedName>
    <definedName name="счет">'[1] пристр428'!#REF!</definedName>
    <definedName name="тдер" localSheetId="16">#REF!</definedName>
    <definedName name="тдер">#REF!</definedName>
    <definedName name="ТК" localSheetId="16">#REF!</definedName>
    <definedName name="ТК">#REF!</definedName>
    <definedName name="тоолллллопппплопооллоопло" localSheetId="16">#REF!</definedName>
    <definedName name="тоолллллопппплопооллоопло">#REF!</definedName>
    <definedName name="топливро" localSheetId="16">#REF!</definedName>
    <definedName name="топливро">#REF!</definedName>
    <definedName name="трапные" localSheetId="16">#REF!</definedName>
    <definedName name="трапные">#REF!</definedName>
    <definedName name="уке" localSheetId="16">#REF!</definedName>
    <definedName name="уке">#REF!</definedName>
    <definedName name="фякуряыувравяв" localSheetId="16">#REF!</definedName>
    <definedName name="фякуряыувравяв">#REF!</definedName>
    <definedName name="фяыввввввв" localSheetId="16">#REF!</definedName>
    <definedName name="фяыввввввв">#REF!</definedName>
    <definedName name="хййййййййййжывввввввв" localSheetId="16">#REF!</definedName>
    <definedName name="хййййййййййжывввввввв">#REF!</definedName>
    <definedName name="чвподю" localSheetId="16">#REF!</definedName>
    <definedName name="чвподю">#REF!</definedName>
    <definedName name="чрпрл" localSheetId="16">#REF!</definedName>
    <definedName name="чрпрл">#REF!</definedName>
    <definedName name="чситтттттттсссссссссччччч" localSheetId="16">#REF!</definedName>
    <definedName name="чситтттттттсссссссссччччч">#REF!</definedName>
    <definedName name="ываочяьбббббббббббббб" localSheetId="16">#REF!</definedName>
    <definedName name="ываочяьбббббббббббббб">#REF!</definedName>
    <definedName name="ЫВРРАЫРАывоопоапо" localSheetId="16">#REF!</definedName>
    <definedName name="ЫВРРАЫРАывоопоапо">#REF!</definedName>
    <definedName name="ывынреыкшлнжхэтшлэ" localSheetId="16">#REF!</definedName>
    <definedName name="ывынреыкшлнжхэтшлэ">#REF!</definedName>
    <definedName name="ыоарллвапрлывпорапар" localSheetId="16">#REF!</definedName>
    <definedName name="ыоарллвапрлывпорапар">#REF!</definedName>
    <definedName name="ычвпппппппппп" localSheetId="16">#REF!</definedName>
    <definedName name="ычвпппппппппп">#REF!</definedName>
    <definedName name="яыдвлпрмичврип" localSheetId="16">#REF!</definedName>
    <definedName name="яыдвлпрмичврип">#REF!</definedName>
  </definedNames>
  <calcPr calcId="114210" fullCalcOnLoad="1"/>
</workbook>
</file>

<file path=xl/calcChain.xml><?xml version="1.0" encoding="utf-8"?>
<calcChain xmlns="http://schemas.openxmlformats.org/spreadsheetml/2006/main">
  <c r="C21" i="7"/>
  <c r="F17" i="45"/>
  <c r="F16"/>
  <c r="E14" i="25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F14"/>
  <c r="F15"/>
  <c r="F16"/>
  <c r="F17"/>
  <c r="F18"/>
  <c r="F19"/>
  <c r="F20"/>
  <c r="F21"/>
  <c r="F22"/>
  <c r="F23"/>
  <c r="F24"/>
  <c r="F25"/>
  <c r="F26"/>
  <c r="F27"/>
  <c r="F29"/>
  <c r="F30"/>
  <c r="F31"/>
  <c r="F32"/>
  <c r="H32"/>
  <c r="H29"/>
  <c r="F19" i="31"/>
  <c r="F18"/>
  <c r="F17"/>
  <c r="F16"/>
  <c r="F20" i="32"/>
  <c r="F19"/>
  <c r="F18"/>
  <c r="F17"/>
  <c r="F20" i="33"/>
  <c r="F19"/>
  <c r="F18"/>
  <c r="F17"/>
  <c r="F20" i="34"/>
  <c r="F19"/>
  <c r="F18"/>
  <c r="F17"/>
  <c r="F20" i="35"/>
  <c r="F19"/>
  <c r="F18"/>
  <c r="F17"/>
  <c r="F20" i="36"/>
  <c r="F19"/>
  <c r="F18"/>
  <c r="F17"/>
  <c r="F20" i="37"/>
  <c r="F19"/>
  <c r="F18"/>
  <c r="F17"/>
  <c r="F20" i="38"/>
  <c r="F19"/>
  <c r="F18"/>
  <c r="F17"/>
  <c r="F20" i="39"/>
  <c r="F19"/>
  <c r="F18"/>
  <c r="F17"/>
  <c r="F21" i="40"/>
  <c r="F20"/>
  <c r="F19"/>
  <c r="F18"/>
  <c r="F21" i="41"/>
  <c r="F20"/>
  <c r="F19"/>
  <c r="F18"/>
  <c r="F21" i="42"/>
  <c r="F20"/>
  <c r="F19"/>
  <c r="F18"/>
  <c r="F21" i="43"/>
  <c r="F20"/>
  <c r="F18"/>
  <c r="F19"/>
  <c r="F20" i="44"/>
  <c r="F18"/>
  <c r="F19"/>
  <c r="H28" i="25"/>
  <c r="G29"/>
  <c r="D29"/>
  <c r="H26"/>
  <c r="H25"/>
  <c r="H24"/>
  <c r="H23"/>
  <c r="H22"/>
  <c r="H21"/>
  <c r="H20"/>
  <c r="H19"/>
  <c r="H18"/>
  <c r="D30"/>
  <c r="H16"/>
  <c r="H17"/>
  <c r="H27"/>
  <c r="H14"/>
  <c r="H15"/>
  <c r="B21" i="7"/>
  <c r="G30" i="25"/>
  <c r="G31"/>
  <c r="G32"/>
  <c r="C23" i="7"/>
  <c r="C25"/>
  <c r="H30" i="25"/>
  <c r="D31"/>
  <c r="H31"/>
  <c r="D32"/>
</calcChain>
</file>

<file path=xl/sharedStrings.xml><?xml version="1.0" encoding="utf-8"?>
<sst xmlns="http://schemas.openxmlformats.org/spreadsheetml/2006/main" count="3654" uniqueCount="574">
  <si>
    <t xml:space="preserve">  Электромонтажные работы на других объектах</t>
  </si>
  <si>
    <t>Итоги по разделу 3 МОНТАЖНЫЕ РАБОТЫ. :</t>
  </si>
  <si>
    <t xml:space="preserve">    Всего с учетом "переходной коэф. от цен 2001 г. к ценам4 кв.2012г СМР=5,53"</t>
  </si>
  <si>
    <t xml:space="preserve">    Итого c накладными и см. прибылью</t>
  </si>
  <si>
    <t xml:space="preserve">    Сметная прибыль 65% ФОТ (от 514)</t>
  </si>
  <si>
    <t xml:space="preserve">    Накладные расходы 100% ФОТ (от 514)</t>
  </si>
  <si>
    <t xml:space="preserve">    Всего с учетом "МДС35 пр.1 т.2 п.4._Производство монтажных работ 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 ОЗП=1,15; ЭМ=1,15; ЗПМ=1,15; ТЗ=1,15; ТЗМ=1,15"</t>
  </si>
  <si>
    <t xml:space="preserve">    Коэффициенты к итогам:</t>
  </si>
  <si>
    <t xml:space="preserve">    ВСЕГО на физобъем (16)</t>
  </si>
  <si>
    <t xml:space="preserve">    На единицу в ценах 2001г.</t>
  </si>
  <si>
    <t>Прокладка и монтаж сетей связи</t>
  </si>
  <si>
    <t>1 ввод</t>
  </si>
  <si>
    <t>Ввод абонентский в здание</t>
  </si>
  <si>
    <t>ТЕРм10-06-034-19</t>
  </si>
  <si>
    <t xml:space="preserve">    Сметная прибыль 65% ФОТ (от 970)</t>
  </si>
  <si>
    <t xml:space="preserve">    Накладные расходы 95% ФОТ (от 970)</t>
  </si>
  <si>
    <t>Электромонтажные работы на других объектах</t>
  </si>
  <si>
    <t>Крюк стенной (монтаж узла крепления)</t>
  </si>
  <si>
    <r>
      <t>ТЕРм08-02-305-03</t>
    </r>
    <r>
      <rPr>
        <i/>
        <sz val="9"/>
        <rFont val="Arial"/>
        <family val="2"/>
        <charset val="204"/>
      </rPr>
      <t xml:space="preserve">
прим.</t>
    </r>
  </si>
  <si>
    <t xml:space="preserve">    Сметная прибыль 65% ФОТ (от 3 640)</t>
  </si>
  <si>
    <t xml:space="preserve">    Накладные расходы 95% ФОТ (от 3 640)</t>
  </si>
  <si>
    <t xml:space="preserve">    ВСЕГО на физобъем (6)</t>
  </si>
  <si>
    <t>100 м кабеля</t>
  </si>
  <si>
    <t>Кабель до 35 кВ, подвешиваемый на тросе, масса 1 м кабеля до 1 кг</t>
  </si>
  <si>
    <t>ТЕРм08-02-149-01</t>
  </si>
  <si>
    <t xml:space="preserve">                           Раздел 3. МОНТАЖНЫЕ РАБОТЫ.</t>
  </si>
  <si>
    <t xml:space="preserve">  Материалы для монтажных работ</t>
  </si>
  <si>
    <t>Итоги по разделу 2 МАТЕРИАЛЫ ПО ПРАЙСАМ :</t>
  </si>
  <si>
    <t xml:space="preserve">                           ЦЕНА111037,68/1,18/5,53 {индекс}</t>
  </si>
  <si>
    <t xml:space="preserve">    ВСЕГО на физобъем (0,6)</t>
  </si>
  <si>
    <t>км</t>
  </si>
  <si>
    <t>КАБЕЛЬ  КСБГнг-FRHF 1Х2Х0,78</t>
  </si>
  <si>
    <t>Цена "ОВЛ-Энерго" прайс-лист стр.14</t>
  </si>
  <si>
    <t xml:space="preserve">                           Раздел 2. МАТЕРИАЛЫ ПО ПРАЙСАМ</t>
  </si>
  <si>
    <t>Итоги по разделу 1 МАТЕРИАЛЫ ПО ТСЦ :</t>
  </si>
  <si>
    <t>Узел крепления жестких распорок  оцинкованный (крепежные элементы)</t>
  </si>
  <si>
    <r>
      <t>ТСЦ-509-1059</t>
    </r>
    <r>
      <rPr>
        <i/>
        <sz val="9"/>
        <rFont val="Arial"/>
        <family val="2"/>
        <charset val="204"/>
      </rPr>
      <t xml:space="preserve">
прим.</t>
    </r>
  </si>
  <si>
    <t xml:space="preserve">    ВСЕГО на физобъем (600)</t>
  </si>
  <si>
    <t>Модернизация энергетических сетей комбината. Промплощадка №8</t>
  </si>
  <si>
    <t>ЛСР-16312-ТС1.СМ1</t>
  </si>
  <si>
    <t>Участок тепловой сети УТА…УТБ</t>
  </si>
  <si>
    <t>Конструкции железобетонные</t>
  </si>
  <si>
    <t>ЛСР-16312-КЖ1.СМ1</t>
  </si>
  <si>
    <t>Конструкции металлические</t>
  </si>
  <si>
    <t>ЛСР-16312-КМ1.СМ1</t>
  </si>
  <si>
    <t>Размер средств на возведение временных зданий и сооружений- 1,5%</t>
  </si>
  <si>
    <t>ГСН-81-05-01-2001, Прил. 1, п. 4.5</t>
  </si>
  <si>
    <t>Дополнительные затраты при производстве строительно-монтажных работ в  зимнее время - 3,6%*1,1=3,96%</t>
  </si>
  <si>
    <t>ГСН-81-05-02-2007, табл. 4, п. 2.5</t>
  </si>
  <si>
    <t>Резерв средств на непредвиденные  работы и затраты - 3%</t>
  </si>
  <si>
    <t>МДС 81-35.2004 п.4.96</t>
  </si>
  <si>
    <t>цеха 006</t>
  </si>
  <si>
    <t xml:space="preserve">Начальник </t>
  </si>
  <si>
    <t>И.М. Меретяков</t>
  </si>
  <si>
    <t>М.С. Сюксина</t>
  </si>
  <si>
    <t>Трос стальной</t>
  </si>
  <si>
    <t>ТСЦ-509-0801</t>
  </si>
  <si>
    <t xml:space="preserve">                           Раздел 1. МАТЕРИАЛЫ ПО ТСЦ</t>
  </si>
  <si>
    <t>_______________________________________________________________________________________________199,69</t>
  </si>
  <si>
    <t>Сметная стоимость монтажных работ _______________________________________________________________________________________________</t>
  </si>
  <si>
    <t>Основание: Технологические решения  8849-0-ИОС5</t>
  </si>
  <si>
    <t>на НАРУЖНЫЕ СЕТИ СВЯЗИ</t>
  </si>
  <si>
    <r>
      <t xml:space="preserve">ЛОКАЛЬНЫЙ СМЕТНЫЙ РАСЧЕТ № </t>
    </r>
    <r>
      <rPr>
        <sz val="12"/>
        <rFont val="Arial"/>
        <family val="2"/>
        <charset val="204"/>
      </rPr>
      <t>05-01(8849-0 ИОС5СМ15)</t>
    </r>
  </si>
  <si>
    <t>Всего в ценах 2013 (Ксмр=5,56, Коб.=4,19)</t>
  </si>
  <si>
    <t>Всего в ценах 2012 с НДС</t>
  </si>
  <si>
    <t>Итого в базисных ценах 2000 г.</t>
  </si>
  <si>
    <t>8</t>
  </si>
  <si>
    <t>7</t>
  </si>
  <si>
    <t>6</t>
  </si>
  <si>
    <t>5</t>
  </si>
  <si>
    <t>оборудования, мебели, инвентаря</t>
  </si>
  <si>
    <t>монтажных работ</t>
  </si>
  <si>
    <t>строительных работ</t>
  </si>
  <si>
    <t>Общая сметная стоимость, руб.</t>
  </si>
  <si>
    <t>Наименование работ и затрат</t>
  </si>
  <si>
    <t>Номера сметных расчетов и смет</t>
  </si>
  <si>
    <t>Составлен в ценах по состоянию на 01.01.2000 г.</t>
  </si>
  <si>
    <t>Сводка затрат</t>
  </si>
  <si>
    <t>г. Лесной. ФГУП "Комбинат "Электрохимприбор"</t>
  </si>
  <si>
    <t>ЗАКАЗЧИК:</t>
  </si>
  <si>
    <t>ПОДРЯДЧИК:</t>
  </si>
  <si>
    <t xml:space="preserve">Генеральный директор </t>
  </si>
  <si>
    <t>__________________ А.В. Новиков</t>
  </si>
  <si>
    <t>ФГУП «Комбинат «Электрохимприбор»</t>
  </si>
  <si>
    <t xml:space="preserve"> ФГУП «Комбинат «Электрохимприбор»</t>
  </si>
  <si>
    <t xml:space="preserve">      Оборудование</t>
  </si>
  <si>
    <t xml:space="preserve">      оборудования _______________________________________________________________________________________________</t>
  </si>
  <si>
    <t>(наименование стройки)</t>
  </si>
  <si>
    <t>(локальная смета)</t>
  </si>
  <si>
    <t xml:space="preserve">на </t>
  </si>
  <si>
    <t>№ пп</t>
  </si>
  <si>
    <t>Ед. изм.</t>
  </si>
  <si>
    <t>Кол.</t>
  </si>
  <si>
    <t>Всего</t>
  </si>
  <si>
    <t>СОГЛАСОВАНО:</t>
  </si>
  <si>
    <t>УТВЕРЖДАЮ:</t>
  </si>
  <si>
    <t>1 шт.</t>
  </si>
  <si>
    <t>шт.</t>
  </si>
  <si>
    <t>1000 м</t>
  </si>
  <si>
    <t>100 шт.</t>
  </si>
  <si>
    <t>шт</t>
  </si>
  <si>
    <t>100 м</t>
  </si>
  <si>
    <t>м</t>
  </si>
  <si>
    <t>Итого прямые затраты по смете в ценах 2001г.</t>
  </si>
  <si>
    <t>Итого прямые затраты по смете с учетом коэффициентов к итогам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</si>
  <si>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</si>
  <si>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</si>
  <si>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</si>
  <si>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</si>
  <si>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</si>
  <si>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</si>
  <si>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</si>
  <si>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</si>
  <si>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</si>
  <si>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</si>
  <si>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</si>
  <si>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</si>
  <si>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</si>
  <si>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</si>
  <si>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</si>
  <si>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ФГУП "Комбинат "Электрохимприбор"</t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</si>
  <si>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</si>
  <si>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</si>
  <si>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</si>
  <si>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</si>
  <si>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</si>
  <si>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</si>
  <si>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</si>
  <si>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</si>
  <si>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</si>
  <si>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</si>
  <si>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</si>
  <si>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</si>
  <si>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</si>
  <si>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</si>
  <si>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>Инженер по проектно-сметной работе</t>
  </si>
  <si>
    <t>№ п/п</t>
  </si>
  <si>
    <t xml:space="preserve">Сметная стоимость </t>
  </si>
  <si>
    <t>Приложение №__ к договору от "__"______2013 №_______</t>
  </si>
  <si>
    <t>прочих затрат</t>
  </si>
  <si>
    <t>Выполнение работ по монтажу автоматической пожарной сигнализации и системы оповещения и управления эвакуации людей при пожаре зданий в/ч 3275</t>
  </si>
  <si>
    <t>Казарма №1. Автоматическая пожарная сигнализация и система оповещения управления эвакуацией (АПС и СОУЭ)</t>
  </si>
  <si>
    <t>ЛСР 02-01-001 (8849-0-ИОС5СМ), арх. №97077 пф</t>
  </si>
  <si>
    <t>Казарма №2. Автоматическая пожарная сигнализация и система оповещения управления эвакуацией (АПС и СОУЭ)</t>
  </si>
  <si>
    <t>Казарма №3. Автоматическая пожарная сигнализация и система оповещения управления эвакуацией (АПС и СОУЭ)</t>
  </si>
  <si>
    <t>Казарма №4. Автоматическая пожарная сигнализация и система оповещения управления эвакуацией (АПС и СОУЭ)</t>
  </si>
  <si>
    <t>ЛСР 02-01-002 (8849-0-ИОС5СМ1), арх. №97077 пф</t>
  </si>
  <si>
    <t>ЛСР 02-01-003 (8849-0-ИОС5СМ2), арх. №97077 пф</t>
  </si>
  <si>
    <t>ЛСР 02-01-004 (8849-0-ИОС5СМ3), арх. №97077 пф</t>
  </si>
  <si>
    <t>ЛСР 02-01-005 (8849-0-ИОС5СМ4), арх. №97077 пф</t>
  </si>
  <si>
    <t>Казарма заставы №2. Автоматическая пожарная сигнализация и система оповещения управления эвакуацией (АПС и СОУЭ)</t>
  </si>
  <si>
    <t>Казарма заставы №3. Автоматическая пожарная сигнализация и система оповещения управления эвакуацией (АПС и СОУЭ)</t>
  </si>
  <si>
    <t>ЛСР 02-01-006 (8849-0-ИОС5СМ5), арх. №97077 пф</t>
  </si>
  <si>
    <t>Казарма заставы №4. Автоматическая пожарная сигнализация и система оповещения управления эвакуацией (АПС и СОУЭ)</t>
  </si>
  <si>
    <t>ЛСР 02-01-007 (8849-0-ИОС5СМ6), арх. №97077 пф</t>
  </si>
  <si>
    <t>ЛСР 02-01-008 (8849-0-ИОС5СМ7), арх. №97077 пф</t>
  </si>
  <si>
    <t>Казарма заставы №5. Автоматическая пожарная сигнализация и система оповещения управления эвакуацией (АПС и СОУЭ)</t>
  </si>
  <si>
    <t>ЛСР 02-01-009 (8849-0-ИОС5СМ8), арх. №97077 пф</t>
  </si>
  <si>
    <t>Казарма заставы №6. Автоматическая пожарная сигнализация и система оповещения управления эвакуацией (АПС и СОУЭ)</t>
  </si>
  <si>
    <t>ЛСР 02-01-010 (8849-0-ИОС5СМ9), арх. №97077 пф</t>
  </si>
  <si>
    <t>КПП 1. Автоматическая пожарная сигнализация и система оповещения управления эвакуацией (АПС и СОУЭ)</t>
  </si>
  <si>
    <t>ЛСР 02-01-011 (8849-0-ИОС5СМ10), арх. №97077 пф</t>
  </si>
  <si>
    <t>Пожарная часть. Автоматическая пожарная сигнализация и система оповещения управления эвакуацией (АПС и СОУЭ)</t>
  </si>
  <si>
    <t>Штаб. Автоматическая пожарная сигнализация и система оповещения управления эвакуацией (АПС и СОУЭ)</t>
  </si>
  <si>
    <t>Столовая. Автоматическая пожарная сигнализация и система оповещения управления эвакуацией (АПС и СОУЭ)</t>
  </si>
  <si>
    <t>Спортзал. Автоматическая пожарная сигнализация и система оповещения управления эвакуацией (АПС и СОУЭ)</t>
  </si>
  <si>
    <t>ЛСР 05-01- (8849-0-ИОСМ5СМ15), арх. №97077 пф</t>
  </si>
  <si>
    <t>Наружные сети связи</t>
  </si>
  <si>
    <t>ЛСР 02-01-012 (8849-0-ИОСМ5СМ11), арх. №97077 пф</t>
  </si>
  <si>
    <t>ЛСР 02-01-014 (8849-0-ИОСМ5СМ13), арх. №97077 пф</t>
  </si>
  <si>
    <t>ЛСР 02-01-015 (8849-0-ИОСМ5СМ14), арх. №97077 пф</t>
  </si>
  <si>
    <t xml:space="preserve">    Справочно, в ценах 2001г.:</t>
  </si>
  <si>
    <t xml:space="preserve">  Итого по разделу 4 МОНТАЖНЫЕ РАБОТЫ.</t>
  </si>
  <si>
    <t xml:space="preserve">  Итого по разделу 3 МАТЕРИАЛЫ ПО ФЭРам</t>
  </si>
  <si>
    <t xml:space="preserve">  Итого по разделу 2 ОБОРУДОВАНИЕ ПО ФЭРам</t>
  </si>
  <si>
    <t xml:space="preserve">  Итого по разделу 1 ОБОРУДОВАНИЕ ПО ПРАЙСАМ</t>
  </si>
  <si>
    <t>ИТОГИ В БАЗИСНЫХ ЦЕНАХ</t>
  </si>
  <si>
    <t>ИТОГИ ПО СМЕТЕ:</t>
  </si>
  <si>
    <t xml:space="preserve">  Электромонтажные работы на других объектах:</t>
  </si>
  <si>
    <t xml:space="preserve">  Монтаж оборудования:</t>
  </si>
  <si>
    <t>Итоги по разделу 4 МОНТАЖНЫЕ РАБОТЫ. :</t>
  </si>
  <si>
    <t>Итого прямые затраты по разделу с учетом коэффициентов к итогам</t>
  </si>
  <si>
    <t>Итого прямые затраты по разделу в ценах 2001г.</t>
  </si>
  <si>
    <t xml:space="preserve">    Итого Поз. 19-20, 22-25 с учетом к-тов к итогам, НР и СП</t>
  </si>
  <si>
    <t xml:space="preserve">    Итого Поз. 15-18, 21, 26 с учетом к-тов к итогам, НР и СП</t>
  </si>
  <si>
    <t>Монтаж оборудования:
НР (99 руб.): 80% от ФОТ
СП (74 руб.): 60% от ФОТ</t>
  </si>
  <si>
    <t>Коробка ответвительная на стене</t>
  </si>
  <si>
    <t>ТЕРм10-08-019-01</t>
  </si>
  <si>
    <t>Электромонтажные работы на других объектах:
НР (2638 руб.): 95% от ФОТ
СП (1805 руб.): 65% от ФОТ</t>
  </si>
  <si>
    <t>Короб металлический по стенам и потолкам, длина 2 м</t>
  </si>
  <si>
    <t>ТЕРм08-02-396-05</t>
  </si>
  <si>
    <t>Электромонтажные работы на других объектах:
НР (159 руб.): 95% от ФОТ
СП (109 руб.): 65% от ФОТ</t>
  </si>
  <si>
    <t>Рукав металлический наружным диаметром до 48 мм</t>
  </si>
  <si>
    <t>ТЕРм08-02-411-01</t>
  </si>
  <si>
    <t>Электромонтажные работы на других объектах:
НР (25 руб.): 95% от ФОТ
СП (17 руб.): 65% от ФОТ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</si>
  <si>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2,5 мм2</t>
  </si>
  <si>
    <t>ТЕРм08-02-412-01</t>
  </si>
  <si>
    <t>Электромонтажные работы на других объектах:
НР (268 руб.): 95% от ФОТ
СП (183 руб.): 65% от ФОТ</t>
  </si>
  <si>
    <t>Кабель (провод) в коробах, сечением до 6 мм2</t>
  </si>
  <si>
    <t>ТЕРм08-02-399-01</t>
  </si>
  <si>
    <t>Монтаж оборудования:
НР (421 руб.): 80% от ФОТ
СП (316 руб.): 60% от ФОТ</t>
  </si>
  <si>
    <t>Кабель (провод) двух- и трехжильный с разделительным основанием по стенам и потолкам, прокладываемый по основаниям: бетонным и металлическим</t>
  </si>
  <si>
    <t>ТЕРм10-08-005-03</t>
  </si>
  <si>
    <t>Электромонтажные работы на других объектах:
НР (254 руб.): 95% от ФОТ
СП (174 руб.): 65% от ФОТ</t>
  </si>
  <si>
    <t>Световые настенные указатели (Молния-12)</t>
  </si>
  <si>
    <t>ТЕРм08-03-593-10</t>
  </si>
  <si>
    <t>Электромонтажные работы на других объектах:
НР (366 руб.): 95% от ФОТ
СП (250 руб.): 65% от ФОТ</t>
  </si>
  <si>
    <t>Аппарат (кнопка, ключ управления, замок электромагнитной блокировки, звуковой сигнал, сигнальная лампа) управления и сигнализации, количество подключаемых концов до 2 (Маяк-12-3м1)</t>
  </si>
  <si>
    <t>ТЕРм08-01-081-01</t>
  </si>
  <si>
    <t>Монтаж оборудования:
НР (50 руб.): 80% от ФОТ
СП (37 руб.): 60% от ФОТ</t>
  </si>
  <si>
    <t>Блок питания (Скад-1200у)</t>
  </si>
  <si>
    <t>ТЕРм10-08-003-03</t>
  </si>
  <si>
    <t>Монтаж оборудования:
НР (1048 руб.): 80% от ФОТ
СП (786 руб.): 60% от ФОТ</t>
  </si>
  <si>
    <t>Извещатель ПС автоматический тепловой электро-контактный, магнитоконтактный в нормальном исполнении (ДИП-34А-01,ИПР)</t>
  </si>
  <si>
    <t>ТЕРм10-08-002-01</t>
  </si>
  <si>
    <t>Монтаж оборудования:
НР (2549 руб.): 80% от ФОТ
СП (1912 руб.): 60% от ФОТ</t>
  </si>
  <si>
    <t>Устройства промежуточные( Блок индикации,блок БРИЗ)</t>
  </si>
  <si>
    <t>ТЕРм10-08-001-11</t>
  </si>
  <si>
    <t>Монтаж оборудования:
НР (98 руб.): 80% от ФОТ
СП (73 руб.): 60% от ФОТ</t>
  </si>
  <si>
    <t>Приборы ПС приемно-контрольные, пусковые, концентратор: блок базовый на 10 лучей (С200-КДЛ)</t>
  </si>
  <si>
    <t>ТЕРм10-08-001-01</t>
  </si>
  <si>
    <t xml:space="preserve">                           Раздел 4. МОНТАЖНЫЕ РАБОТЫ.</t>
  </si>
  <si>
    <t xml:space="preserve">  Материалы для монтажных работ:</t>
  </si>
  <si>
    <t>Итоги по разделу 3 МАТЕРИАЛЫ ПО ФЭРам :</t>
  </si>
  <si>
    <t xml:space="preserve">    Итого Поз. 9-14</t>
  </si>
  <si>
    <t>Материалы для монтажных работ</t>
  </si>
  <si>
    <t>Коробка КК-8М</t>
  </si>
  <si>
    <r>
      <t>ФССЦ-503-0449</t>
    </r>
    <r>
      <rPr>
        <i/>
        <sz val="9"/>
        <rFont val="Arial"/>
        <family val="2"/>
        <charset val="204"/>
      </rPr>
      <t xml:space="preserve">
прим.</t>
    </r>
  </si>
  <si>
    <t>Рукава металлические диаметром 10 мм РЗ-Ц-Х</t>
  </si>
  <si>
    <t>ФССЦ-101-3127</t>
  </si>
  <si>
    <t>Кабель-канал пластиковый  с аксессуарами</t>
  </si>
  <si>
    <t>ФССЦ-509-3539 прим.</t>
  </si>
  <si>
    <t>Кабель для систем пожарной сигнализации с однопроволочными медными жилами, с изоляцией из огнестойкой кремнийорганической резины, в оболочке из ПВХ пластиката, не распространяющий горение, с низким дымо- и газовыделением марки KПСЭнг(A)-FRLS 1x2x1,0 (1Х2Х0,75)</t>
  </si>
  <si>
    <r>
      <t>ФССЦ-501-1720</t>
    </r>
    <r>
      <rPr>
        <i/>
        <sz val="9"/>
        <rFont val="Arial"/>
        <family val="2"/>
        <charset val="204"/>
      </rPr>
      <t xml:space="preserve">
прим.</t>
    </r>
  </si>
  <si>
    <t>Кабель для систем пожарной сигнализации с однопроволочными медными жилами, с изоляцией из огнестойкой кремнийорганической резины, в оболочке из ПВХ пластиката, не распространяющий горение, с низким дымо- и газовыделением марки KПСЭнг(A)-FRLS 1x2x1,5</t>
  </si>
  <si>
    <t>ФССЦ-501-1721</t>
  </si>
  <si>
    <t>Извещатель пожарный дымовой ДИП-34А-01</t>
  </si>
  <si>
    <t>ФССЦ-509-3780</t>
  </si>
  <si>
    <t xml:space="preserve">                           Раздел 3. МАТЕРИАЛЫ ПО ФЭРам</t>
  </si>
  <si>
    <t xml:space="preserve">  Оборудование:</t>
  </si>
  <si>
    <t>Итоги по разделу 2 ОБОРУДОВАНИЕ ПО ФЭРам :</t>
  </si>
  <si>
    <t xml:space="preserve">    Итого Поз. 4-8</t>
  </si>
  <si>
    <t>Оборудование</t>
  </si>
  <si>
    <t>Оповещатель светозвуковой охранно-пожарный, марка "МАЯК-12-3М1"</t>
  </si>
  <si>
    <t>ФССЦ-509-4519</t>
  </si>
  <si>
    <t>Источник бесперебойного питания СКАТ-1200У</t>
  </si>
  <si>
    <t>ФССЦ-509-4542</t>
  </si>
  <si>
    <t>Извещатель пожарный ручной ИПР-513-3А</t>
  </si>
  <si>
    <t>ФССЦ-509-3762</t>
  </si>
  <si>
    <t>Блок индикации, марка "С2000-БИ"</t>
  </si>
  <si>
    <t>ФССЦ-509-4293</t>
  </si>
  <si>
    <t>Контроллер двухпроводной линии связи, марка "С2000-КДЛ"</t>
  </si>
  <si>
    <t>ФССЦ-509-4296</t>
  </si>
  <si>
    <t xml:space="preserve">                           Раздел 2. ОБОРУДОВАНИЕ ПО ФЭРам</t>
  </si>
  <si>
    <t>Итоги по разделу 1 ОБОРУДОВАНИЕ ПО ПРАЙСАМ :</t>
  </si>
  <si>
    <t xml:space="preserve">    Итого Поз. 1-3</t>
  </si>
  <si>
    <t xml:space="preserve">                           ЦЕНА330,00/1,18/3,47 {индекс}</t>
  </si>
  <si>
    <t xml:space="preserve">(транспортные расходы (пПЗ=3%);
заготовительно складские расходы (пПЗ=1,2%))
Оборудование:
</t>
  </si>
  <si>
    <r>
      <t>84</t>
    </r>
    <r>
      <rPr>
        <i/>
        <sz val="5"/>
        <rFont val="Arial"/>
        <family val="2"/>
        <charset val="204"/>
      </rPr>
      <t xml:space="preserve">
330,00/1,18/3,47 {индекс}</t>
    </r>
  </si>
  <si>
    <t>КОМП.</t>
  </si>
  <si>
    <t>Световое табло Молния-12В/24В</t>
  </si>
  <si>
    <t>ЗАО НВП "БОЛИТ" Г. КОРОЛЕВ МОСКОВСКАЯ ОБЛАСТЬ ПРАЙС-ЛИСТкв.2012г. СТР.2</t>
  </si>
  <si>
    <t xml:space="preserve">                           ЦЕНА295,94/1,18/3,47 {индекс}</t>
  </si>
  <si>
    <r>
      <t>75,34</t>
    </r>
    <r>
      <rPr>
        <i/>
        <sz val="5"/>
        <rFont val="Arial"/>
        <family val="2"/>
        <charset val="204"/>
      </rPr>
      <t xml:space="preserve">
295,94/1,18/3,47 {индекс}</t>
    </r>
  </si>
  <si>
    <t>Блок разветвительно-изолирующий БРИЗ</t>
  </si>
  <si>
    <t>ЗАО НВП "БОЛИТ" Г. КОРОЛЕВ МОСКОВСКАЯ ОБЛАСТЬ ПРАЙС-ЛИСТ3 кв.2012г. СТР.3</t>
  </si>
  <si>
    <t xml:space="preserve">                           ЦЕНА1224,82/1,18/3,47 {индекс}</t>
  </si>
  <si>
    <r>
      <t>311,8</t>
    </r>
    <r>
      <rPr>
        <i/>
        <sz val="5"/>
        <rFont val="Arial"/>
        <family val="2"/>
        <charset val="204"/>
      </rPr>
      <t xml:space="preserve">
1224,82/1,18/3,47 {индекс}</t>
    </r>
  </si>
  <si>
    <t>Аккумулятор необслуживаемый  12 В, емкость 17 А/час DTМ 1217</t>
  </si>
  <si>
    <t xml:space="preserve">                           Цены на оборудование и материалы , отсутствующие в базе  см.прайс-листы  арх. № 96663 пф</t>
  </si>
  <si>
    <t xml:space="preserve">                           Раздел 1. ОБОРУДОВАНИЕ ПО ПРАЙСАМ</t>
  </si>
  <si>
    <t>всего</t>
  </si>
  <si>
    <t>на ед-цу</t>
  </si>
  <si>
    <t>в т.ч. оплата труда</t>
  </si>
  <si>
    <t>оплата труда</t>
  </si>
  <si>
    <t>Обслуж-х машины</t>
  </si>
  <si>
    <t>Мат-ы</t>
  </si>
  <si>
    <t>Экспл. маш.</t>
  </si>
  <si>
    <t>Затр.тр.раб-х не занятых обслуж.машин</t>
  </si>
  <si>
    <t>Общая стоимость в базисных ценах, руб.</t>
  </si>
  <si>
    <t>Стоимость единицы в базисных ценах, руб.</t>
  </si>
  <si>
    <t>Обосно-
вание</t>
  </si>
  <si>
    <t>_______________________________________________________________________________________________599,21</t>
  </si>
  <si>
    <t>Средства на оплату труда  _______________________________________________________________________________________________</t>
  </si>
  <si>
    <t>Основание: Технологические решения 8849-0-ИОС5</t>
  </si>
  <si>
    <t>АВТОМАТИЧЕСКУЮ ПОЖАРНУЮ СИГНАЛИЗАЦИЮ (АПС и СОУЭ) ЗДАНИЯ КАЗАРМЫ №1</t>
  </si>
  <si>
    <t>ЛОКАЛЬНЫЙ СМЕТНЫЙ РАСЧЕТ № 02-01-001 (8849-0-ИОС5СМ)</t>
  </si>
  <si>
    <t>и управления эвакуации людей при пожаре (СОУЭ) зданий в/ч 3275"</t>
  </si>
  <si>
    <t>"Монтаж автоматической пожарной сигнализации (АПС) и системы оповещения</t>
  </si>
  <si>
    <t>______________</t>
  </si>
  <si>
    <t xml:space="preserve">Составлена в ценах по состоянию на 01.01.2000 г. в редакции 2009 г. </t>
  </si>
  <si>
    <t>"___" ___________ 201_ г.</t>
  </si>
  <si>
    <t>Электромонтажные работы на других объектах:
НР (1918 руб.): 95% от ФОТ
СП (1312 руб.): 65% от ФОТ</t>
  </si>
  <si>
    <t>Электромонтажные работы на других объектах:
НР (195 руб.): 95% от ФОТ
СП (133 руб.): 65% от ФОТ</t>
  </si>
  <si>
    <t>Монтаж оборудования:
НР (110 руб.): 80% от ФОТ
СП (83 руб.): 60% от ФОТ</t>
  </si>
  <si>
    <t>Электромонтажные работы на других объектах:
НР (207 руб.): 95% от ФОТ
СП (142 руб.): 65% от ФОТ</t>
  </si>
  <si>
    <t>Электромонтажные работы на других объектах:
НР (220 руб.): 95% от ФОТ
СП (151 руб.): 65% от ФОТ</t>
  </si>
  <si>
    <t>Монтаж оборудования:
НР (961 руб.): 80% от ФОТ
СП (721 руб.): 60% от ФОТ</t>
  </si>
  <si>
    <t>Монтаж оборудования:
НР (2157 руб.): 80% от ФОТ
СП (1618 руб.): 60% от ФОТ</t>
  </si>
  <si>
    <t>_______________________________________________________________________________________________470,19</t>
  </si>
  <si>
    <t>АВТОМАТИЧЕСКУЮ ПОЖАРНУЮ СИГНАЛИЗАЦИЮ (АПС и СОУЭ) ЗДАНИЯ КАЗАРМЫ №2</t>
  </si>
  <si>
    <t>ЛОКАЛЬНЫЙ СМЕТНЫЙ РАСЧЕТ № 02-01-002 (8849-0-ИОС5СМ1)</t>
  </si>
  <si>
    <t>Составлена в ценах по состоянию на 01.01.2000 г. в редакции 2009 г.</t>
  </si>
  <si>
    <t>Монтаж оборудования:
НР (198 руб.): 80% от ФОТ
СП (148 руб.): 60% от ФОТ</t>
  </si>
  <si>
    <t>Электромонтажные работы на других объектах:
НР (80 руб.): 95% от ФОТ
СП (55 руб.): 65% от ФОТ</t>
  </si>
  <si>
    <t>Электромонтажные работы на других объектах:
НР (1998 руб.): 95% от ФОТ
СП (1367 руб.): 65% от ФОТ</t>
  </si>
  <si>
    <t>Электромонтажные работы на других объектах:
НР (12 руб.): 95% от ФОТ
СП (8 руб.): 65% от ФОТ</t>
  </si>
  <si>
    <t>Электромонтажные работы на других объектах:
НР (202 руб.): 95% от ФОТ
СП (138 руб.): 65% от ФОТ</t>
  </si>
  <si>
    <t>Монтаж оборудования:
НР (133 руб.): 80% от ФОТ
СП (100 руб.): 60% от ФОТ</t>
  </si>
  <si>
    <t>Электромонтажные работы на других объектах:
НР (127 руб.): 95% от ФОТ
СП (87 руб.): 65% от ФОТ</t>
  </si>
  <si>
    <t>Монтаж оборудования:
НР (743 руб.): 80% от ФОТ
СП (557 руб.): 60% от ФОТ</t>
  </si>
  <si>
    <t>_______________________________________________________________________________________________452,86</t>
  </si>
  <si>
    <t>АВТОМАТИЧЕСКУЮ ПОЖАРНУЮ СИГНАЛИЗАЦИЮ  (АПС и СОУЭ) ЗДАНИЯ КАЗАРМЫ №3</t>
  </si>
  <si>
    <t>ЛОКАЛЬНЫЙ СМЕТНЫЙ РАСЧЕТ № 02-01-003 (8849-0-ИОС5СМ2)</t>
  </si>
  <si>
    <t xml:space="preserve">  Монтаж радиотелевизионного и электронного оборудования:</t>
  </si>
  <si>
    <t xml:space="preserve">    Итого Поз. 21, 23-26 с учетом к-тов к итогам, НР и СП</t>
  </si>
  <si>
    <t xml:space="preserve">    Итого Поз. 20 с учетом к-тов к итогам, НР и СП</t>
  </si>
  <si>
    <t xml:space="preserve">    Итого Поз. 16-19, 22, 27 с учетом к-тов к итогам, НР и СП</t>
  </si>
  <si>
    <t>Электромонтажные работы на других объектах:
НР (1838 руб.): 95% от ФОТ
СП (1258 руб.): 65% от ФОТ</t>
  </si>
  <si>
    <t>Электромонтажные работы на других объектах:
НР (185 руб.): 95% от ФОТ
СП (127 руб.): 65% от ФОТ</t>
  </si>
  <si>
    <t>Монтаж оборудования:
НР (66 руб.): 80% от ФОТ
СП (50 руб.): 60% от ФОТ</t>
  </si>
  <si>
    <t>Электромонтажные работы на других объектах:
НР (222 руб.): 95% от ФОТ
СП (152 руб.): 65% от ФОТ</t>
  </si>
  <si>
    <t>Монтаж радиотелевизионного и электронного оборудования:
НР (225 руб.): 92% от ФОТ
СП (159 руб.): 65% от ФОТ</t>
  </si>
  <si>
    <t>Громкоговоритель или звуковая колонка в помещении (Прибор   РУПОР)</t>
  </si>
  <si>
    <t>ТЕРм10-04-101-07</t>
  </si>
  <si>
    <t>Монтаж оборудования:
НР (1890 руб.): 80% от ФОТ
СП (1418 руб.): 60% от ФОТ</t>
  </si>
  <si>
    <t>Монтаж оборудования:
НР (9609 руб.): 80% от ФОТ
СП (7207 руб.): 60% от ФОТ</t>
  </si>
  <si>
    <t>Устройства промежуточные( Блок индикации,блок БРИЗ,АМ)</t>
  </si>
  <si>
    <t>Монтаж оборудования:
НР (196 руб.): 80% от ФОТ
СП (147 руб.): 60% от ФОТ</t>
  </si>
  <si>
    <t xml:space="preserve">    Итого Поз. 10-15</t>
  </si>
  <si>
    <t xml:space="preserve">    Итого Поз. 4-9</t>
  </si>
  <si>
    <t>Модуль акустический марка "AM" исп. 1</t>
  </si>
  <si>
    <t>ФССЦ-509-4522</t>
  </si>
  <si>
    <t>Прибор  речевого оповещения РУПОР</t>
  </si>
  <si>
    <r>
      <t>ФССЦ-509-1449</t>
    </r>
    <r>
      <rPr>
        <i/>
        <sz val="9"/>
        <rFont val="Arial"/>
        <family val="2"/>
        <charset val="204"/>
      </rPr>
      <t xml:space="preserve">
прим.</t>
    </r>
  </si>
  <si>
    <t>Блок сигнально-пусковой (релейный блок), марка "С2000-СП2</t>
  </si>
  <si>
    <t>ФССЦ-509-4295</t>
  </si>
  <si>
    <t>_______________________________________________________________________________________________1207,01</t>
  </si>
  <si>
    <t>АВТОМАТИЧЕСКУЮ ПОЖАРНУЮ СИГНАЛИЗАЦИЮ (АПС и СОУЭ) ЗДАНИЯ КАЗАРМЫ №4</t>
  </si>
  <si>
    <t>ЛОКАЛЬНЫЙ СМЕТНЫЙ РАСЧЕТ № 02-01-004 (8849-0-ИОС5СМ3)</t>
  </si>
  <si>
    <t xml:space="preserve">    Итого Поз. 22-23, 25-28, 30 с учетом к-тов к итогам, НР и СП</t>
  </si>
  <si>
    <t xml:space="preserve">    Итого Поз. 21 с учетом к-тов к итогам, НР и СП</t>
  </si>
  <si>
    <t xml:space="preserve">    Итого Поз. 17-20, 24, 29 с учетом к-тов к итогам, НР и СП</t>
  </si>
  <si>
    <t>Электромонтажные работы на других объектах:
НР (58 руб.): 95% от ФОТ
СП (40 руб.): 65% от ФОТ</t>
  </si>
  <si>
    <t>Заземлитель горизонтальный из стали круглой диаметром 12 мм</t>
  </si>
  <si>
    <t>ТЕРм08-02-472-01</t>
  </si>
  <si>
    <t>Электромонтажные работы на других объектах:
НР (1438 руб.): 95% от ФОТ
СП (984 руб.): 65% от ФОТ</t>
  </si>
  <si>
    <t>Электромонтажные работы на других объектах:
НР (146 руб.): 95% от ФОТ
СП (100 руб.): 65% от ФОТ</t>
  </si>
  <si>
    <t>Монтаж оборудования:
НР (198 руб.): 80% от ФОТ
СП (149 руб.): 60% от ФОТ</t>
  </si>
  <si>
    <t>Электромонтажные работы на других объектах:
НР (182 руб.): 95% от ФОТ
СП (125 руб.): 65% от ФОТ</t>
  </si>
  <si>
    <t>Электромонтажные работы на других объектах:
НР (64 руб.): 95% от ФОТ
СП (44 руб.): 65% от ФОТ</t>
  </si>
  <si>
    <t>Монтаж радиотелевизионного и электронного оборудования:
НР (383 руб.): 92% от ФОТ
СП (270 руб.): 65% от ФОТ</t>
  </si>
  <si>
    <t>1 антенна</t>
  </si>
  <si>
    <t>Установка мачты и новой антенны, прокладка и разделка кабеля снижения от антенны до головной усилительной станции, полный цикл измерений по каждому каналу качества изображения на антенну, для 1-5 каналов</t>
  </si>
  <si>
    <t>ТЕРм10-05-001-04</t>
  </si>
  <si>
    <t>Монтаж оборудования:
НР (58 руб.): 80% от ФОТ
СП (43 руб.): 60% от ФОТ</t>
  </si>
  <si>
    <t>10 лучей</t>
  </si>
  <si>
    <t>Приборы ПС приемно-контрольные, пусковые, концентратор(  RS-202 TX8)</t>
  </si>
  <si>
    <t>ТЕРм10-08-001-03</t>
  </si>
  <si>
    <t>Монтаж оборудования:
НР (491 руб.): 80% от ФОТ
СП (368 руб.): 60% от ФОТ</t>
  </si>
  <si>
    <t>Извещатель ПС автоматический тепловой электро-контактный, магнитоконтактный в нормальном исполнении (ИП-212-45,ИПР)</t>
  </si>
  <si>
    <t>Монтаж оборудования:
НР (159 руб.): 80% от ФОТ
СП (119 руб.): 60% от ФОТ</t>
  </si>
  <si>
    <t>Приборы ПС приемно-контрольные, пусковые, концентратор блок базовый на 20 лучей (С20м)</t>
  </si>
  <si>
    <t>ТЕРм10-08-001-02</t>
  </si>
  <si>
    <t xml:space="preserve">    Итого</t>
  </si>
  <si>
    <t xml:space="preserve">    Оборудование:</t>
  </si>
  <si>
    <t xml:space="preserve">  Итоги по Оборудованию</t>
  </si>
  <si>
    <t xml:space="preserve">    Материалы для монтажных работ:</t>
  </si>
  <si>
    <t xml:space="preserve">  Итоги по Монтажным работам</t>
  </si>
  <si>
    <t xml:space="preserve">      Итого Поз. 11</t>
  </si>
  <si>
    <t xml:space="preserve">      Итого Поз. 10, 12-16</t>
  </si>
  <si>
    <t>Извещатель пожарный тепловой ИП-101-3А</t>
  </si>
  <si>
    <t>ФССЦ-509-1889</t>
  </si>
  <si>
    <t>Извещатель пожарный дымовой  ИП212-45 (ДИП-45 "Марко")</t>
  </si>
  <si>
    <t>ФССЦ-509-3802</t>
  </si>
  <si>
    <t xml:space="preserve">    Итого Поз. 7-9</t>
  </si>
  <si>
    <t>Извещатель пожарный ручной ИПР-3СУ</t>
  </si>
  <si>
    <t>ФССЦ-509-1898</t>
  </si>
  <si>
    <t xml:space="preserve">    Итого Поз. 1-6</t>
  </si>
  <si>
    <t xml:space="preserve">                           ЦЕНА 6549/1,18/3,47 {индекс}</t>
  </si>
  <si>
    <r>
      <t>1667,17</t>
    </r>
    <r>
      <rPr>
        <i/>
        <sz val="5"/>
        <rFont val="Arial"/>
        <family val="2"/>
        <charset val="204"/>
      </rPr>
      <t xml:space="preserve">
6549/1,18/3,47 {индекс}</t>
    </r>
  </si>
  <si>
    <t>МАЧТА АНТЕННАЯ  ВЫСОТОЙ  6 М, В КОМПЛЕКТЕ МТ6</t>
  </si>
  <si>
    <t>ЦЕНА КОМПАНИЯ "СИ-НОРД" Г. САНКТ-ПЕТЕРБУРГ ПРАЙС-ЛИСТ СТР.</t>
  </si>
  <si>
    <t xml:space="preserve">                           ЦЕНА 990/1,18/3,47 {индекс}</t>
  </si>
  <si>
    <r>
      <t>252,02</t>
    </r>
    <r>
      <rPr>
        <i/>
        <sz val="5"/>
        <rFont val="Arial"/>
        <family val="2"/>
        <charset val="204"/>
      </rPr>
      <t xml:space="preserve">
990/1,18/3,47 {индекс}</t>
    </r>
  </si>
  <si>
    <t>АНТЕННА ОБЪЕКТОВАЯ, В КОМПЛЕКТЕ С ФИДЕРОМ 3 М АН2-433</t>
  </si>
  <si>
    <t>ЦЕНА  ООО "АЛЬТОНИКА" Г. МОСКВА ПРАЙС-ЛИСТ СТР.</t>
  </si>
  <si>
    <t xml:space="preserve">                           ЦЕНА7890/1,18/3,47 {индекс}</t>
  </si>
  <si>
    <r>
      <t>2008,55</t>
    </r>
    <r>
      <rPr>
        <i/>
        <sz val="5"/>
        <rFont val="Arial"/>
        <family val="2"/>
        <charset val="204"/>
      </rPr>
      <t xml:space="preserve">
7890/1,18/3,47 {индекс}</t>
    </r>
  </si>
  <si>
    <t>ОХРАННЫЙ ПЕРЕДАТЧИК-КОНЦЕНТРАТОР, В КОМПЛЕКТЕ С ШТЫРЕВОЙ АНТЕННОЙ RS-202 TX8</t>
  </si>
  <si>
    <t xml:space="preserve">                           ЦЕНА 2903,37/1,18/3,47 {индекс}</t>
  </si>
  <si>
    <r>
      <t>739,11</t>
    </r>
    <r>
      <rPr>
        <i/>
        <sz val="5"/>
        <rFont val="Arial"/>
        <family val="2"/>
        <charset val="204"/>
      </rPr>
      <t xml:space="preserve">
2903,37/1,18/3,47 {индекс}</t>
    </r>
  </si>
  <si>
    <t>Приемно-контрольный прибор   Сигнал-20М</t>
  </si>
  <si>
    <t>ЗАО НВП "БОЛИТ" Г. КОРОЛЕВ МОСКОВСКАЯ ОБЛАСТЬ  ПРАЙС-ЛИСТ СТР.</t>
  </si>
  <si>
    <t>_______________________________________________________________________________________________260</t>
  </si>
  <si>
    <t>АВТОМАТИЧЕСКУЮ ПОЖАРНУЮ СИГНАЛИЗАЦИЮ (АПС и СОУЭ) ЗДАНИЕ  КАЗАРМЫ ЗАСТАВЫ №2</t>
  </si>
  <si>
    <t>ЛОКАЛЬНЫЙ СМЕТНЫЙ РАСЧЕТ № 02-01-005 (8849-0-ИОС5СМ4)</t>
  </si>
  <si>
    <t xml:space="preserve">    Итого Поз. 22-23, 25-26, 28-30 с учетом к-тов к итогам, НР и СП</t>
  </si>
  <si>
    <t xml:space="preserve">    Итого Поз. 17-20, 24, 27 с учетом к-тов к итогам, НР и СП</t>
  </si>
  <si>
    <t>Электромонтажные работы на других объектах:
НР (94 руб.): 95% от ФОТ
СП (64 руб.): 65% от ФОТ</t>
  </si>
  <si>
    <t>Монтаж оборудования:
НР (721 руб.): 80% от ФОТ
СП (541 руб.): 60% от ФОТ</t>
  </si>
  <si>
    <t xml:space="preserve">    Итого Поз. 10-16</t>
  </si>
  <si>
    <t>ЦЕНА ООО "АЛЬТОНИКА" Г. МОСКВА ПРАЙС-ЛИСТ СТР.</t>
  </si>
  <si>
    <t>ЗАО НВП "БОЛИТ" Г.КОРОЛЕВ МОСКОВСКАЯ ОБЛАСТЬ ПРАЙС- ЛИСТ СТР.</t>
  </si>
  <si>
    <t>_______________________________________________________________________________________________283,52</t>
  </si>
  <si>
    <t>АВТОМАТИЧЕСКУЮ ПОЖАРНУЮ СИГНАЛИЗАЦИЮ  (АПС и СОУЭ) ЗДАНИЕ КАЗАРМЫ ЗАСТАВЫ №3</t>
  </si>
  <si>
    <t>ЛОКАЛЬНЫЙ СМЕТНЫЙ РАСЧЕТ № 02-01-006 (8849-0-ИОС5СМ5)</t>
  </si>
  <si>
    <t>Монтаж оборудования:
НР (678 руб.): 80% от ФОТ
СП (508 руб.): 60% от ФОТ</t>
  </si>
  <si>
    <t>Извещатель ПС автоматический тепловой электро-контактный, магнитоконтактный в нормальном исполнении (ИП,ИПР)</t>
  </si>
  <si>
    <t>ЗАО НВП "БОЛИТ" Г. КОРОЛЕВ МОСКОВСКАЯ ОБЛАСТЬ ПРАЙС- ЛИСТ3 кв.2012г. СТР.3</t>
  </si>
  <si>
    <t>_______________________________________________________________________________________________277,14</t>
  </si>
  <si>
    <t>АВТОМАТИЧЕСКУЮ ПОЖАРНУЮ СИГНАЛИЗАЦИЮ (АПС и СОУЭ )ЗДАНИЕ  КАЗАРМЫ ЗАСТАВЫ №4</t>
  </si>
  <si>
    <t>ЛОКАЛЬНЫЙ СМЕТНЫЙ РАСЧЕТ № 02-01-007 (8849-0-ИОС5СМ6)</t>
  </si>
  <si>
    <t>Электромонтажные работы на других объектах:
НР (1519 руб.): 95% от ФОТ
СП (1039 руб.): 65% от ФОТ</t>
  </si>
  <si>
    <t>Электромонтажные работы на других объектах:
НР (155 руб.): 95% от ФОТ
СП (106 руб.): 65% от ФОТ</t>
  </si>
  <si>
    <t>Монтаж оборудования:
НР (154 руб.): 80% от ФОТ
СП (116 руб.): 60% от ФОТ</t>
  </si>
  <si>
    <t>Электромонтажные работы на других объектах:
НР (110 руб.): 95% от ФОТ
СП (75 руб.): 65% от ФОТ</t>
  </si>
  <si>
    <t>Монтаж оборудования:
НР (644 руб.): 80% от ФОТ
СП (483 руб.): 60% от ФОТ</t>
  </si>
  <si>
    <t>_______________________________________________________________________________________________278,48</t>
  </si>
  <si>
    <t>АВТОМАТИЧЕСКУЮ ПОЖАРНУЮ СИГНАЛИЗАЦИЮ (АПС и СОУЭ) ЗДАНИЕ КАЗАРМЫ ЗАСТАВЫ №5</t>
  </si>
  <si>
    <t>ЛОКАЛЬНЫЙ СМЕТНЫЙ РАСЧЕТ № 02-01-008 (8849-0-ИОС5СМ7)</t>
  </si>
  <si>
    <t>Монтаж оборудования:
НР (688 руб.): 80% от ФОТ
СП (516 руб.): 60% от ФОТ</t>
  </si>
  <si>
    <t>_______________________________________________________________________________________________281,34</t>
  </si>
  <si>
    <t>АВТОМАТИЧЕСКУЮ ПОЖАРНУЮ СИГНАЛИЗАЦИЮ (АПС и СОУЭ )ЗДАНИЕ  КАЗАРМЫ ЗАСТАВЫ №6</t>
  </si>
  <si>
    <t>ЛОКАЛЬНЫЙ СМЕТНЫЙ РАСЧЕТ № 02-01-009 (8849-0-ИОС5СМ8)</t>
  </si>
  <si>
    <t xml:space="preserve">    Итого Поз. 24 с учетом к-тов к итогам, НР и СП</t>
  </si>
  <si>
    <t xml:space="preserve">    Итого Поз. 21-22, 26-29, 31 с учетом к-тов к итогам, НР и СП</t>
  </si>
  <si>
    <t xml:space="preserve">    Итого Поз. 17-20, 23, 25, 30 с учетом к-тов к итогам, НР и СП</t>
  </si>
  <si>
    <t>Электромонтажные работы на других объектах:
НР (1198 руб.): 95% от ФОТ
СП (820 руб.): 65% от ФОТ</t>
  </si>
  <si>
    <t>Электромонтажные работы на других объектах:
НР (122 руб.): 95% от ФОТ
СП (83 руб.): 65% от ФОТ</t>
  </si>
  <si>
    <t>Электромонтажные работы на других объектах:
НР (190 руб.): 95% от ФОТ
СП (130 руб.): 65% от ФОТ</t>
  </si>
  <si>
    <t>Электромонтажные работы на других объектах:
НР (256 руб.): 95% от ФОТ
СП (175 руб.): 65% от ФОТ</t>
  </si>
  <si>
    <t>Монтаж оборудования:
НР (765 руб.): 80% от ФОТ
СП (574 руб.): 60% от ФОТ</t>
  </si>
  <si>
    <t>Монтаж оборудования:
НР (1177 руб.): 80% от ФОТ
СП (883 руб.): 60% от ФОТ</t>
  </si>
  <si>
    <t>Устройства промежуточные( блок БРИЗ)</t>
  </si>
  <si>
    <t xml:space="preserve">    Итого Поз. 11-16</t>
  </si>
  <si>
    <t xml:space="preserve">    Итого Поз. 7-10</t>
  </si>
  <si>
    <t>_______________________________________________________________________________________________359,39</t>
  </si>
  <si>
    <t>АВТОМАТИЧЕСКАЯ ПОЖАРНУЮ СИГНАЛИЗАЦИЮ  (АПС и СОУЭ) ЦЕНТРАЛЬНОЙ ВАХТЫ (КПП-1)</t>
  </si>
  <si>
    <t>ЛОКАЛЬНЫЙ СМЕТНЫЙ РАСЧЕТ № 02-01-010 (8849-0-ИОС5СМ9)</t>
  </si>
  <si>
    <t xml:space="preserve">  Итого по разделу 5 МОНТАЖНЫЕ РАБОТЫ.</t>
  </si>
  <si>
    <t xml:space="preserve">  Итого по разделу 4 МАТЕРИАЛЫ ПО ФЭРам</t>
  </si>
  <si>
    <t xml:space="preserve">  Итого по разделу 3 МАТЕРИАЛЫ ПО ПРАЙСАМ</t>
  </si>
  <si>
    <t xml:space="preserve">  Итого по разделу 2 ОБОРУДОВАНИЕ ПО ФССЦ</t>
  </si>
  <si>
    <t xml:space="preserve">    Итого Поз. 20-21, 23-25 с учетом к-тов к итогам, НР и СП</t>
  </si>
  <si>
    <t xml:space="preserve">    Итого Поз. 17, 22 с учетом к-тов к итогам, НР и СП</t>
  </si>
  <si>
    <t xml:space="preserve">    Итого Поз. 15-16, 18-19 с учетом к-тов к итогам, НР и СП</t>
  </si>
  <si>
    <t>Итоги по разделу 5 МОНТАЖНЫЕ РАБОТЫ. :</t>
  </si>
  <si>
    <t>Электромонтажные работы на других объектах:
НР (120 руб.): 95% от ФОТ
СП (82 руб.): 65% от ФОТ</t>
  </si>
  <si>
    <t>Электромонтажные работы на других объектах:
НР (52 руб.): 95% от ФОТ
СП (36 руб.): 65% от ФОТ</t>
  </si>
  <si>
    <t>Монтаж радиотелевизионного и электронного оборудования:
НР (302 руб.): 92% от ФОТ
СП (213 руб.): 65% от ФОТ</t>
  </si>
  <si>
    <t>Разъемы штепсельные</t>
  </si>
  <si>
    <t>ТЕРм11-04-020-01</t>
  </si>
  <si>
    <t>Электромонтажные работы на других объектах:
НР (8 руб.): 95% от ФОТ
СП (5 руб.): 65% от ФОТ</t>
  </si>
  <si>
    <t>Блок питания</t>
  </si>
  <si>
    <t>Монтаж оборудования:
НР (56 руб.): 80% от ФОТ
СП (42 руб.): 60% от ФОТ</t>
  </si>
  <si>
    <t>Устройства промежуточные (Подантенный  приемный усилитель)</t>
  </si>
  <si>
    <t>ТЕРм10-08-001-13</t>
  </si>
  <si>
    <t>Монтаж оборудования:
НР (294 руб.): 80% от ФОТ
СП (220 руб.): 60% от ФОТ</t>
  </si>
  <si>
    <t>Приборы ПС приемно-контрольные, пусковые, концентратор: блок базовый (RS-202BS-FS,RS-202,RS-202РN)</t>
  </si>
  <si>
    <t xml:space="preserve">                           Раздел 5. МОНТАЖНЫЕ РАБОТЫ.</t>
  </si>
  <si>
    <t xml:space="preserve">    Итого Поз. 13-14</t>
  </si>
  <si>
    <t>Итоги по разделу 4 МАТЕРИАЛЫ ПО ФЭРам :</t>
  </si>
  <si>
    <t>Рукава металлические диаметром 25 мм РЗ-Ц-Х</t>
  </si>
  <si>
    <t>ФССЦ-101-2162</t>
  </si>
  <si>
    <t xml:space="preserve">                           Раздел 4. МАТЕРИАЛЫ ПО ФЭРам</t>
  </si>
  <si>
    <t xml:space="preserve">    Итого Поз. 11-12</t>
  </si>
  <si>
    <t>Итоги по разделу 3 МАТЕРИАЛЫ ПО ПРАЙСАМ :</t>
  </si>
  <si>
    <t xml:space="preserve">                           ЦЕНА160/1,18/5,56 {индекс}</t>
  </si>
  <si>
    <t>(транспортные расходы 2% (пМР=2%);
заготовительно складские расходы 2% (пМР=2%))
Материалы для монтажных работ</t>
  </si>
  <si>
    <r>
      <t>25,38</t>
    </r>
    <r>
      <rPr>
        <i/>
        <sz val="5"/>
        <rFont val="Arial"/>
        <family val="2"/>
        <charset val="204"/>
      </rPr>
      <t xml:space="preserve">
160/1,18/5,56 {индекс}</t>
    </r>
  </si>
  <si>
    <t>ВЧ-КАБЕЛЬНЫЙ РАЗЪЕМ (для кабеля RG-213U)</t>
  </si>
  <si>
    <t>ЦЕНА КОМПАНИЯ "СИ-НОРД" Г. САНКТ-ПЕТЕРБУРГ ПРАЙС-ЛИСТ СТР.11</t>
  </si>
  <si>
    <t xml:space="preserve">                           ЦЕНА100/1,18/5,56 {индекс}</t>
  </si>
  <si>
    <r>
      <t>15,86</t>
    </r>
    <r>
      <rPr>
        <i/>
        <sz val="5"/>
        <rFont val="Arial"/>
        <family val="2"/>
        <charset val="204"/>
      </rPr>
      <t xml:space="preserve">
100/1,18/5,56 {индекс}</t>
    </r>
  </si>
  <si>
    <t>М</t>
  </si>
  <si>
    <t>КАБЕЛЬ RG-213 U</t>
  </si>
  <si>
    <t xml:space="preserve">                           Раздел 3. МАТЕРИАЛЫ ПО ПРАЙСАМ</t>
  </si>
  <si>
    <t xml:space="preserve">    Итого Поз. 10</t>
  </si>
  <si>
    <t>Итоги по разделу 2 ОБОРУДОВАНИЕ ПО ФССЦ :</t>
  </si>
  <si>
    <t xml:space="preserve">                           Раздел 2. ОБОРУДОВАНИЕ ПО ФССЦ</t>
  </si>
  <si>
    <t xml:space="preserve">    Итого Поз. 1-9</t>
  </si>
  <si>
    <t xml:space="preserve">(транспортные расходы 3% (пПЗ=3%);
заготовительно складские расходы 1,2% (пПЗ=1,2%))
Оборудование:
</t>
  </si>
  <si>
    <t xml:space="preserve">                           ЦЕНА 42550/1,18/3,55 {индекс}</t>
  </si>
  <si>
    <r>
      <t>10587,83</t>
    </r>
    <r>
      <rPr>
        <i/>
        <sz val="5"/>
        <rFont val="Arial"/>
        <family val="2"/>
        <charset val="204"/>
      </rPr>
      <t xml:space="preserve">
42550/1,18/3,55 {индекс}</t>
    </r>
  </si>
  <si>
    <t>Ноутбук 19"Asus K95VM-YZ010V</t>
  </si>
  <si>
    <t>ЦЕНА РОЗНИЦА  ПРАЙС-ЛИСТ 4 КВ.2012Г. СТР.14</t>
  </si>
  <si>
    <t xml:space="preserve">                           ЦЕНА9900/1,18/3,47 {индекс}</t>
  </si>
  <si>
    <r>
      <t>2520,24</t>
    </r>
    <r>
      <rPr>
        <i/>
        <sz val="5"/>
        <rFont val="Arial"/>
        <family val="2"/>
        <charset val="204"/>
      </rPr>
      <t xml:space="preserve">
9900/1,18/3,47 {индекс}</t>
    </r>
  </si>
  <si>
    <t>Программное обеспечение  "Андромеда  Центр Охраны А100"</t>
  </si>
  <si>
    <t xml:space="preserve">                           ЦЕНА 14020/1,18/3,47 {индекс}</t>
  </si>
  <si>
    <r>
      <t>3569,06</t>
    </r>
    <r>
      <rPr>
        <i/>
        <sz val="5"/>
        <rFont val="Arial"/>
        <family val="2"/>
        <charset val="204"/>
      </rPr>
      <t xml:space="preserve">
14020/1,18/3,47 {индекс}</t>
    </r>
  </si>
  <si>
    <t>Приемная базовая антенна  SIRIO SPO 420-8</t>
  </si>
  <si>
    <t>ЦЕНА  ООО "АЛЬТОНИКА" Г. МОСКВА ПРАЙС-ЛИСТ 3 КВ.СТР.7</t>
  </si>
  <si>
    <t xml:space="preserve">                           ЦЕНА 4330/1,18/3,47 {индекс}</t>
  </si>
  <si>
    <r>
      <t>1102,29</t>
    </r>
    <r>
      <rPr>
        <i/>
        <sz val="5"/>
        <rFont val="Arial"/>
        <family val="2"/>
        <charset val="204"/>
      </rPr>
      <t xml:space="preserve">
4330/1,18/3,47 {индекс}</t>
    </r>
  </si>
  <si>
    <t>Подантенный  приемный усилитель 20 dB  RS-202AU-B</t>
  </si>
  <si>
    <t xml:space="preserve">                           ЦЕНА 31140/1,18/3,47 {индекс}</t>
  </si>
  <si>
    <r>
      <t>7927,29</t>
    </r>
    <r>
      <rPr>
        <i/>
        <sz val="5"/>
        <rFont val="Arial"/>
        <family val="2"/>
        <charset val="204"/>
      </rPr>
      <t xml:space="preserve">
31140/1,18/3,47 {индекс}</t>
    </r>
  </si>
  <si>
    <t>ПУЛЬТ ЦЕНТРАЛИЗОВАННОГО НАБЛЮДЕНИЯ ( ПЦН)                         RS-202РN</t>
  </si>
  <si>
    <t xml:space="preserve">                           ЦЕНА2850/1,18/3,47 {индекс}</t>
  </si>
  <si>
    <r>
      <t>725,52</t>
    </r>
    <r>
      <rPr>
        <i/>
        <sz val="5"/>
        <rFont val="Arial"/>
        <family val="2"/>
        <charset val="204"/>
      </rPr>
      <t xml:space="preserve">
2850/1,18/3,47 {индекс}</t>
    </r>
  </si>
  <si>
    <t>Программатор RS 202 PRG для программирования частотных литер передатчиков и шлейфов ОПС передатчика_x000D_
 RS-202</t>
  </si>
  <si>
    <t xml:space="preserve">                           ЦЕНА70330/1,18/3,47 {индекс}</t>
  </si>
  <si>
    <r>
      <t>17903,87</t>
    </r>
    <r>
      <rPr>
        <i/>
        <sz val="5"/>
        <rFont val="Arial"/>
        <family val="2"/>
        <charset val="204"/>
      </rPr>
      <t xml:space="preserve">
70330/1,18/3,47 {индекс}</t>
    </r>
  </si>
  <si>
    <t>БАЗОВАЯ ПРИЕМНАЯ  СТАНЦИЯ  RS-202BS-FS</t>
  </si>
  <si>
    <t xml:space="preserve">                           Цены на оборудование и материалы , отсутствующие в базе  см.прайс-листы  арх. №96663 пф</t>
  </si>
  <si>
    <t>_______________________________________________________________________________________________123,48</t>
  </si>
  <si>
    <t>Основание: Техногогические решения 8849-0-ИОС5</t>
  </si>
  <si>
    <t>АВТОМАТИЧЕСКУЮ ПОЖАРНУЮ СИГНАЛИЗАЦИЮ (АПС и СОУ) ЗДАНИЕ ПОЖАРНОЙ ЧАСТИ (СПЧ-5)</t>
  </si>
  <si>
    <t xml:space="preserve">ЛОКАЛЬНЫЙ СМЕТНЫЙ РАСЧЕТ № 02-01-011 (8849-0-ИОС5СМ10) </t>
  </si>
  <si>
    <t xml:space="preserve">    Итого Поз. 25-26, 28-31 с учетом к-тов к итогам, НР и СП</t>
  </si>
  <si>
    <t xml:space="preserve">    Итого Поз. 19-23, 27, 32 с учетом к-тов к итогам, НР и СП</t>
  </si>
  <si>
    <t>Электромонтажные работы на других объектах:
НР (264 руб.): 95% от ФОТ
СП (181 руб.): 65% от ФОТ</t>
  </si>
  <si>
    <t>Электромонтажные работы на других объектах:
НР (2557 руб.): 95% от ФОТ
СП (1750 руб.): 65% от ФОТ</t>
  </si>
  <si>
    <t>Электромонтажные работы на других объектах:
НР (42 руб.): 95% от ФОТ
СП (29 руб.): 65% от ФОТ</t>
  </si>
  <si>
    <t>Электромонтажные работы на других объектах:
НР (260 руб.): 95% от ФОТ
СП (178 руб.): 65% от ФОТ</t>
  </si>
  <si>
    <t>Монтаж оборудования:
НР (2145 руб.): 80% от ФОТ
СП (1609 руб.): 60% от ФОТ</t>
  </si>
  <si>
    <t>Электромонтажные работы на других объектах:
НР (310 руб.): 95% от ФОТ
СП (212 руб.): 65% от ФОТ</t>
  </si>
  <si>
    <t>Аппарат (кнопка, ключ управления, замок электромагнитной блокировки, звуковой сигнал, сигнальная лампа) управления и сигнализации, количество подключаемых концов до 2 (Оповвещатель МАЯК)</t>
  </si>
  <si>
    <t>Световые настенные указатели</t>
  </si>
  <si>
    <t>Монтаж оборудования:
НР (940 руб.): 80% от ФОТ
СП (705 руб.): 60% от ФОТ</t>
  </si>
  <si>
    <t>Монтаж оборудования:
НР (883 руб.): 80% от ФОТ
СП (662 руб.): 60% от ФОТ</t>
  </si>
  <si>
    <t>Устройства промежуточные (Блок индикации,БРИЗ)</t>
  </si>
  <si>
    <t>Приборы ПС приемно-контрольные, пусковые, концентратор: блок базовый на 10 лучей (С200-КДЛ,С200-М)</t>
  </si>
  <si>
    <t xml:space="preserve">    Итого Поз. 13-18</t>
  </si>
  <si>
    <t>Кабель для систем пожарной сигнализации с однопроволочными медными жилами, с изоляцией из огнестойкой кремнийорганической резины, в оболочке из ПВХ пластиката, не распространяющий горение, с низким дымо- и газовыделением марки KПСЭнг(A)-FRLS 1x2x1,0,KПСЭнг(A)-FRLS 1x2x0,75</t>
  </si>
  <si>
    <t>ФССЦ-501-1720</t>
  </si>
  <si>
    <t xml:space="preserve">    Итого Поз. 7-12</t>
  </si>
  <si>
    <t>Пульт контроля и управления охранно-пожарный, марка "С2000-М"</t>
  </si>
  <si>
    <t>ФССЦ-509-4291</t>
  </si>
  <si>
    <t>ЦЕНА  ООО "АЛЬТОНИКА" Г. МОСКВА ПРАЙС-ЛИСТ СТР.6</t>
  </si>
  <si>
    <t xml:space="preserve">                           Цены на оборудование и материалы , отсутствующие в базе  см.прайс-листы  арх. №</t>
  </si>
  <si>
    <t>_______________________________________________________________________________________________647,98</t>
  </si>
  <si>
    <t>АВТОМАТИЧЕСКУЮ ПОЖАРНУЮ СИГНАЛИЗАЦИЮ (АПС и СОУ) ЗДАНИЕ ШТАБА</t>
  </si>
  <si>
    <t>ЛОКАЛЬНЫЙ СМЕТНЫЙ РАСЧЕТ № 02-01-012 (8849-0-ИОС5СМ11)</t>
  </si>
  <si>
    <t xml:space="preserve">    Итого Поз. 20, 22-25 с учетом к-тов к итогам, НР и СП</t>
  </si>
  <si>
    <t xml:space="preserve">    Итого Поз. 19 с учетом к-тов к итогам, НР и СП</t>
  </si>
  <si>
    <t>Монтаж оборудования:
НР (231 руб.): 80% от ФОТ
СП (173 руб.): 60% от ФОТ</t>
  </si>
  <si>
    <t>Электромонтажные работы на других объектах:
НР (2319 руб.): 95% от ФОТ
СП (1587 руб.): 65% от ФОТ</t>
  </si>
  <si>
    <t>Электромонтажные работы на других объектах:
НР (235 руб.): 95% от ФОТ
СП (161 руб.): 65% от ФОТ</t>
  </si>
  <si>
    <t>Монтаж оборудования:
НР (376 руб.): 80% от ФОТ
СП (282 руб.): 60% от ФОТ</t>
  </si>
  <si>
    <t>Электромонтажные работы на других объектах:
НР (158 руб.): 95% от ФОТ
СП (108 руб.): 65% от ФОТ</t>
  </si>
  <si>
    <t>Монтаж радиотелевизионного и электронного оборудования:
НР (112 руб.): 92% от ФОТ
СП (79 руб.): 65% от ФОТ</t>
  </si>
  <si>
    <t>Монтаж оборудования:
НР (1290 руб.): 80% от ФОТ
СП (967 руб.): 60% от ФОТ</t>
  </si>
  <si>
    <t>Монтаж оборудования:
НР (2353 руб.): 80% от ФОТ
СП (1765 руб.): 60% от ФОТ</t>
  </si>
  <si>
    <t>Устройства промежуточные( АМ)</t>
  </si>
  <si>
    <t xml:space="preserve">    Итого Поз. 8-14</t>
  </si>
  <si>
    <t xml:space="preserve">    Итого Поз. 4-7</t>
  </si>
  <si>
    <t>ЗАО НВП "БОЛИТ" Г. КОРОЛЕВ МОСКОВСКАЯ ОБЛАСТЬ  ПРАЙС-ЛИСТ СТР.3</t>
  </si>
  <si>
    <t>_______________________________________________________________________________________________573,57</t>
  </si>
  <si>
    <t>АВТОМАТИЧЕСКУЮ ПОЖАРНУЮ СИГНАЛИЗАЦИЮ (АПС и СОУЭ).ЗДАНИЕ  СТОЛОВОЙ</t>
  </si>
  <si>
    <t>ЛОКАЛЬНЫЙ СМЕТНЫЙ РАСЧЕТ № 02-01-014 (8849-0-ИОС5СМ13)</t>
  </si>
  <si>
    <t xml:space="preserve">    Итого Поз. 16-17, 19-22 с учетом к-тов к итогам, НР и СП</t>
  </si>
  <si>
    <t xml:space="preserve">    Итого Поз. 13-15, 18, 23 с учетом к-тов к итогам, НР и СП</t>
  </si>
  <si>
    <t>Электромонтажные работы на других объектах:
НР (1000 руб.): 95% от ФОТ
СП (684 руб.): 65% от ФОТ</t>
  </si>
  <si>
    <t>Электромонтажные работы на других объектах:
НР (102 руб.): 95% от ФОТ
СП (70 руб.): 65% от ФОТ</t>
  </si>
  <si>
    <t>Электромонтажные работы на других объектах:
НР (30 руб.): 95% от ФОТ
СП (21 руб.): 65% от ФОТ</t>
  </si>
  <si>
    <t>Электромонтажные работы на других объектах:
НР (165 руб.): 95% от ФОТ
СП (113 руб.): 65% от ФОТ</t>
  </si>
  <si>
    <t>Монтаж оборудования:
НР (414 руб.): 80% от ФОТ
СП (311 руб.): 60% от ФОТ</t>
  </si>
  <si>
    <t>Приборы ПС приемно-контрольные, пусковые, концентратор: блок базовый на 10 лучей (Сигнал 10)</t>
  </si>
  <si>
    <t xml:space="preserve">    Итого Поз. 4-6</t>
  </si>
  <si>
    <t xml:space="preserve">                           ЦЕНА1500,96/1,18/3,47 {индекс}</t>
  </si>
  <si>
    <r>
      <t>382,1</t>
    </r>
    <r>
      <rPr>
        <i/>
        <sz val="5"/>
        <rFont val="Arial"/>
        <family val="2"/>
        <charset val="204"/>
      </rPr>
      <t xml:space="preserve">
1500,96/1,18/3,47 {индекс}</t>
    </r>
  </si>
  <si>
    <t>Приемно-контрольный прибор   Сигнал-10</t>
  </si>
  <si>
    <t>ЗАО НВП "БОЛИТ" Г. КОРОЛЕВ МОСКОВСКАЯ ОБЛАСТЬ ПРАЙС-ЛИСТ3 кв.2012г. СТР.4</t>
  </si>
  <si>
    <t>_______________________________________________________________________________________________166,24</t>
  </si>
  <si>
    <t>___________________________2593</t>
  </si>
  <si>
    <t>АВТОМАТИЧЕСКУЮ ПОЖАРНУЮ СИГНАЛИЗАЦИЮ (АПС и СОУЭ) . СПОРТЗАЛ</t>
  </si>
  <si>
    <t xml:space="preserve">ЛОКАЛЬНЫЙ СМЕТНЫЙ РАСЧЕТ № 02-01-015 (8849-0-ИОС5СМ14) </t>
  </si>
  <si>
    <t xml:space="preserve">  Итого по разделу 3 МОНТАЖНЫЕ РАБОТЫ.</t>
  </si>
  <si>
    <t xml:space="preserve">  Итого по разделу 2 МАТЕРИАЛЫ ПО ПРАЙСАМ</t>
  </si>
  <si>
    <t xml:space="preserve">  Итого по разделу 1 МАТЕРИАЛЫ ПО ТСЦ</t>
  </si>
  <si>
    <t xml:space="preserve">  Прокладка и монтаж сетей связи</t>
  </si>
</sst>
</file>

<file path=xl/styles.xml><?xml version="1.0" encoding="utf-8"?>
<styleSheet xmlns="http://schemas.openxmlformats.org/spreadsheetml/2006/main">
  <numFmts count="1">
    <numFmt numFmtId="164" formatCode="#,##0.00000"/>
  </numFmts>
  <fonts count="56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b/>
      <u/>
      <sz val="10"/>
      <name val="Arial"/>
      <family val="2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8"/>
      <name val="Arial"/>
      <family val="2"/>
      <charset val="204"/>
    </font>
    <font>
      <i/>
      <sz val="9"/>
      <name val="Arial"/>
      <family val="2"/>
      <charset val="204"/>
    </font>
    <font>
      <i/>
      <sz val="9"/>
      <name val="Times New Roman"/>
      <family val="1"/>
      <charset val="204"/>
    </font>
    <font>
      <sz val="8"/>
      <name val="Arial Cyr"/>
      <charset val="204"/>
    </font>
    <font>
      <i/>
      <sz val="11"/>
      <name val="Times New Roman"/>
      <family val="1"/>
      <charset val="204"/>
    </font>
    <font>
      <i/>
      <sz val="5"/>
      <name val="Arial"/>
      <family val="2"/>
      <charset val="204"/>
    </font>
    <font>
      <b/>
      <sz val="10"/>
      <name val="Arial Cyr"/>
      <charset val="204"/>
    </font>
    <font>
      <b/>
      <sz val="8"/>
      <name val="Arial"/>
      <family val="2"/>
      <charset val="204"/>
    </font>
    <font>
      <b/>
      <sz val="11"/>
      <name val="Arial"/>
      <family val="2"/>
      <charset val="204"/>
    </font>
    <font>
      <b/>
      <sz val="12"/>
      <name val="Arial"/>
      <family val="2"/>
      <charset val="204"/>
    </font>
    <font>
      <i/>
      <sz val="11"/>
      <name val="Arial"/>
      <family val="2"/>
      <charset val="204"/>
    </font>
    <font>
      <b/>
      <u/>
      <sz val="12"/>
      <name val="Arial"/>
      <family val="2"/>
      <charset val="204"/>
    </font>
    <font>
      <b/>
      <u/>
      <sz val="11"/>
      <name val="Arial"/>
      <family val="2"/>
      <charset val="204"/>
    </font>
    <font>
      <u/>
      <sz val="8"/>
      <name val="Arial"/>
      <family val="2"/>
      <charset val="204"/>
    </font>
    <font>
      <b/>
      <u/>
      <sz val="8"/>
      <name val="Arial"/>
      <family val="2"/>
      <charset val="204"/>
    </font>
    <font>
      <b/>
      <u/>
      <sz val="14"/>
      <name val="Arial"/>
      <family val="2"/>
      <charset val="204"/>
    </font>
    <font>
      <u/>
      <sz val="9"/>
      <name val="Arial"/>
      <family val="2"/>
      <charset val="204"/>
    </font>
    <font>
      <u/>
      <sz val="11"/>
      <name val="Arial"/>
      <family val="2"/>
      <charset val="204"/>
    </font>
    <font>
      <sz val="12"/>
      <name val="Arial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7">
    <xf numFmtId="0" fontId="0" fillId="0" borderId="0"/>
    <xf numFmtId="0" fontId="13" fillId="2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1" applyNumberFormat="0" applyAlignment="0" applyProtection="0"/>
    <xf numFmtId="0" fontId="15" fillId="7" borderId="1" applyNumberFormat="0" applyAlignment="0" applyProtection="0"/>
    <xf numFmtId="0" fontId="16" fillId="20" borderId="2" applyNumberFormat="0" applyAlignment="0" applyProtection="0"/>
    <xf numFmtId="0" fontId="16" fillId="20" borderId="2" applyNumberFormat="0" applyAlignment="0" applyProtection="0"/>
    <xf numFmtId="0" fontId="17" fillId="20" borderId="1" applyNumberFormat="0" applyAlignment="0" applyProtection="0"/>
    <xf numFmtId="0" fontId="17" fillId="20" borderId="1" applyNumberFormat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2" fillId="21" borderId="7" applyNumberFormat="0" applyAlignment="0" applyProtection="0"/>
    <xf numFmtId="0" fontId="22" fillId="21" borderId="7" applyNumberFormat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1" fillId="0" borderId="0" applyAlignment="0"/>
    <xf numFmtId="0" fontId="30" fillId="0" borderId="0"/>
    <xf numFmtId="0" fontId="30" fillId="0" borderId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30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</cellStyleXfs>
  <cellXfs count="211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3" fillId="0" borderId="10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7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7" fillId="0" borderId="10" xfId="0" applyFont="1" applyBorder="1" applyAlignment="1">
      <alignment horizontal="right" vertical="top" wrapText="1"/>
    </xf>
    <xf numFmtId="0" fontId="7" fillId="0" borderId="10" xfId="0" applyFont="1" applyBorder="1" applyAlignment="1">
      <alignment horizontal="right" vertical="top"/>
    </xf>
    <xf numFmtId="0" fontId="9" fillId="0" borderId="10" xfId="0" applyFont="1" applyBorder="1" applyAlignment="1">
      <alignment horizontal="right" vertical="top" wrapText="1"/>
    </xf>
    <xf numFmtId="3" fontId="7" fillId="0" borderId="10" xfId="0" applyNumberFormat="1" applyFont="1" applyBorder="1" applyAlignment="1">
      <alignment horizontal="right" vertical="top"/>
    </xf>
    <xf numFmtId="3" fontId="7" fillId="0" borderId="10" xfId="0" applyNumberFormat="1" applyFont="1" applyBorder="1" applyAlignment="1">
      <alignment horizontal="right" vertical="top" wrapText="1"/>
    </xf>
    <xf numFmtId="3" fontId="9" fillId="0" borderId="10" xfId="0" applyNumberFormat="1" applyFont="1" applyBorder="1" applyAlignment="1">
      <alignment horizontal="right" vertical="top" wrapText="1"/>
    </xf>
    <xf numFmtId="3" fontId="7" fillId="0" borderId="0" xfId="0" applyNumberFormat="1" applyFont="1" applyAlignment="1">
      <alignment horizontal="right" vertical="top"/>
    </xf>
    <xf numFmtId="3" fontId="5" fillId="0" borderId="0" xfId="0" applyNumberFormat="1" applyFont="1" applyAlignment="1">
      <alignment horizontal="right" vertical="top"/>
    </xf>
    <xf numFmtId="49" fontId="10" fillId="0" borderId="0" xfId="72" applyNumberFormat="1" applyFont="1" applyFill="1"/>
    <xf numFmtId="0" fontId="32" fillId="0" borderId="0" xfId="72" applyFont="1" applyFill="1" applyAlignment="1">
      <alignment horizontal="center" vertical="center"/>
    </xf>
    <xf numFmtId="49" fontId="10" fillId="0" borderId="0" xfId="72" applyNumberFormat="1" applyFont="1" applyFill="1" applyAlignment="1">
      <alignment horizontal="center" vertical="center"/>
    </xf>
    <xf numFmtId="0" fontId="33" fillId="0" borderId="0" xfId="72" applyFont="1" applyFill="1" applyAlignment="1">
      <alignment horizontal="center" vertical="center"/>
    </xf>
    <xf numFmtId="49" fontId="31" fillId="0" borderId="0" xfId="72" applyNumberFormat="1" applyFont="1" applyFill="1" applyAlignment="1">
      <alignment horizontal="center" vertical="center"/>
    </xf>
    <xf numFmtId="49" fontId="34" fillId="0" borderId="0" xfId="72" applyNumberFormat="1" applyFont="1" applyFill="1" applyAlignment="1">
      <alignment wrapText="1"/>
    </xf>
    <xf numFmtId="49" fontId="32" fillId="0" borderId="0" xfId="72" applyNumberFormat="1" applyFont="1" applyFill="1" applyAlignment="1">
      <alignment horizontal="center" vertical="center" wrapText="1"/>
    </xf>
    <xf numFmtId="0" fontId="31" fillId="0" borderId="0" xfId="72" applyFont="1" applyFill="1"/>
    <xf numFmtId="0" fontId="31" fillId="0" borderId="11" xfId="72" applyFont="1" applyFill="1" applyBorder="1"/>
    <xf numFmtId="0" fontId="31" fillId="0" borderId="0" xfId="72" applyFont="1" applyFill="1" applyAlignment="1">
      <alignment horizontal="center"/>
    </xf>
    <xf numFmtId="0" fontId="31" fillId="0" borderId="0" xfId="72" applyFont="1" applyFill="1" applyAlignment="1">
      <alignment horizontal="right"/>
    </xf>
    <xf numFmtId="49" fontId="31" fillId="0" borderId="0" xfId="72" applyNumberFormat="1" applyFont="1" applyFill="1"/>
    <xf numFmtId="49" fontId="10" fillId="0" borderId="0" xfId="72" applyNumberFormat="1" applyFont="1" applyFill="1" applyAlignment="1">
      <alignment horizontal="center"/>
    </xf>
    <xf numFmtId="49" fontId="31" fillId="0" borderId="10" xfId="72" applyNumberFormat="1" applyFont="1" applyFill="1" applyBorder="1" applyAlignment="1">
      <alignment horizontal="center"/>
    </xf>
    <xf numFmtId="49" fontId="31" fillId="0" borderId="12" xfId="72" applyNumberFormat="1" applyFont="1" applyFill="1" applyBorder="1" applyAlignment="1">
      <alignment horizontal="center"/>
    </xf>
    <xf numFmtId="4" fontId="31" fillId="0" borderId="13" xfId="72" applyNumberFormat="1" applyFont="1" applyFill="1" applyBorder="1" applyAlignment="1">
      <alignment horizontal="center" vertical="center"/>
    </xf>
    <xf numFmtId="0" fontId="10" fillId="0" borderId="0" xfId="72" applyFont="1" applyFill="1" applyAlignment="1">
      <alignment vertical="center"/>
    </xf>
    <xf numFmtId="4" fontId="35" fillId="0" borderId="13" xfId="72" applyNumberFormat="1" applyFont="1" applyFill="1" applyBorder="1" applyAlignment="1">
      <alignment horizontal="center" vertical="center"/>
    </xf>
    <xf numFmtId="49" fontId="35" fillId="0" borderId="14" xfId="72" applyNumberFormat="1" applyFont="1" applyFill="1" applyBorder="1" applyAlignment="1">
      <alignment horizontal="left" vertical="center"/>
    </xf>
    <xf numFmtId="49" fontId="31" fillId="0" borderId="0" xfId="72" applyNumberFormat="1" applyFont="1" applyFill="1" applyBorder="1" applyAlignment="1">
      <alignment horizontal="centerContinuous" vertical="center" wrapText="1"/>
    </xf>
    <xf numFmtId="164" fontId="35" fillId="0" borderId="15" xfId="72" applyNumberFormat="1" applyFont="1" applyFill="1" applyBorder="1" applyAlignment="1">
      <alignment horizontal="center" vertical="center"/>
    </xf>
    <xf numFmtId="49" fontId="32" fillId="0" borderId="16" xfId="72" applyNumberFormat="1" applyFont="1" applyFill="1" applyBorder="1" applyAlignment="1">
      <alignment horizontal="left" vertical="center"/>
    </xf>
    <xf numFmtId="164" fontId="35" fillId="0" borderId="17" xfId="72" applyNumberFormat="1" applyFont="1" applyFill="1" applyBorder="1" applyAlignment="1">
      <alignment horizontal="center" vertical="center"/>
    </xf>
    <xf numFmtId="4" fontId="35" fillId="0" borderId="18" xfId="72" applyNumberFormat="1" applyFont="1" applyFill="1" applyBorder="1" applyAlignment="1">
      <alignment horizontal="center" vertical="center"/>
    </xf>
    <xf numFmtId="49" fontId="35" fillId="0" borderId="0" xfId="72" applyNumberFormat="1" applyFont="1" applyFill="1" applyBorder="1" applyAlignment="1">
      <alignment horizontal="left" vertical="center"/>
    </xf>
    <xf numFmtId="164" fontId="35" fillId="0" borderId="0" xfId="72" applyNumberFormat="1" applyFont="1" applyFill="1" applyBorder="1" applyAlignment="1">
      <alignment horizontal="center" vertical="center"/>
    </xf>
    <xf numFmtId="0" fontId="31" fillId="0" borderId="0" xfId="72" applyFont="1" applyFill="1" applyAlignment="1">
      <alignment horizontal="center" vertical="center"/>
    </xf>
    <xf numFmtId="0" fontId="31" fillId="0" borderId="0" xfId="72" applyFont="1" applyFill="1" applyAlignment="1">
      <alignment horizontal="left" indent="1"/>
    </xf>
    <xf numFmtId="0" fontId="1" fillId="0" borderId="0" xfId="72" applyFont="1" applyFill="1"/>
    <xf numFmtId="0" fontId="1" fillId="0" borderId="0" xfId="72" applyFont="1" applyFill="1" applyAlignment="1">
      <alignment horizontal="center" vertical="center"/>
    </xf>
    <xf numFmtId="49" fontId="31" fillId="0" borderId="10" xfId="72" applyNumberFormat="1" applyFont="1" applyFill="1" applyBorder="1" applyAlignment="1">
      <alignment horizontal="center" vertical="center"/>
    </xf>
    <xf numFmtId="49" fontId="31" fillId="0" borderId="15" xfId="72" applyNumberFormat="1" applyFont="1" applyFill="1" applyBorder="1" applyAlignment="1">
      <alignment horizontal="centerContinuous" vertical="center" wrapText="1"/>
    </xf>
    <xf numFmtId="49" fontId="31" fillId="0" borderId="17" xfId="72" applyNumberFormat="1" applyFont="1" applyFill="1" applyBorder="1" applyAlignment="1">
      <alignment horizontal="centerContinuous" vertical="center" wrapText="1"/>
    </xf>
    <xf numFmtId="49" fontId="31" fillId="0" borderId="19" xfId="72" applyNumberFormat="1" applyFont="1" applyFill="1" applyBorder="1" applyAlignment="1">
      <alignment horizontal="center"/>
    </xf>
    <xf numFmtId="49" fontId="34" fillId="0" borderId="14" xfId="72" applyNumberFormat="1" applyFont="1" applyFill="1" applyBorder="1" applyAlignment="1">
      <alignment horizontal="left" vertical="center" wrapText="1"/>
    </xf>
    <xf numFmtId="164" fontId="31" fillId="0" borderId="15" xfId="72" applyNumberFormat="1" applyFont="1" applyFill="1" applyBorder="1" applyAlignment="1">
      <alignment horizontal="center" vertical="center"/>
    </xf>
    <xf numFmtId="0" fontId="10" fillId="24" borderId="0" xfId="73" applyFont="1" applyFill="1"/>
    <xf numFmtId="49" fontId="10" fillId="24" borderId="0" xfId="73" applyNumberFormat="1" applyFont="1" applyFill="1"/>
    <xf numFmtId="49" fontId="34" fillId="24" borderId="0" xfId="73" applyNumberFormat="1" applyFont="1" applyFill="1" applyAlignment="1">
      <alignment wrapText="1"/>
    </xf>
    <xf numFmtId="0" fontId="31" fillId="24" borderId="11" xfId="73" applyFont="1" applyFill="1" applyBorder="1" applyAlignment="1">
      <alignment horizontal="left" vertical="center"/>
    </xf>
    <xf numFmtId="0" fontId="31" fillId="24" borderId="11" xfId="73" applyFont="1" applyFill="1" applyBorder="1"/>
    <xf numFmtId="0" fontId="31" fillId="24" borderId="11" xfId="73" applyFont="1" applyFill="1" applyBorder="1" applyAlignment="1">
      <alignment horizontal="right"/>
    </xf>
    <xf numFmtId="49" fontId="31" fillId="24" borderId="0" xfId="73" applyNumberFormat="1" applyFont="1" applyFill="1"/>
    <xf numFmtId="49" fontId="31" fillId="24" borderId="10" xfId="73" applyNumberFormat="1" applyFont="1" applyFill="1" applyBorder="1" applyAlignment="1">
      <alignment horizontal="center" vertical="center" wrapText="1"/>
    </xf>
    <xf numFmtId="49" fontId="10" fillId="24" borderId="0" xfId="73" applyNumberFormat="1" applyFont="1" applyFill="1" applyAlignment="1">
      <alignment horizontal="center"/>
    </xf>
    <xf numFmtId="49" fontId="31" fillId="24" borderId="10" xfId="73" applyNumberFormat="1" applyFont="1" applyFill="1" applyBorder="1" applyAlignment="1">
      <alignment horizontal="center" vertical="center"/>
    </xf>
    <xf numFmtId="49" fontId="31" fillId="24" borderId="10" xfId="73" applyNumberFormat="1" applyFont="1" applyFill="1" applyBorder="1" applyAlignment="1">
      <alignment horizontal="center"/>
    </xf>
    <xf numFmtId="0" fontId="31" fillId="24" borderId="10" xfId="73" applyNumberFormat="1" applyFont="1" applyFill="1" applyBorder="1" applyAlignment="1">
      <alignment horizontal="center" vertical="center"/>
    </xf>
    <xf numFmtId="49" fontId="36" fillId="24" borderId="10" xfId="73" applyNumberFormat="1" applyFont="1" applyFill="1" applyBorder="1" applyAlignment="1">
      <alignment horizontal="center" vertical="center" wrapText="1"/>
    </xf>
    <xf numFmtId="4" fontId="31" fillId="24" borderId="10" xfId="73" applyNumberFormat="1" applyFont="1" applyFill="1" applyBorder="1" applyAlignment="1">
      <alignment horizontal="center" vertical="center"/>
    </xf>
    <xf numFmtId="49" fontId="35" fillId="24" borderId="20" xfId="73" applyNumberFormat="1" applyFont="1" applyFill="1" applyBorder="1" applyAlignment="1">
      <alignment horizontal="left" vertical="center" wrapText="1"/>
    </xf>
    <xf numFmtId="4" fontId="35" fillId="24" borderId="10" xfId="73" applyNumberFormat="1" applyFont="1" applyFill="1" applyBorder="1" applyAlignment="1">
      <alignment horizontal="center" vertical="center"/>
    </xf>
    <xf numFmtId="0" fontId="10" fillId="24" borderId="0" xfId="73" applyFont="1" applyFill="1" applyAlignment="1">
      <alignment vertical="center"/>
    </xf>
    <xf numFmtId="0" fontId="39" fillId="24" borderId="10" xfId="73" applyFont="1" applyFill="1" applyBorder="1" applyAlignment="1">
      <alignment horizontal="center" vertical="center"/>
    </xf>
    <xf numFmtId="0" fontId="35" fillId="24" borderId="10" xfId="73" applyFont="1" applyFill="1" applyBorder="1" applyAlignment="1">
      <alignment horizontal="left" vertical="center" wrapText="1"/>
    </xf>
    <xf numFmtId="0" fontId="12" fillId="24" borderId="0" xfId="73" applyFont="1" applyFill="1"/>
    <xf numFmtId="0" fontId="31" fillId="24" borderId="10" xfId="73" applyFont="1" applyFill="1" applyBorder="1" applyAlignment="1">
      <alignment horizontal="center" vertical="center"/>
    </xf>
    <xf numFmtId="0" fontId="31" fillId="24" borderId="0" xfId="73" applyFont="1" applyFill="1"/>
    <xf numFmtId="0" fontId="31" fillId="24" borderId="17" xfId="73" applyFont="1" applyFill="1" applyBorder="1" applyAlignment="1">
      <alignment horizontal="center" vertical="center"/>
    </xf>
    <xf numFmtId="0" fontId="35" fillId="24" borderId="11" xfId="73" applyFont="1" applyFill="1" applyBorder="1" applyAlignment="1">
      <alignment horizontal="left" vertical="center"/>
    </xf>
    <xf numFmtId="4" fontId="35" fillId="24" borderId="17" xfId="73" applyNumberFormat="1" applyFont="1" applyFill="1" applyBorder="1" applyAlignment="1">
      <alignment horizontal="center" vertical="center"/>
    </xf>
    <xf numFmtId="0" fontId="10" fillId="24" borderId="0" xfId="73" applyFont="1" applyFill="1" applyAlignment="1">
      <alignment horizontal="center" vertical="center"/>
    </xf>
    <xf numFmtId="0" fontId="10" fillId="24" borderId="0" xfId="73" applyFont="1" applyFill="1" applyBorder="1" applyAlignment="1">
      <alignment horizontal="center" vertical="center"/>
    </xf>
    <xf numFmtId="0" fontId="35" fillId="24" borderId="0" xfId="73" applyFont="1" applyFill="1" applyAlignment="1">
      <alignment horizontal="center" vertical="center"/>
    </xf>
    <xf numFmtId="0" fontId="35" fillId="24" borderId="0" xfId="73" applyFont="1" applyFill="1"/>
    <xf numFmtId="0" fontId="31" fillId="24" borderId="0" xfId="73" applyFont="1" applyFill="1" applyAlignment="1">
      <alignment horizontal="center" vertical="center"/>
    </xf>
    <xf numFmtId="0" fontId="31" fillId="24" borderId="10" xfId="73" applyFont="1" applyFill="1" applyBorder="1" applyAlignment="1">
      <alignment horizontal="left" vertical="center"/>
    </xf>
    <xf numFmtId="0" fontId="3" fillId="0" borderId="10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center" vertical="center"/>
    </xf>
    <xf numFmtId="49" fontId="31" fillId="24" borderId="10" xfId="73" applyNumberFormat="1" applyFont="1" applyFill="1" applyBorder="1" applyAlignment="1">
      <alignment horizontal="left" vertical="center" wrapText="1"/>
    </xf>
    <xf numFmtId="49" fontId="31" fillId="24" borderId="20" xfId="73" applyNumberFormat="1" applyFont="1" applyFill="1" applyBorder="1" applyAlignment="1">
      <alignment horizontal="left" vertical="center" wrapText="1"/>
    </xf>
    <xf numFmtId="0" fontId="38" fillId="0" borderId="10" xfId="0" applyFont="1" applyBorder="1" applyAlignment="1">
      <alignment horizontal="left" vertical="top" wrapText="1"/>
    </xf>
    <xf numFmtId="0" fontId="2" fillId="0" borderId="0" xfId="0" applyFont="1"/>
    <xf numFmtId="0" fontId="44" fillId="0" borderId="0" xfId="0" applyFont="1" applyAlignment="1">
      <alignment horizontal="right" vertical="top"/>
    </xf>
    <xf numFmtId="0" fontId="45" fillId="0" borderId="0" xfId="0" applyFont="1" applyAlignment="1">
      <alignment horizontal="center"/>
    </xf>
    <xf numFmtId="0" fontId="45" fillId="0" borderId="0" xfId="0" applyFont="1" applyAlignment="1"/>
    <xf numFmtId="49" fontId="8" fillId="0" borderId="0" xfId="0" applyNumberFormat="1" applyFont="1" applyAlignment="1">
      <alignment horizontal="left" vertical="top" wrapText="1"/>
    </xf>
    <xf numFmtId="0" fontId="8" fillId="0" borderId="0" xfId="0" applyFont="1" applyAlignment="1">
      <alignment horizontal="center" vertical="top"/>
    </xf>
    <xf numFmtId="0" fontId="45" fillId="0" borderId="0" xfId="0" applyFont="1"/>
    <xf numFmtId="0" fontId="45" fillId="0" borderId="0" xfId="0" applyFont="1" applyAlignment="1">
      <alignment horizontal="right" vertical="top"/>
    </xf>
    <xf numFmtId="0" fontId="45" fillId="0" borderId="0" xfId="0" applyFont="1" applyAlignment="1">
      <alignment horizontal="left"/>
    </xf>
    <xf numFmtId="49" fontId="45" fillId="0" borderId="0" xfId="0" applyNumberFormat="1" applyFont="1" applyAlignment="1">
      <alignment horizontal="left" vertical="top" wrapText="1"/>
    </xf>
    <xf numFmtId="0" fontId="45" fillId="0" borderId="0" xfId="0" applyFont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0" fontId="5" fillId="0" borderId="21" xfId="0" applyFont="1" applyBorder="1" applyAlignment="1">
      <alignment horizontal="right" vertical="top"/>
    </xf>
    <xf numFmtId="0" fontId="5" fillId="0" borderId="21" xfId="0" applyFont="1" applyBorder="1" applyAlignment="1">
      <alignment horizontal="center"/>
    </xf>
    <xf numFmtId="0" fontId="5" fillId="0" borderId="21" xfId="0" applyFont="1" applyBorder="1"/>
    <xf numFmtId="49" fontId="3" fillId="0" borderId="0" xfId="0" applyNumberFormat="1" applyFont="1" applyAlignment="1">
      <alignment horizontal="left" vertical="top" wrapText="1"/>
    </xf>
    <xf numFmtId="0" fontId="44" fillId="0" borderId="0" xfId="0" applyFont="1" applyBorder="1" applyAlignment="1">
      <alignment horizontal="right" vertical="top"/>
    </xf>
    <xf numFmtId="0" fontId="44" fillId="0" borderId="11" xfId="0" applyFont="1" applyBorder="1" applyAlignment="1">
      <alignment horizontal="right" vertical="top"/>
    </xf>
    <xf numFmtId="0" fontId="44" fillId="0" borderId="0" xfId="0" applyFont="1" applyAlignment="1">
      <alignment horizontal="center" vertical="top"/>
    </xf>
    <xf numFmtId="0" fontId="45" fillId="0" borderId="0" xfId="0" applyFont="1" applyAlignment="1">
      <alignment horizontal="left" vertical="top"/>
    </xf>
    <xf numFmtId="49" fontId="45" fillId="0" borderId="0" xfId="0" applyNumberFormat="1" applyFont="1" applyAlignment="1">
      <alignment horizontal="right" vertical="top"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right" vertical="top"/>
    </xf>
    <xf numFmtId="0" fontId="46" fillId="0" borderId="0" xfId="0" applyFont="1" applyAlignment="1">
      <alignment horizontal="center" vertical="top"/>
    </xf>
    <xf numFmtId="0" fontId="37" fillId="0" borderId="0" xfId="0" applyFont="1" applyBorder="1" applyAlignment="1">
      <alignment horizontal="center" vertical="top"/>
    </xf>
    <xf numFmtId="0" fontId="47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49" fontId="5" fillId="0" borderId="0" xfId="0" applyNumberFormat="1" applyFont="1" applyBorder="1" applyAlignment="1">
      <alignment horizontal="right" vertical="top"/>
    </xf>
    <xf numFmtId="0" fontId="4" fillId="0" borderId="0" xfId="0" applyFont="1" applyBorder="1"/>
    <xf numFmtId="0" fontId="48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3" fillId="0" borderId="0" xfId="0" applyFont="1" applyAlignment="1">
      <alignment horizontal="left" vertical="top"/>
    </xf>
    <xf numFmtId="0" fontId="48" fillId="0" borderId="0" xfId="0" applyFont="1" applyAlignment="1">
      <alignment horizontal="center" vertical="top"/>
    </xf>
    <xf numFmtId="3" fontId="5" fillId="0" borderId="0" xfId="0" applyNumberFormat="1" applyFont="1" applyBorder="1" applyAlignment="1">
      <alignment horizontal="right" vertical="top"/>
    </xf>
    <xf numFmtId="3" fontId="44" fillId="0" borderId="11" xfId="0" applyNumberFormat="1" applyFont="1" applyBorder="1" applyAlignment="1">
      <alignment horizontal="right" vertical="top"/>
    </xf>
    <xf numFmtId="3" fontId="44" fillId="0" borderId="0" xfId="0" applyNumberFormat="1" applyFont="1" applyAlignment="1">
      <alignment horizontal="right" vertical="top"/>
    </xf>
    <xf numFmtId="3" fontId="45" fillId="0" borderId="0" xfId="0" applyNumberFormat="1" applyFont="1" applyAlignment="1">
      <alignment horizontal="right" vertical="top"/>
    </xf>
    <xf numFmtId="0" fontId="6" fillId="0" borderId="0" xfId="0" applyFont="1"/>
    <xf numFmtId="0" fontId="38" fillId="0" borderId="0" xfId="0" applyFont="1" applyAlignment="1">
      <alignment horizontal="center" vertical="top"/>
    </xf>
    <xf numFmtId="3" fontId="0" fillId="0" borderId="0" xfId="0" applyNumberFormat="1"/>
    <xf numFmtId="0" fontId="44" fillId="0" borderId="0" xfId="0" applyFont="1" applyBorder="1" applyAlignment="1">
      <alignment horizontal="center" vertical="top"/>
    </xf>
    <xf numFmtId="0" fontId="49" fillId="0" borderId="0" xfId="0" applyFont="1" applyBorder="1" applyAlignment="1">
      <alignment horizontal="left" vertical="top"/>
    </xf>
    <xf numFmtId="49" fontId="49" fillId="0" borderId="0" xfId="0" applyNumberFormat="1" applyFont="1" applyBorder="1" applyAlignment="1">
      <alignment horizontal="right" vertical="top" wrapText="1"/>
    </xf>
    <xf numFmtId="0" fontId="8" fillId="0" borderId="0" xfId="0" applyFont="1" applyBorder="1" applyAlignment="1">
      <alignment horizontal="center" vertical="top"/>
    </xf>
    <xf numFmtId="3" fontId="44" fillId="0" borderId="0" xfId="0" applyNumberFormat="1" applyFont="1" applyBorder="1" applyAlignment="1">
      <alignment horizontal="right" vertical="top"/>
    </xf>
    <xf numFmtId="0" fontId="9" fillId="0" borderId="10" xfId="0" applyFont="1" applyBorder="1" applyAlignment="1">
      <alignment horizontal="right" vertical="top"/>
    </xf>
    <xf numFmtId="3" fontId="9" fillId="0" borderId="10" xfId="0" applyNumberFormat="1" applyFont="1" applyBorder="1" applyAlignment="1">
      <alignment horizontal="right" vertical="top"/>
    </xf>
    <xf numFmtId="49" fontId="6" fillId="0" borderId="0" xfId="0" applyNumberFormat="1" applyFont="1" applyAlignment="1">
      <alignment horizontal="left" vertical="top" wrapText="1"/>
    </xf>
    <xf numFmtId="0" fontId="44" fillId="0" borderId="0" xfId="0" applyFont="1" applyAlignment="1">
      <alignment horizontal="center"/>
    </xf>
    <xf numFmtId="0" fontId="44" fillId="0" borderId="0" xfId="0" applyFont="1"/>
    <xf numFmtId="0" fontId="50" fillId="0" borderId="0" xfId="0" applyFont="1" applyBorder="1" applyAlignment="1">
      <alignment horizontal="right" vertical="top"/>
    </xf>
    <xf numFmtId="0" fontId="51" fillId="0" borderId="0" xfId="0" applyFont="1" applyBorder="1" applyAlignment="1">
      <alignment horizontal="right" vertical="top"/>
    </xf>
    <xf numFmtId="0" fontId="52" fillId="0" borderId="0" xfId="0" applyFont="1" applyBorder="1" applyAlignment="1">
      <alignment horizontal="right" vertical="top"/>
    </xf>
    <xf numFmtId="0" fontId="52" fillId="0" borderId="0" xfId="0" applyFont="1" applyBorder="1" applyAlignment="1">
      <alignment horizontal="center"/>
    </xf>
    <xf numFmtId="0" fontId="52" fillId="0" borderId="0" xfId="0" applyFont="1" applyBorder="1"/>
    <xf numFmtId="49" fontId="53" fillId="0" borderId="0" xfId="0" applyNumberFormat="1" applyFont="1" applyBorder="1" applyAlignment="1">
      <alignment horizontal="left" vertical="top" wrapText="1"/>
    </xf>
    <xf numFmtId="0" fontId="11" fillId="0" borderId="0" xfId="0" applyFont="1" applyBorder="1" applyAlignment="1">
      <alignment horizontal="right" vertical="top"/>
    </xf>
    <xf numFmtId="0" fontId="11" fillId="0" borderId="0" xfId="0" applyFont="1" applyBorder="1" applyAlignment="1">
      <alignment horizontal="center" vertical="top"/>
    </xf>
    <xf numFmtId="0" fontId="11" fillId="0" borderId="0" xfId="0" applyFont="1" applyBorder="1" applyAlignment="1">
      <alignment horizontal="left" vertical="top"/>
    </xf>
    <xf numFmtId="49" fontId="54" fillId="0" borderId="0" xfId="0" applyNumberFormat="1" applyFont="1" applyBorder="1" applyAlignment="1">
      <alignment horizontal="right" vertical="top" wrapText="1"/>
    </xf>
    <xf numFmtId="3" fontId="50" fillId="0" borderId="0" xfId="0" applyNumberFormat="1" applyFont="1" applyBorder="1" applyAlignment="1">
      <alignment horizontal="right" vertical="top"/>
    </xf>
    <xf numFmtId="0" fontId="31" fillId="0" borderId="19" xfId="72" applyNumberFormat="1" applyFont="1" applyFill="1" applyBorder="1" applyAlignment="1">
      <alignment vertical="center" wrapText="1"/>
    </xf>
    <xf numFmtId="4" fontId="31" fillId="0" borderId="10" xfId="72" applyNumberFormat="1" applyFont="1" applyFill="1" applyBorder="1" applyAlignment="1">
      <alignment horizontal="center" vertical="center"/>
    </xf>
    <xf numFmtId="4" fontId="31" fillId="0" borderId="12" xfId="72" applyNumberFormat="1" applyFont="1" applyFill="1" applyBorder="1" applyAlignment="1">
      <alignment horizontal="center" vertical="center"/>
    </xf>
    <xf numFmtId="49" fontId="41" fillId="0" borderId="10" xfId="72" applyNumberFormat="1" applyFont="1" applyFill="1" applyBorder="1" applyAlignment="1">
      <alignment horizontal="center" vertical="center" wrapText="1"/>
    </xf>
    <xf numFmtId="4" fontId="35" fillId="0" borderId="15" xfId="72" applyNumberFormat="1" applyFont="1" applyFill="1" applyBorder="1" applyAlignment="1">
      <alignment horizontal="center" vertical="center"/>
    </xf>
    <xf numFmtId="0" fontId="35" fillId="0" borderId="19" xfId="72" applyNumberFormat="1" applyFont="1" applyFill="1" applyBorder="1" applyAlignment="1">
      <alignment horizontal="left" vertical="center" wrapText="1"/>
    </xf>
    <xf numFmtId="4" fontId="35" fillId="0" borderId="10" xfId="72" applyNumberFormat="1" applyFont="1" applyFill="1" applyBorder="1" applyAlignment="1">
      <alignment horizontal="center" vertical="center"/>
    </xf>
    <xf numFmtId="49" fontId="31" fillId="0" borderId="10" xfId="72" applyNumberFormat="1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right" vertical="top" wrapText="1"/>
    </xf>
    <xf numFmtId="0" fontId="2" fillId="0" borderId="10" xfId="0" applyFont="1" applyBorder="1" applyAlignment="1">
      <alignment horizontal="left" vertical="top" wrapText="1"/>
    </xf>
    <xf numFmtId="0" fontId="0" fillId="0" borderId="10" xfId="0" applyBorder="1" applyAlignment="1">
      <alignment vertical="top" wrapText="1"/>
    </xf>
    <xf numFmtId="0" fontId="8" fillId="0" borderId="10" xfId="0" applyFont="1" applyBorder="1" applyAlignment="1">
      <alignment horizontal="left" vertical="top"/>
    </xf>
    <xf numFmtId="0" fontId="43" fillId="0" borderId="10" xfId="0" applyFont="1" applyBorder="1" applyAlignment="1">
      <alignment horizontal="left" vertical="top"/>
    </xf>
    <xf numFmtId="0" fontId="3" fillId="0" borderId="10" xfId="0" applyFont="1" applyBorder="1" applyAlignment="1">
      <alignment horizontal="center" vertical="top" wrapText="1"/>
    </xf>
    <xf numFmtId="49" fontId="8" fillId="0" borderId="10" xfId="0" applyNumberFormat="1" applyFont="1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3" fontId="7" fillId="0" borderId="10" xfId="0" applyNumberFormat="1" applyFont="1" applyBorder="1" applyAlignment="1">
      <alignment horizontal="right" vertical="top" wrapText="1"/>
    </xf>
    <xf numFmtId="3" fontId="3" fillId="0" borderId="10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8" fillId="0" borderId="10" xfId="0" applyFont="1" applyBorder="1" applyAlignment="1">
      <alignment horizontal="center" vertical="top"/>
    </xf>
    <xf numFmtId="0" fontId="0" fillId="0" borderId="10" xfId="0" applyBorder="1" applyAlignment="1">
      <alignment vertical="top"/>
    </xf>
    <xf numFmtId="0" fontId="3" fillId="0" borderId="10" xfId="0" applyFont="1" applyBorder="1" applyAlignment="1">
      <alignment horizontal="left" vertical="top" wrapText="1"/>
    </xf>
    <xf numFmtId="0" fontId="8" fillId="0" borderId="10" xfId="0" applyFont="1" applyBorder="1" applyAlignment="1">
      <alignment horizontal="left" vertical="top" wrapText="1"/>
    </xf>
    <xf numFmtId="0" fontId="0" fillId="0" borderId="10" xfId="0" applyBorder="1" applyAlignment="1">
      <alignment horizontal="right" vertical="top" wrapText="1"/>
    </xf>
    <xf numFmtId="3" fontId="45" fillId="0" borderId="0" xfId="0" applyNumberFormat="1" applyFont="1" applyAlignment="1">
      <alignment horizontal="right"/>
    </xf>
    <xf numFmtId="0" fontId="43" fillId="0" borderId="0" xfId="0" applyFont="1" applyAlignment="1">
      <alignment horizontal="right"/>
    </xf>
    <xf numFmtId="0" fontId="45" fillId="0" borderId="0" xfId="0" applyFont="1" applyAlignment="1">
      <alignment horizontal="right"/>
    </xf>
    <xf numFmtId="0" fontId="43" fillId="0" borderId="10" xfId="0" applyFont="1" applyBorder="1" applyAlignment="1">
      <alignment vertical="top" wrapText="1"/>
    </xf>
    <xf numFmtId="0" fontId="31" fillId="0" borderId="0" xfId="72" applyFont="1" applyFill="1" applyAlignment="1">
      <alignment horizontal="center" vertical="center"/>
    </xf>
    <xf numFmtId="49" fontId="32" fillId="0" borderId="0" xfId="72" applyNumberFormat="1" applyFont="1" applyFill="1" applyAlignment="1">
      <alignment horizontal="center" vertical="center"/>
    </xf>
    <xf numFmtId="49" fontId="32" fillId="0" borderId="0" xfId="72" applyNumberFormat="1" applyFont="1" applyFill="1" applyAlignment="1">
      <alignment horizontal="center" vertical="center" wrapText="1"/>
    </xf>
    <xf numFmtId="49" fontId="31" fillId="0" borderId="22" xfId="72" applyNumberFormat="1" applyFont="1" applyFill="1" applyBorder="1" applyAlignment="1">
      <alignment horizontal="center" vertical="center" wrapText="1"/>
    </xf>
    <xf numFmtId="49" fontId="31" fillId="0" borderId="14" xfId="72" applyNumberFormat="1" applyFont="1" applyFill="1" applyBorder="1" applyAlignment="1">
      <alignment horizontal="center" vertical="center" wrapText="1"/>
    </xf>
    <xf numFmtId="49" fontId="31" fillId="0" borderId="16" xfId="72" applyNumberFormat="1" applyFont="1" applyFill="1" applyBorder="1" applyAlignment="1">
      <alignment horizontal="center" vertical="center" wrapText="1"/>
    </xf>
    <xf numFmtId="49" fontId="31" fillId="0" borderId="23" xfId="72" applyNumberFormat="1" applyFont="1" applyFill="1" applyBorder="1" applyAlignment="1">
      <alignment horizontal="center" vertical="center" wrapText="1"/>
    </xf>
    <xf numFmtId="49" fontId="31" fillId="0" borderId="15" xfId="72" applyNumberFormat="1" applyFont="1" applyFill="1" applyBorder="1" applyAlignment="1">
      <alignment horizontal="center" vertical="center" wrapText="1"/>
    </xf>
    <xf numFmtId="49" fontId="31" fillId="0" borderId="17" xfId="72" applyNumberFormat="1" applyFont="1" applyFill="1" applyBorder="1" applyAlignment="1">
      <alignment horizontal="center" vertical="center" wrapText="1"/>
    </xf>
    <xf numFmtId="0" fontId="1" fillId="0" borderId="15" xfId="72" applyFont="1" applyBorder="1"/>
    <xf numFmtId="0" fontId="1" fillId="0" borderId="17" xfId="72" applyFont="1" applyBorder="1"/>
    <xf numFmtId="49" fontId="31" fillId="24" borderId="10" xfId="73" applyNumberFormat="1" applyFont="1" applyFill="1" applyBorder="1" applyAlignment="1">
      <alignment horizontal="center" vertical="center" wrapText="1"/>
    </xf>
    <xf numFmtId="49" fontId="31" fillId="24" borderId="10" xfId="73" applyNumberFormat="1" applyFont="1" applyFill="1" applyBorder="1" applyAlignment="1">
      <alignment horizontal="center" vertical="center"/>
    </xf>
    <xf numFmtId="0" fontId="10" fillId="24" borderId="0" xfId="73" applyFont="1" applyFill="1" applyAlignment="1">
      <alignment horizontal="right"/>
    </xf>
    <xf numFmtId="49" fontId="32" fillId="24" borderId="0" xfId="73" applyNumberFormat="1" applyFont="1" applyFill="1" applyAlignment="1">
      <alignment horizontal="center" vertical="center" wrapText="1"/>
    </xf>
    <xf numFmtId="49" fontId="34" fillId="24" borderId="0" xfId="73" applyNumberFormat="1" applyFont="1" applyFill="1" applyAlignment="1">
      <alignment horizontal="left" vertical="top" wrapText="1"/>
    </xf>
    <xf numFmtId="0" fontId="10" fillId="24" borderId="0" xfId="73" applyFont="1" applyFill="1" applyAlignment="1">
      <alignment horizontal="center" vertical="center"/>
    </xf>
    <xf numFmtId="0" fontId="31" fillId="24" borderId="0" xfId="73" applyFont="1" applyFill="1" applyBorder="1" applyAlignment="1">
      <alignment horizontal="center" vertical="center"/>
    </xf>
    <xf numFmtId="0" fontId="32" fillId="24" borderId="0" xfId="73" applyFont="1" applyFill="1" applyAlignment="1">
      <alignment horizontal="center"/>
    </xf>
    <xf numFmtId="49" fontId="32" fillId="24" borderId="0" xfId="73" applyNumberFormat="1" applyFont="1" applyFill="1" applyAlignment="1">
      <alignment horizontal="center" vertical="top"/>
    </xf>
  </cellXfs>
  <cellStyles count="87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_Сводка затрат 153 с НМЦ для Катаева" xfId="72"/>
    <cellStyle name="Обычный_Сводка затрат 2012" xfId="73"/>
    <cellStyle name="Плохой 2" xfId="74"/>
    <cellStyle name="Плохой 3" xfId="75"/>
    <cellStyle name="Пояснение 2" xfId="76"/>
    <cellStyle name="Пояснение 3" xfId="77"/>
    <cellStyle name="Примечание 2" xfId="78"/>
    <cellStyle name="Примечание 3" xfId="79"/>
    <cellStyle name="Связанная ячейка 2" xfId="80"/>
    <cellStyle name="Связанная ячейка 3" xfId="81"/>
    <cellStyle name="Стиль 1" xfId="82"/>
    <cellStyle name="Текст предупреждения 2" xfId="83"/>
    <cellStyle name="Текст предупреждения 3" xfId="84"/>
    <cellStyle name="Хороший 2" xfId="85"/>
    <cellStyle name="Хороший 3" xfId="8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N164"/>
  <sheetViews>
    <sheetView showGridLines="0" zoomScale="110" zoomScaleNormal="110" zoomScaleSheetLayoutView="90" workbookViewId="0">
      <selection activeCell="N18" sqref="N18"/>
    </sheetView>
  </sheetViews>
  <sheetFormatPr defaultRowHeight="12.75" outlineLevelRow="2"/>
  <cols>
    <col min="1" max="1" width="3.140625" style="11" customWidth="1"/>
    <col min="2" max="2" width="20.140625" style="1" customWidth="1"/>
    <col min="3" max="3" width="44" style="8" customWidth="1"/>
    <col min="4" max="4" width="6.85546875" style="7" customWidth="1"/>
    <col min="5" max="5" width="6.7109375" style="9" customWidth="1"/>
    <col min="6" max="7" width="7.28515625" style="3" customWidth="1"/>
    <col min="8" max="8" width="7" style="3" customWidth="1"/>
    <col min="9" max="9" width="6.7109375" style="19" customWidth="1"/>
    <col min="10" max="14" width="7.28515625" style="3" customWidth="1"/>
    <col min="15" max="16384" width="9.140625" style="4"/>
  </cols>
  <sheetData>
    <row r="1" spans="1:14" outlineLevel="2">
      <c r="A1" s="2" t="s">
        <v>94</v>
      </c>
      <c r="M1" s="2" t="s">
        <v>95</v>
      </c>
    </row>
    <row r="2" spans="1:14" outlineLevel="1">
      <c r="A2" s="5"/>
      <c r="M2" s="5"/>
    </row>
    <row r="3" spans="1:14" outlineLevel="1">
      <c r="A3" s="5" t="s">
        <v>289</v>
      </c>
      <c r="M3" s="5" t="s">
        <v>289</v>
      </c>
    </row>
    <row r="4" spans="1:14" outlineLevel="1">
      <c r="A4" s="128" t="s">
        <v>291</v>
      </c>
      <c r="M4" s="128" t="s">
        <v>291</v>
      </c>
    </row>
    <row r="5" spans="1:14" ht="15.75" outlineLevel="1">
      <c r="A5" s="128"/>
      <c r="E5" s="129" t="s">
        <v>120</v>
      </c>
      <c r="M5" s="128"/>
    </row>
    <row r="6" spans="1:14" ht="15.75" outlineLevel="1">
      <c r="A6" s="128"/>
      <c r="E6" s="129" t="s">
        <v>288</v>
      </c>
      <c r="M6" s="128"/>
    </row>
    <row r="7" spans="1:14" s="125" customFormat="1" ht="15.75">
      <c r="A7" s="127"/>
      <c r="B7" s="124"/>
      <c r="C7" s="106"/>
      <c r="D7" s="123"/>
      <c r="E7" s="126" t="s">
        <v>287</v>
      </c>
      <c r="F7" s="106"/>
      <c r="G7" s="106"/>
      <c r="H7" s="106"/>
      <c r="I7" s="130"/>
      <c r="J7" s="106"/>
      <c r="K7" s="106"/>
      <c r="L7" s="106"/>
      <c r="M7" s="106"/>
      <c r="N7" s="106"/>
    </row>
    <row r="8" spans="1:14" ht="14.25">
      <c r="B8" s="124"/>
      <c r="C8" s="106"/>
      <c r="D8" s="123"/>
      <c r="E8" s="122" t="s">
        <v>87</v>
      </c>
      <c r="F8" s="121"/>
    </row>
    <row r="9" spans="1:14">
      <c r="B9" s="119"/>
      <c r="C9" s="3"/>
      <c r="D9" s="9"/>
      <c r="E9" s="3"/>
    </row>
    <row r="10" spans="1:14" ht="15.75">
      <c r="B10" s="119"/>
      <c r="C10" s="3"/>
      <c r="D10" s="9"/>
      <c r="E10" s="120" t="s">
        <v>286</v>
      </c>
      <c r="F10" s="113"/>
    </row>
    <row r="11" spans="1:14" ht="14.25">
      <c r="B11" s="119"/>
      <c r="C11" s="3"/>
      <c r="D11" s="9"/>
      <c r="E11" s="118" t="s">
        <v>88</v>
      </c>
      <c r="F11" s="9"/>
    </row>
    <row r="12" spans="1:14">
      <c r="B12" s="110"/>
      <c r="C12" s="117"/>
      <c r="D12" s="116"/>
      <c r="E12" s="3"/>
    </row>
    <row r="13" spans="1:14" s="95" customFormat="1" ht="15">
      <c r="A13" s="100"/>
      <c r="B13" s="115" t="s">
        <v>89</v>
      </c>
      <c r="C13" s="114" t="s">
        <v>285</v>
      </c>
      <c r="D13" s="113"/>
      <c r="E13" s="96"/>
      <c r="F13" s="96"/>
      <c r="G13" s="96"/>
      <c r="H13" s="112"/>
      <c r="I13" s="131"/>
      <c r="J13" s="111"/>
      <c r="K13" s="96"/>
      <c r="L13" s="96"/>
      <c r="M13" s="96"/>
      <c r="N13" s="96"/>
    </row>
    <row r="14" spans="1:14">
      <c r="B14" s="110"/>
      <c r="C14" s="109"/>
      <c r="D14" s="108"/>
      <c r="E14" s="107"/>
      <c r="F14" s="107"/>
      <c r="G14" s="107"/>
      <c r="H14" s="106"/>
      <c r="J14" s="106"/>
    </row>
    <row r="15" spans="1:14" s="95" customFormat="1" ht="15">
      <c r="A15" s="100"/>
      <c r="B15" s="99"/>
      <c r="C15" s="103" t="s">
        <v>284</v>
      </c>
      <c r="D15" s="97"/>
      <c r="E15" s="96"/>
      <c r="F15" s="96"/>
      <c r="G15" s="103"/>
      <c r="H15" s="103"/>
      <c r="I15" s="132"/>
      <c r="J15" s="96"/>
      <c r="K15" s="96"/>
      <c r="L15" s="96"/>
      <c r="M15" s="96"/>
      <c r="N15" s="96"/>
    </row>
    <row r="16" spans="1:14" s="101" customFormat="1" ht="15">
      <c r="A16" s="105"/>
      <c r="B16" s="104"/>
      <c r="C16" s="103" t="s">
        <v>118</v>
      </c>
      <c r="D16" s="97"/>
      <c r="E16" s="102"/>
      <c r="F16" s="187">
        <f>I160</f>
        <v>103758</v>
      </c>
      <c r="G16" s="188"/>
      <c r="H16" s="103" t="s">
        <v>124</v>
      </c>
      <c r="I16" s="133"/>
      <c r="J16" s="102"/>
      <c r="K16" s="102"/>
      <c r="L16" s="102"/>
      <c r="M16" s="102"/>
      <c r="N16" s="102"/>
    </row>
    <row r="17" spans="1:14" s="101" customFormat="1" ht="15" outlineLevel="1">
      <c r="A17" s="105"/>
      <c r="B17" s="104"/>
      <c r="C17" s="103" t="s">
        <v>119</v>
      </c>
      <c r="D17" s="97"/>
      <c r="E17" s="102"/>
      <c r="F17" s="187">
        <f>I88+I135</f>
        <v>95071</v>
      </c>
      <c r="G17" s="188"/>
      <c r="H17" s="103" t="s">
        <v>124</v>
      </c>
      <c r="I17" s="133"/>
      <c r="J17" s="102"/>
      <c r="K17" s="102"/>
      <c r="L17" s="102"/>
      <c r="M17" s="102"/>
      <c r="N17" s="102"/>
    </row>
    <row r="18" spans="1:14" s="101" customFormat="1" ht="15" outlineLevel="1">
      <c r="A18" s="105"/>
      <c r="B18" s="104"/>
      <c r="C18" s="103" t="s">
        <v>86</v>
      </c>
      <c r="D18" s="97"/>
      <c r="E18" s="102"/>
      <c r="F18" s="187">
        <f>I46+I66</f>
        <v>8687</v>
      </c>
      <c r="G18" s="188"/>
      <c r="H18" s="103" t="s">
        <v>124</v>
      </c>
      <c r="I18" s="133"/>
      <c r="J18" s="102"/>
      <c r="K18" s="102"/>
      <c r="L18" s="102"/>
      <c r="M18" s="102"/>
      <c r="N18" s="102"/>
    </row>
    <row r="19" spans="1:14" s="101" customFormat="1" ht="15">
      <c r="A19" s="105"/>
      <c r="B19" s="104"/>
      <c r="C19" s="103" t="s">
        <v>283</v>
      </c>
      <c r="D19" s="97"/>
      <c r="E19" s="102"/>
      <c r="F19" s="189">
        <f>J141</f>
        <v>8310</v>
      </c>
      <c r="G19" s="188"/>
      <c r="H19" s="103" t="s">
        <v>124</v>
      </c>
      <c r="I19" s="133"/>
      <c r="J19" s="102"/>
      <c r="K19" s="102"/>
      <c r="L19" s="102"/>
      <c r="M19" s="102"/>
      <c r="N19" s="102"/>
    </row>
    <row r="20" spans="1:14" s="101" customFormat="1" ht="15" outlineLevel="1">
      <c r="A20" s="105"/>
      <c r="B20" s="104"/>
      <c r="C20" s="103" t="s">
        <v>116</v>
      </c>
      <c r="D20" s="97"/>
      <c r="E20" s="102"/>
      <c r="F20" s="189" t="s">
        <v>282</v>
      </c>
      <c r="G20" s="188"/>
      <c r="H20" s="103" t="s">
        <v>117</v>
      </c>
      <c r="I20" s="133"/>
      <c r="J20" s="102"/>
      <c r="K20" s="102"/>
      <c r="L20" s="102"/>
      <c r="M20" s="102"/>
      <c r="N20" s="102"/>
    </row>
    <row r="21" spans="1:14" s="95" customFormat="1" ht="15">
      <c r="A21" s="100"/>
      <c r="B21" s="99"/>
      <c r="C21" s="98" t="s">
        <v>290</v>
      </c>
      <c r="D21" s="97"/>
      <c r="E21" s="96"/>
      <c r="F21" s="96"/>
      <c r="G21" s="96"/>
      <c r="H21" s="96"/>
      <c r="I21" s="132"/>
      <c r="J21" s="96"/>
      <c r="K21" s="96"/>
      <c r="L21" s="96"/>
      <c r="M21" s="96"/>
      <c r="N21" s="96"/>
    </row>
    <row r="23" spans="1:14" ht="40.5" customHeight="1">
      <c r="A23" s="166" t="s">
        <v>90</v>
      </c>
      <c r="B23" s="168" t="s">
        <v>281</v>
      </c>
      <c r="C23" s="166" t="s">
        <v>74</v>
      </c>
      <c r="D23" s="166" t="s">
        <v>91</v>
      </c>
      <c r="E23" s="166" t="s">
        <v>92</v>
      </c>
      <c r="F23" s="166" t="s">
        <v>280</v>
      </c>
      <c r="G23" s="166"/>
      <c r="H23" s="167"/>
      <c r="I23" s="166" t="s">
        <v>279</v>
      </c>
      <c r="J23" s="166"/>
      <c r="K23" s="166"/>
      <c r="L23" s="167"/>
      <c r="M23" s="166" t="s">
        <v>278</v>
      </c>
      <c r="N23" s="166"/>
    </row>
    <row r="24" spans="1:14" ht="26.25" customHeight="1">
      <c r="A24" s="166"/>
      <c r="B24" s="168"/>
      <c r="C24" s="167"/>
      <c r="D24" s="167"/>
      <c r="E24" s="166"/>
      <c r="F24" s="88" t="s">
        <v>93</v>
      </c>
      <c r="G24" s="88" t="s">
        <v>277</v>
      </c>
      <c r="H24" s="166" t="s">
        <v>276</v>
      </c>
      <c r="I24" s="179" t="s">
        <v>93</v>
      </c>
      <c r="J24" s="166" t="s">
        <v>273</v>
      </c>
      <c r="K24" s="88" t="s">
        <v>277</v>
      </c>
      <c r="L24" s="166" t="s">
        <v>276</v>
      </c>
      <c r="M24" s="166" t="s">
        <v>275</v>
      </c>
      <c r="N24" s="166"/>
    </row>
    <row r="25" spans="1:14" ht="36">
      <c r="A25" s="166"/>
      <c r="B25" s="168"/>
      <c r="C25" s="167"/>
      <c r="D25" s="167"/>
      <c r="E25" s="166"/>
      <c r="F25" s="88" t="s">
        <v>274</v>
      </c>
      <c r="G25" s="88" t="s">
        <v>273</v>
      </c>
      <c r="H25" s="167"/>
      <c r="I25" s="179"/>
      <c r="J25" s="167"/>
      <c r="K25" s="88" t="s">
        <v>273</v>
      </c>
      <c r="L25" s="167"/>
      <c r="M25" s="88" t="s">
        <v>272</v>
      </c>
      <c r="N25" s="88" t="s">
        <v>271</v>
      </c>
    </row>
    <row r="26" spans="1:14">
      <c r="A26" s="6">
        <v>1</v>
      </c>
      <c r="B26" s="90">
        <v>2</v>
      </c>
      <c r="C26" s="88">
        <v>3</v>
      </c>
      <c r="D26" s="88">
        <v>4</v>
      </c>
      <c r="E26" s="6">
        <v>5</v>
      </c>
      <c r="F26" s="89">
        <v>6</v>
      </c>
      <c r="G26" s="89">
        <v>7</v>
      </c>
      <c r="H26" s="89">
        <v>8</v>
      </c>
      <c r="I26" s="91">
        <v>9</v>
      </c>
      <c r="J26" s="89">
        <v>10</v>
      </c>
      <c r="K26" s="89">
        <v>11</v>
      </c>
      <c r="L26" s="89">
        <v>12</v>
      </c>
      <c r="M26" s="89">
        <v>13</v>
      </c>
      <c r="N26" s="89">
        <v>14</v>
      </c>
    </row>
    <row r="27" spans="1:14" ht="14.25" customHeight="1">
      <c r="A27" s="171" t="s">
        <v>270</v>
      </c>
      <c r="B27" s="172"/>
      <c r="C27" s="172"/>
      <c r="D27" s="172"/>
      <c r="E27" s="172"/>
      <c r="F27" s="172"/>
      <c r="G27" s="172"/>
      <c r="H27" s="172"/>
      <c r="I27" s="172"/>
      <c r="J27" s="172"/>
      <c r="K27" s="172"/>
      <c r="L27" s="172"/>
      <c r="M27" s="172"/>
      <c r="N27" s="172"/>
    </row>
    <row r="28" spans="1:14" s="95" customFormat="1" ht="13.5" customHeight="1">
      <c r="A28" s="173" t="s">
        <v>269</v>
      </c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</row>
    <row r="29" spans="1:14" ht="27.75" customHeight="1">
      <c r="A29" s="175">
        <v>1</v>
      </c>
      <c r="B29" s="176" t="s">
        <v>265</v>
      </c>
      <c r="C29" s="87" t="s">
        <v>268</v>
      </c>
      <c r="D29" s="175" t="s">
        <v>259</v>
      </c>
      <c r="E29" s="169">
        <v>1</v>
      </c>
      <c r="F29" s="12" t="s">
        <v>267</v>
      </c>
      <c r="G29" s="13"/>
      <c r="H29" s="170"/>
      <c r="I29" s="178">
        <v>312</v>
      </c>
      <c r="J29" s="170"/>
      <c r="K29" s="13"/>
      <c r="L29" s="170"/>
      <c r="M29" s="13"/>
      <c r="N29" s="13"/>
    </row>
    <row r="30" spans="1:14" ht="35.25" customHeight="1">
      <c r="A30" s="175"/>
      <c r="B30" s="177"/>
      <c r="C30" s="94" t="s">
        <v>257</v>
      </c>
      <c r="D30" s="175"/>
      <c r="E30" s="169"/>
      <c r="F30" s="13"/>
      <c r="G30" s="13"/>
      <c r="H30" s="170"/>
      <c r="I30" s="178"/>
      <c r="J30" s="170"/>
      <c r="K30" s="13"/>
      <c r="L30" s="170"/>
      <c r="M30" s="13"/>
      <c r="N30" s="13"/>
    </row>
    <row r="31" spans="1:14" ht="15.75" customHeight="1">
      <c r="A31" s="180" t="s">
        <v>266</v>
      </c>
      <c r="B31" s="181"/>
      <c r="C31" s="181"/>
      <c r="D31" s="181"/>
      <c r="E31" s="181"/>
      <c r="F31" s="181"/>
      <c r="G31" s="181"/>
      <c r="H31" s="181"/>
      <c r="I31" s="181"/>
      <c r="J31" s="181"/>
      <c r="K31" s="181"/>
      <c r="L31" s="181"/>
      <c r="M31" s="181"/>
      <c r="N31" s="181"/>
    </row>
    <row r="32" spans="1:14" ht="26.25" customHeight="1">
      <c r="A32" s="175">
        <v>2</v>
      </c>
      <c r="B32" s="176" t="s">
        <v>265</v>
      </c>
      <c r="C32" s="87" t="s">
        <v>264</v>
      </c>
      <c r="D32" s="175" t="s">
        <v>100</v>
      </c>
      <c r="E32" s="169">
        <v>12</v>
      </c>
      <c r="F32" s="12" t="s">
        <v>263</v>
      </c>
      <c r="G32" s="13"/>
      <c r="H32" s="170"/>
      <c r="I32" s="178">
        <v>904</v>
      </c>
      <c r="J32" s="170"/>
      <c r="K32" s="13"/>
      <c r="L32" s="170"/>
      <c r="M32" s="13"/>
      <c r="N32" s="13"/>
    </row>
    <row r="33" spans="1:14" ht="37.5" customHeight="1">
      <c r="A33" s="175"/>
      <c r="B33" s="177"/>
      <c r="C33" s="94" t="s">
        <v>257</v>
      </c>
      <c r="D33" s="175"/>
      <c r="E33" s="169"/>
      <c r="F33" s="13"/>
      <c r="G33" s="13"/>
      <c r="H33" s="170"/>
      <c r="I33" s="178"/>
      <c r="J33" s="170"/>
      <c r="K33" s="13"/>
      <c r="L33" s="170"/>
      <c r="M33" s="13"/>
      <c r="N33" s="13"/>
    </row>
    <row r="34" spans="1:14" ht="19.149999999999999" customHeight="1">
      <c r="A34" s="180" t="s">
        <v>262</v>
      </c>
      <c r="B34" s="181"/>
      <c r="C34" s="181"/>
      <c r="D34" s="181"/>
      <c r="E34" s="181"/>
      <c r="F34" s="181"/>
      <c r="G34" s="181"/>
      <c r="H34" s="181"/>
      <c r="I34" s="181"/>
      <c r="J34" s="181"/>
      <c r="K34" s="181"/>
      <c r="L34" s="181"/>
      <c r="M34" s="181"/>
      <c r="N34" s="181"/>
    </row>
    <row r="35" spans="1:14" ht="25.5" customHeight="1">
      <c r="A35" s="175">
        <v>3</v>
      </c>
      <c r="B35" s="176" t="s">
        <v>261</v>
      </c>
      <c r="C35" s="87" t="s">
        <v>260</v>
      </c>
      <c r="D35" s="175" t="s">
        <v>259</v>
      </c>
      <c r="E35" s="169">
        <v>16</v>
      </c>
      <c r="F35" s="12" t="s">
        <v>258</v>
      </c>
      <c r="G35" s="13"/>
      <c r="H35" s="170"/>
      <c r="I35" s="178">
        <v>1344</v>
      </c>
      <c r="J35" s="170"/>
      <c r="K35" s="13"/>
      <c r="L35" s="170"/>
      <c r="M35" s="13"/>
      <c r="N35" s="13"/>
    </row>
    <row r="36" spans="1:14" ht="36.75" customHeight="1">
      <c r="A36" s="175"/>
      <c r="B36" s="177"/>
      <c r="C36" s="94" t="s">
        <v>257</v>
      </c>
      <c r="D36" s="175"/>
      <c r="E36" s="169"/>
      <c r="F36" s="13"/>
      <c r="G36" s="13"/>
      <c r="H36" s="170"/>
      <c r="I36" s="178"/>
      <c r="J36" s="170"/>
      <c r="K36" s="13"/>
      <c r="L36" s="170"/>
      <c r="M36" s="13"/>
      <c r="N36" s="13"/>
    </row>
    <row r="37" spans="1:14" ht="19.149999999999999" customHeight="1">
      <c r="A37" s="180" t="s">
        <v>256</v>
      </c>
      <c r="B37" s="181"/>
      <c r="C37" s="181"/>
      <c r="D37" s="181"/>
      <c r="E37" s="181"/>
      <c r="F37" s="181"/>
      <c r="G37" s="181"/>
      <c r="H37" s="181"/>
      <c r="I37" s="181"/>
      <c r="J37" s="181"/>
      <c r="K37" s="181"/>
      <c r="L37" s="181"/>
      <c r="M37" s="181"/>
      <c r="N37" s="181"/>
    </row>
    <row r="38" spans="1:14">
      <c r="A38" s="182" t="s">
        <v>176</v>
      </c>
      <c r="B38" s="183"/>
      <c r="C38" s="183"/>
      <c r="D38" s="183"/>
      <c r="E38" s="183"/>
      <c r="F38" s="183"/>
      <c r="G38" s="183"/>
      <c r="H38" s="183"/>
      <c r="I38" s="183"/>
      <c r="J38" s="183"/>
      <c r="K38" s="183"/>
      <c r="L38" s="183"/>
      <c r="M38" s="183"/>
      <c r="N38" s="183"/>
    </row>
    <row r="39" spans="1:14">
      <c r="A39" s="184" t="s">
        <v>182</v>
      </c>
      <c r="B39" s="172"/>
      <c r="C39" s="172"/>
      <c r="D39" s="172"/>
      <c r="E39" s="172"/>
      <c r="F39" s="172"/>
      <c r="G39" s="172"/>
      <c r="H39" s="172"/>
      <c r="I39" s="16">
        <v>2560</v>
      </c>
      <c r="J39" s="13"/>
      <c r="K39" s="13"/>
      <c r="L39" s="13"/>
      <c r="M39" s="13"/>
      <c r="N39" s="13"/>
    </row>
    <row r="40" spans="1:14">
      <c r="A40" s="185" t="s">
        <v>254</v>
      </c>
      <c r="B40" s="172"/>
      <c r="C40" s="172"/>
      <c r="D40" s="172"/>
      <c r="E40" s="172"/>
      <c r="F40" s="172"/>
      <c r="G40" s="172"/>
      <c r="H40" s="172"/>
      <c r="I40" s="15"/>
      <c r="J40" s="13"/>
      <c r="K40" s="13"/>
      <c r="L40" s="13"/>
      <c r="M40" s="13"/>
      <c r="N40" s="13"/>
    </row>
    <row r="41" spans="1:14">
      <c r="A41" s="184" t="s">
        <v>239</v>
      </c>
      <c r="B41" s="172"/>
      <c r="C41" s="172"/>
      <c r="D41" s="172"/>
      <c r="E41" s="172"/>
      <c r="F41" s="172"/>
      <c r="G41" s="172"/>
      <c r="H41" s="172"/>
      <c r="I41" s="15"/>
      <c r="J41" s="13"/>
      <c r="K41" s="13"/>
      <c r="L41" s="13"/>
      <c r="M41" s="13"/>
      <c r="N41" s="13"/>
    </row>
    <row r="42" spans="1:14">
      <c r="A42" s="184" t="s">
        <v>255</v>
      </c>
      <c r="B42" s="172"/>
      <c r="C42" s="172"/>
      <c r="D42" s="172"/>
      <c r="E42" s="172"/>
      <c r="F42" s="172"/>
      <c r="G42" s="172"/>
      <c r="H42" s="172"/>
      <c r="I42" s="16">
        <v>2560</v>
      </c>
      <c r="J42" s="13"/>
      <c r="K42" s="13"/>
      <c r="L42" s="13"/>
      <c r="M42" s="13"/>
      <c r="N42" s="13"/>
    </row>
    <row r="43" spans="1:14">
      <c r="A43" s="184" t="s">
        <v>108</v>
      </c>
      <c r="B43" s="172"/>
      <c r="C43" s="172"/>
      <c r="D43" s="172"/>
      <c r="E43" s="172"/>
      <c r="F43" s="172"/>
      <c r="G43" s="172"/>
      <c r="H43" s="172"/>
      <c r="I43" s="16">
        <v>2560</v>
      </c>
      <c r="J43" s="13"/>
      <c r="K43" s="13"/>
      <c r="L43" s="13"/>
      <c r="M43" s="13"/>
      <c r="N43" s="13"/>
    </row>
    <row r="44" spans="1:14">
      <c r="A44" s="184" t="s">
        <v>171</v>
      </c>
      <c r="B44" s="172"/>
      <c r="C44" s="172"/>
      <c r="D44" s="172"/>
      <c r="E44" s="172"/>
      <c r="F44" s="172"/>
      <c r="G44" s="172"/>
      <c r="H44" s="172"/>
      <c r="I44" s="15"/>
      <c r="J44" s="13"/>
      <c r="K44" s="13"/>
      <c r="L44" s="13"/>
      <c r="M44" s="13"/>
      <c r="N44" s="13"/>
    </row>
    <row r="45" spans="1:14">
      <c r="A45" s="184" t="s">
        <v>85</v>
      </c>
      <c r="B45" s="172"/>
      <c r="C45" s="172"/>
      <c r="D45" s="172"/>
      <c r="E45" s="172"/>
      <c r="F45" s="172"/>
      <c r="G45" s="172"/>
      <c r="H45" s="172"/>
      <c r="I45" s="16">
        <v>2560</v>
      </c>
      <c r="J45" s="13"/>
      <c r="K45" s="13"/>
      <c r="L45" s="13"/>
      <c r="M45" s="13"/>
      <c r="N45" s="13"/>
    </row>
    <row r="46" spans="1:14">
      <c r="A46" s="185" t="s">
        <v>175</v>
      </c>
      <c r="B46" s="172"/>
      <c r="C46" s="172"/>
      <c r="D46" s="172"/>
      <c r="E46" s="172"/>
      <c r="F46" s="172"/>
      <c r="G46" s="172"/>
      <c r="H46" s="172"/>
      <c r="I46" s="17">
        <v>2560</v>
      </c>
      <c r="J46" s="13"/>
      <c r="K46" s="13"/>
      <c r="L46" s="13"/>
      <c r="M46" s="13"/>
      <c r="N46" s="13"/>
    </row>
    <row r="47" spans="1:14" ht="19.149999999999999" customHeight="1">
      <c r="A47" s="171" t="s">
        <v>253</v>
      </c>
      <c r="B47" s="172"/>
      <c r="C47" s="172"/>
      <c r="D47" s="172"/>
      <c r="E47" s="172"/>
      <c r="F47" s="172"/>
      <c r="G47" s="172"/>
      <c r="H47" s="172"/>
      <c r="I47" s="172"/>
      <c r="J47" s="172"/>
      <c r="K47" s="172"/>
      <c r="L47" s="172"/>
      <c r="M47" s="172"/>
      <c r="N47" s="172"/>
    </row>
    <row r="48" spans="1:14" ht="24.75" customHeight="1">
      <c r="A48" s="175">
        <v>4</v>
      </c>
      <c r="B48" s="176" t="s">
        <v>252</v>
      </c>
      <c r="C48" s="87" t="s">
        <v>251</v>
      </c>
      <c r="D48" s="175" t="s">
        <v>97</v>
      </c>
      <c r="E48" s="169">
        <v>1</v>
      </c>
      <c r="F48" s="12">
        <v>175.63</v>
      </c>
      <c r="G48" s="13"/>
      <c r="H48" s="170"/>
      <c r="I48" s="178">
        <v>176</v>
      </c>
      <c r="J48" s="170"/>
      <c r="K48" s="13"/>
      <c r="L48" s="170"/>
      <c r="M48" s="13"/>
      <c r="N48" s="13"/>
    </row>
    <row r="49" spans="1:14">
      <c r="A49" s="175"/>
      <c r="B49" s="177"/>
      <c r="C49" s="94" t="s">
        <v>242</v>
      </c>
      <c r="D49" s="175"/>
      <c r="E49" s="169"/>
      <c r="F49" s="13"/>
      <c r="G49" s="13"/>
      <c r="H49" s="170"/>
      <c r="I49" s="178"/>
      <c r="J49" s="170"/>
      <c r="K49" s="13"/>
      <c r="L49" s="170"/>
      <c r="M49" s="13"/>
      <c r="N49" s="13"/>
    </row>
    <row r="50" spans="1:14" ht="21.75" customHeight="1">
      <c r="A50" s="175">
        <v>5</v>
      </c>
      <c r="B50" s="176" t="s">
        <v>250</v>
      </c>
      <c r="C50" s="87" t="s">
        <v>249</v>
      </c>
      <c r="D50" s="175" t="s">
        <v>97</v>
      </c>
      <c r="E50" s="169">
        <v>1</v>
      </c>
      <c r="F50" s="12">
        <v>473.91</v>
      </c>
      <c r="G50" s="13"/>
      <c r="H50" s="170"/>
      <c r="I50" s="178">
        <v>474</v>
      </c>
      <c r="J50" s="170"/>
      <c r="K50" s="13"/>
      <c r="L50" s="170"/>
      <c r="M50" s="13"/>
      <c r="N50" s="13"/>
    </row>
    <row r="51" spans="1:14">
      <c r="A51" s="175"/>
      <c r="B51" s="177"/>
      <c r="C51" s="94" t="s">
        <v>242</v>
      </c>
      <c r="D51" s="175"/>
      <c r="E51" s="169"/>
      <c r="F51" s="13"/>
      <c r="G51" s="13"/>
      <c r="H51" s="170"/>
      <c r="I51" s="178"/>
      <c r="J51" s="170"/>
      <c r="K51" s="13"/>
      <c r="L51" s="170"/>
      <c r="M51" s="13"/>
      <c r="N51" s="13"/>
    </row>
    <row r="52" spans="1:14" ht="21.75" customHeight="1">
      <c r="A52" s="175">
        <v>6</v>
      </c>
      <c r="B52" s="176" t="s">
        <v>248</v>
      </c>
      <c r="C52" s="87" t="s">
        <v>247</v>
      </c>
      <c r="D52" s="175" t="s">
        <v>97</v>
      </c>
      <c r="E52" s="169">
        <v>10</v>
      </c>
      <c r="F52" s="12">
        <v>253.87</v>
      </c>
      <c r="G52" s="13"/>
      <c r="H52" s="170"/>
      <c r="I52" s="178">
        <v>2539</v>
      </c>
      <c r="J52" s="170"/>
      <c r="K52" s="13"/>
      <c r="L52" s="170"/>
      <c r="M52" s="13"/>
      <c r="N52" s="13"/>
    </row>
    <row r="53" spans="1:14">
      <c r="A53" s="175"/>
      <c r="B53" s="177"/>
      <c r="C53" s="94" t="s">
        <v>242</v>
      </c>
      <c r="D53" s="175"/>
      <c r="E53" s="169"/>
      <c r="F53" s="13"/>
      <c r="G53" s="13"/>
      <c r="H53" s="170"/>
      <c r="I53" s="178"/>
      <c r="J53" s="170"/>
      <c r="K53" s="13"/>
      <c r="L53" s="170"/>
      <c r="M53" s="13"/>
      <c r="N53" s="13"/>
    </row>
    <row r="54" spans="1:14" ht="21.75" customHeight="1">
      <c r="A54" s="175">
        <v>7</v>
      </c>
      <c r="B54" s="176" t="s">
        <v>246</v>
      </c>
      <c r="C54" s="87" t="s">
        <v>245</v>
      </c>
      <c r="D54" s="175" t="s">
        <v>97</v>
      </c>
      <c r="E54" s="169">
        <v>1</v>
      </c>
      <c r="F54" s="12">
        <v>1686.41</v>
      </c>
      <c r="G54" s="13"/>
      <c r="H54" s="170"/>
      <c r="I54" s="178">
        <v>1686</v>
      </c>
      <c r="J54" s="170"/>
      <c r="K54" s="13"/>
      <c r="L54" s="170"/>
      <c r="M54" s="13"/>
      <c r="N54" s="13"/>
    </row>
    <row r="55" spans="1:14">
      <c r="A55" s="175"/>
      <c r="B55" s="177"/>
      <c r="C55" s="94" t="s">
        <v>242</v>
      </c>
      <c r="D55" s="175"/>
      <c r="E55" s="169"/>
      <c r="F55" s="13"/>
      <c r="G55" s="13"/>
      <c r="H55" s="170"/>
      <c r="I55" s="178"/>
      <c r="J55" s="170"/>
      <c r="K55" s="13"/>
      <c r="L55" s="170"/>
      <c r="M55" s="13"/>
      <c r="N55" s="13"/>
    </row>
    <row r="56" spans="1:14" ht="24" customHeight="1">
      <c r="A56" s="175">
        <v>8</v>
      </c>
      <c r="B56" s="176" t="s">
        <v>244</v>
      </c>
      <c r="C56" s="87" t="s">
        <v>243</v>
      </c>
      <c r="D56" s="175" t="s">
        <v>97</v>
      </c>
      <c r="E56" s="169">
        <v>20</v>
      </c>
      <c r="F56" s="12">
        <v>62.58</v>
      </c>
      <c r="G56" s="13"/>
      <c r="H56" s="170"/>
      <c r="I56" s="178">
        <v>1252</v>
      </c>
      <c r="J56" s="170"/>
      <c r="K56" s="13"/>
      <c r="L56" s="170"/>
      <c r="M56" s="13"/>
      <c r="N56" s="13"/>
    </row>
    <row r="57" spans="1:14">
      <c r="A57" s="175"/>
      <c r="B57" s="177"/>
      <c r="C57" s="94" t="s">
        <v>242</v>
      </c>
      <c r="D57" s="175"/>
      <c r="E57" s="169"/>
      <c r="F57" s="13"/>
      <c r="G57" s="13"/>
      <c r="H57" s="170"/>
      <c r="I57" s="178"/>
      <c r="J57" s="170"/>
      <c r="K57" s="13"/>
      <c r="L57" s="170"/>
      <c r="M57" s="13"/>
      <c r="N57" s="13"/>
    </row>
    <row r="58" spans="1:14">
      <c r="A58" s="182" t="s">
        <v>176</v>
      </c>
      <c r="B58" s="183"/>
      <c r="C58" s="183"/>
      <c r="D58" s="183"/>
      <c r="E58" s="183"/>
      <c r="F58" s="183"/>
      <c r="G58" s="183"/>
      <c r="H58" s="183"/>
      <c r="I58" s="183"/>
      <c r="J58" s="183"/>
      <c r="K58" s="183"/>
      <c r="L58" s="183"/>
      <c r="M58" s="183"/>
      <c r="N58" s="183"/>
    </row>
    <row r="59" spans="1:14">
      <c r="A59" s="184" t="s">
        <v>182</v>
      </c>
      <c r="B59" s="172"/>
      <c r="C59" s="172"/>
      <c r="D59" s="172"/>
      <c r="E59" s="172"/>
      <c r="F59" s="172"/>
      <c r="G59" s="172"/>
      <c r="H59" s="172"/>
      <c r="I59" s="16">
        <v>6127</v>
      </c>
      <c r="J59" s="13"/>
      <c r="K59" s="13"/>
      <c r="L59" s="13"/>
      <c r="M59" s="13"/>
      <c r="N59" s="13"/>
    </row>
    <row r="60" spans="1:14">
      <c r="A60" s="185" t="s">
        <v>240</v>
      </c>
      <c r="B60" s="172"/>
      <c r="C60" s="172"/>
      <c r="D60" s="172"/>
      <c r="E60" s="172"/>
      <c r="F60" s="172"/>
      <c r="G60" s="172"/>
      <c r="H60" s="172"/>
      <c r="I60" s="15"/>
      <c r="J60" s="13"/>
      <c r="K60" s="13"/>
      <c r="L60" s="13"/>
      <c r="M60" s="13"/>
      <c r="N60" s="13"/>
    </row>
    <row r="61" spans="1:14">
      <c r="A61" s="184" t="s">
        <v>239</v>
      </c>
      <c r="B61" s="172"/>
      <c r="C61" s="172"/>
      <c r="D61" s="172"/>
      <c r="E61" s="172"/>
      <c r="F61" s="172"/>
      <c r="G61" s="172"/>
      <c r="H61" s="172"/>
      <c r="I61" s="15"/>
      <c r="J61" s="13"/>
      <c r="K61" s="13"/>
      <c r="L61" s="13"/>
      <c r="M61" s="13"/>
      <c r="N61" s="13"/>
    </row>
    <row r="62" spans="1:14">
      <c r="A62" s="184" t="s">
        <v>241</v>
      </c>
      <c r="B62" s="172"/>
      <c r="C62" s="172"/>
      <c r="D62" s="172"/>
      <c r="E62" s="172"/>
      <c r="F62" s="172"/>
      <c r="G62" s="172"/>
      <c r="H62" s="172"/>
      <c r="I62" s="16">
        <v>6127</v>
      </c>
      <c r="J62" s="13"/>
      <c r="K62" s="13"/>
      <c r="L62" s="13"/>
      <c r="M62" s="13"/>
      <c r="N62" s="13"/>
    </row>
    <row r="63" spans="1:14">
      <c r="A63" s="184" t="s">
        <v>108</v>
      </c>
      <c r="B63" s="172"/>
      <c r="C63" s="172"/>
      <c r="D63" s="172"/>
      <c r="E63" s="172"/>
      <c r="F63" s="172"/>
      <c r="G63" s="172"/>
      <c r="H63" s="172"/>
      <c r="I63" s="16">
        <v>6127</v>
      </c>
      <c r="J63" s="13"/>
      <c r="K63" s="13"/>
      <c r="L63" s="13"/>
      <c r="M63" s="13"/>
      <c r="N63" s="13"/>
    </row>
    <row r="64" spans="1:14">
      <c r="A64" s="184" t="s">
        <v>171</v>
      </c>
      <c r="B64" s="172"/>
      <c r="C64" s="172"/>
      <c r="D64" s="172"/>
      <c r="E64" s="172"/>
      <c r="F64" s="172"/>
      <c r="G64" s="172"/>
      <c r="H64" s="172"/>
      <c r="I64" s="15"/>
      <c r="J64" s="13"/>
      <c r="K64" s="13"/>
      <c r="L64" s="13"/>
      <c r="M64" s="13"/>
      <c r="N64" s="13"/>
    </row>
    <row r="65" spans="1:14">
      <c r="A65" s="184" t="s">
        <v>85</v>
      </c>
      <c r="B65" s="172"/>
      <c r="C65" s="172"/>
      <c r="D65" s="172"/>
      <c r="E65" s="172"/>
      <c r="F65" s="172"/>
      <c r="G65" s="172"/>
      <c r="H65" s="172"/>
      <c r="I65" s="16">
        <v>6127</v>
      </c>
      <c r="J65" s="13"/>
      <c r="K65" s="13"/>
      <c r="L65" s="13"/>
      <c r="M65" s="13"/>
      <c r="N65" s="13"/>
    </row>
    <row r="66" spans="1:14">
      <c r="A66" s="185" t="s">
        <v>174</v>
      </c>
      <c r="B66" s="172"/>
      <c r="C66" s="172"/>
      <c r="D66" s="172"/>
      <c r="E66" s="172"/>
      <c r="F66" s="172"/>
      <c r="G66" s="172"/>
      <c r="H66" s="172"/>
      <c r="I66" s="17">
        <v>6127</v>
      </c>
      <c r="J66" s="13"/>
      <c r="K66" s="13"/>
      <c r="L66" s="13"/>
      <c r="M66" s="13"/>
      <c r="N66" s="13"/>
    </row>
    <row r="67" spans="1:14" ht="19.149999999999999" customHeight="1">
      <c r="A67" s="171" t="s">
        <v>238</v>
      </c>
      <c r="B67" s="172"/>
      <c r="C67" s="172"/>
      <c r="D67" s="172"/>
      <c r="E67" s="172"/>
      <c r="F67" s="172"/>
      <c r="G67" s="172"/>
      <c r="H67" s="172"/>
      <c r="I67" s="172"/>
      <c r="J67" s="172"/>
      <c r="K67" s="172"/>
      <c r="L67" s="172"/>
      <c r="M67" s="172"/>
      <c r="N67" s="172"/>
    </row>
    <row r="68" spans="1:14" ht="21.75" customHeight="1">
      <c r="A68" s="175">
        <v>9</v>
      </c>
      <c r="B68" s="176" t="s">
        <v>237</v>
      </c>
      <c r="C68" s="87" t="s">
        <v>236</v>
      </c>
      <c r="D68" s="175" t="s">
        <v>97</v>
      </c>
      <c r="E68" s="169">
        <v>86</v>
      </c>
      <c r="F68" s="12">
        <v>326.58999999999997</v>
      </c>
      <c r="G68" s="13"/>
      <c r="H68" s="170">
        <v>326.58999999999997</v>
      </c>
      <c r="I68" s="178">
        <v>28087</v>
      </c>
      <c r="J68" s="170"/>
      <c r="K68" s="13"/>
      <c r="L68" s="170">
        <v>28087</v>
      </c>
      <c r="M68" s="13"/>
      <c r="N68" s="13"/>
    </row>
    <row r="69" spans="1:14">
      <c r="A69" s="175"/>
      <c r="B69" s="177"/>
      <c r="C69" s="94" t="s">
        <v>225</v>
      </c>
      <c r="D69" s="175"/>
      <c r="E69" s="169"/>
      <c r="F69" s="13"/>
      <c r="G69" s="13"/>
      <c r="H69" s="186"/>
      <c r="I69" s="178"/>
      <c r="J69" s="170"/>
      <c r="K69" s="13"/>
      <c r="L69" s="170"/>
      <c r="M69" s="13"/>
      <c r="N69" s="13"/>
    </row>
    <row r="70" spans="1:14" ht="72" customHeight="1">
      <c r="A70" s="175">
        <v>10</v>
      </c>
      <c r="B70" s="176" t="s">
        <v>235</v>
      </c>
      <c r="C70" s="87" t="s">
        <v>234</v>
      </c>
      <c r="D70" s="175" t="s">
        <v>98</v>
      </c>
      <c r="E70" s="169">
        <v>5.0000000000000001E-3</v>
      </c>
      <c r="F70" s="12">
        <v>29743.7</v>
      </c>
      <c r="G70" s="13"/>
      <c r="H70" s="170">
        <v>29743.7</v>
      </c>
      <c r="I70" s="178">
        <v>149</v>
      </c>
      <c r="J70" s="170"/>
      <c r="K70" s="13"/>
      <c r="L70" s="170">
        <v>149</v>
      </c>
      <c r="M70" s="13"/>
      <c r="N70" s="13"/>
    </row>
    <row r="71" spans="1:14">
      <c r="A71" s="175"/>
      <c r="B71" s="177"/>
      <c r="C71" s="94" t="s">
        <v>225</v>
      </c>
      <c r="D71" s="175"/>
      <c r="E71" s="169"/>
      <c r="F71" s="13"/>
      <c r="G71" s="13"/>
      <c r="H71" s="186"/>
      <c r="I71" s="178"/>
      <c r="J71" s="170"/>
      <c r="K71" s="13"/>
      <c r="L71" s="170"/>
      <c r="M71" s="13"/>
      <c r="N71" s="13"/>
    </row>
    <row r="72" spans="1:14" ht="72.75" customHeight="1">
      <c r="A72" s="175">
        <v>11</v>
      </c>
      <c r="B72" s="176" t="s">
        <v>233</v>
      </c>
      <c r="C72" s="87" t="s">
        <v>232</v>
      </c>
      <c r="D72" s="175" t="s">
        <v>98</v>
      </c>
      <c r="E72" s="169">
        <v>0.45</v>
      </c>
      <c r="F72" s="12">
        <v>22471.21</v>
      </c>
      <c r="G72" s="13"/>
      <c r="H72" s="170">
        <v>22471.21</v>
      </c>
      <c r="I72" s="178">
        <v>10112</v>
      </c>
      <c r="J72" s="170"/>
      <c r="K72" s="13"/>
      <c r="L72" s="170">
        <v>10112</v>
      </c>
      <c r="M72" s="13"/>
      <c r="N72" s="13"/>
    </row>
    <row r="73" spans="1:14">
      <c r="A73" s="175"/>
      <c r="B73" s="177"/>
      <c r="C73" s="94" t="s">
        <v>225</v>
      </c>
      <c r="D73" s="175"/>
      <c r="E73" s="169"/>
      <c r="F73" s="13"/>
      <c r="G73" s="13"/>
      <c r="H73" s="186"/>
      <c r="I73" s="178"/>
      <c r="J73" s="170"/>
      <c r="K73" s="13"/>
      <c r="L73" s="170"/>
      <c r="M73" s="13"/>
      <c r="N73" s="13"/>
    </row>
    <row r="74" spans="1:14" ht="20.25" customHeight="1">
      <c r="A74" s="175">
        <v>12</v>
      </c>
      <c r="B74" s="176" t="s">
        <v>231</v>
      </c>
      <c r="C74" s="87" t="s">
        <v>230</v>
      </c>
      <c r="D74" s="175" t="s">
        <v>102</v>
      </c>
      <c r="E74" s="169">
        <v>330</v>
      </c>
      <c r="F74" s="12">
        <v>78.16</v>
      </c>
      <c r="G74" s="13"/>
      <c r="H74" s="170">
        <v>78.16</v>
      </c>
      <c r="I74" s="178">
        <v>25793</v>
      </c>
      <c r="J74" s="170"/>
      <c r="K74" s="13"/>
      <c r="L74" s="170">
        <v>25793</v>
      </c>
      <c r="M74" s="13"/>
      <c r="N74" s="13"/>
    </row>
    <row r="75" spans="1:14">
      <c r="A75" s="175"/>
      <c r="B75" s="177"/>
      <c r="C75" s="94" t="s">
        <v>225</v>
      </c>
      <c r="D75" s="175"/>
      <c r="E75" s="169"/>
      <c r="F75" s="13"/>
      <c r="G75" s="13"/>
      <c r="H75" s="186"/>
      <c r="I75" s="178"/>
      <c r="J75" s="170"/>
      <c r="K75" s="13"/>
      <c r="L75" s="170"/>
      <c r="M75" s="13"/>
      <c r="N75" s="13"/>
    </row>
    <row r="76" spans="1:14" ht="20.25" customHeight="1">
      <c r="A76" s="175">
        <v>13</v>
      </c>
      <c r="B76" s="176" t="s">
        <v>229</v>
      </c>
      <c r="C76" s="87" t="s">
        <v>228</v>
      </c>
      <c r="D76" s="175" t="s">
        <v>102</v>
      </c>
      <c r="E76" s="169">
        <v>30</v>
      </c>
      <c r="F76" s="12">
        <v>4.92</v>
      </c>
      <c r="G76" s="13"/>
      <c r="H76" s="170">
        <v>4.92</v>
      </c>
      <c r="I76" s="178">
        <v>148</v>
      </c>
      <c r="J76" s="170"/>
      <c r="K76" s="13"/>
      <c r="L76" s="170">
        <v>148</v>
      </c>
      <c r="M76" s="13"/>
      <c r="N76" s="13"/>
    </row>
    <row r="77" spans="1:14">
      <c r="A77" s="175"/>
      <c r="B77" s="177"/>
      <c r="C77" s="94" t="s">
        <v>225</v>
      </c>
      <c r="D77" s="175"/>
      <c r="E77" s="169"/>
      <c r="F77" s="13"/>
      <c r="G77" s="13"/>
      <c r="H77" s="186"/>
      <c r="I77" s="178"/>
      <c r="J77" s="170"/>
      <c r="K77" s="13"/>
      <c r="L77" s="170"/>
      <c r="M77" s="13"/>
      <c r="N77" s="13"/>
    </row>
    <row r="78" spans="1:14" ht="22.5" customHeight="1">
      <c r="A78" s="175">
        <v>14</v>
      </c>
      <c r="B78" s="176" t="s">
        <v>227</v>
      </c>
      <c r="C78" s="87" t="s">
        <v>226</v>
      </c>
      <c r="D78" s="175" t="s">
        <v>97</v>
      </c>
      <c r="E78" s="169">
        <v>15</v>
      </c>
      <c r="F78" s="12">
        <v>2.98</v>
      </c>
      <c r="G78" s="13"/>
      <c r="H78" s="170">
        <v>2.98</v>
      </c>
      <c r="I78" s="178">
        <v>45</v>
      </c>
      <c r="J78" s="170"/>
      <c r="K78" s="13"/>
      <c r="L78" s="170">
        <v>45</v>
      </c>
      <c r="M78" s="13"/>
      <c r="N78" s="13"/>
    </row>
    <row r="79" spans="1:14">
      <c r="A79" s="175"/>
      <c r="B79" s="177"/>
      <c r="C79" s="94" t="s">
        <v>225</v>
      </c>
      <c r="D79" s="175"/>
      <c r="E79" s="169"/>
      <c r="F79" s="13"/>
      <c r="G79" s="13"/>
      <c r="H79" s="186"/>
      <c r="I79" s="178"/>
      <c r="J79" s="170"/>
      <c r="K79" s="13"/>
      <c r="L79" s="170"/>
      <c r="M79" s="13"/>
      <c r="N79" s="13"/>
    </row>
    <row r="80" spans="1:14">
      <c r="A80" s="182" t="s">
        <v>176</v>
      </c>
      <c r="B80" s="183"/>
      <c r="C80" s="183"/>
      <c r="D80" s="183"/>
      <c r="E80" s="183"/>
      <c r="F80" s="183"/>
      <c r="G80" s="183"/>
      <c r="H80" s="183"/>
      <c r="I80" s="183"/>
      <c r="J80" s="183"/>
      <c r="K80" s="183"/>
      <c r="L80" s="183"/>
      <c r="M80" s="183"/>
      <c r="N80" s="183"/>
    </row>
    <row r="81" spans="1:14">
      <c r="A81" s="184" t="s">
        <v>182</v>
      </c>
      <c r="B81" s="172"/>
      <c r="C81" s="172"/>
      <c r="D81" s="172"/>
      <c r="E81" s="172"/>
      <c r="F81" s="172"/>
      <c r="G81" s="172"/>
      <c r="H81" s="172"/>
      <c r="I81" s="16">
        <v>64334</v>
      </c>
      <c r="J81" s="13"/>
      <c r="K81" s="13"/>
      <c r="L81" s="12">
        <v>64334</v>
      </c>
      <c r="M81" s="13"/>
      <c r="N81" s="13"/>
    </row>
    <row r="82" spans="1:14">
      <c r="A82" s="185" t="s">
        <v>223</v>
      </c>
      <c r="B82" s="172"/>
      <c r="C82" s="172"/>
      <c r="D82" s="172"/>
      <c r="E82" s="172"/>
      <c r="F82" s="172"/>
      <c r="G82" s="172"/>
      <c r="H82" s="172"/>
      <c r="I82" s="15"/>
      <c r="J82" s="13"/>
      <c r="K82" s="13"/>
      <c r="L82" s="13"/>
      <c r="M82" s="13"/>
      <c r="N82" s="13"/>
    </row>
    <row r="83" spans="1:14">
      <c r="A83" s="184" t="s">
        <v>222</v>
      </c>
      <c r="B83" s="172"/>
      <c r="C83" s="172"/>
      <c r="D83" s="172"/>
      <c r="E83" s="172"/>
      <c r="F83" s="172"/>
      <c r="G83" s="172"/>
      <c r="H83" s="172"/>
      <c r="I83" s="15"/>
      <c r="J83" s="13"/>
      <c r="K83" s="13"/>
      <c r="L83" s="13"/>
      <c r="M83" s="13"/>
      <c r="N83" s="13"/>
    </row>
    <row r="84" spans="1:14">
      <c r="A84" s="184" t="s">
        <v>224</v>
      </c>
      <c r="B84" s="172"/>
      <c r="C84" s="172"/>
      <c r="D84" s="172"/>
      <c r="E84" s="172"/>
      <c r="F84" s="172"/>
      <c r="G84" s="172"/>
      <c r="H84" s="172"/>
      <c r="I84" s="16">
        <v>64334</v>
      </c>
      <c r="J84" s="13"/>
      <c r="K84" s="13"/>
      <c r="L84" s="13"/>
      <c r="M84" s="13"/>
      <c r="N84" s="13"/>
    </row>
    <row r="85" spans="1:14">
      <c r="A85" s="184" t="s">
        <v>108</v>
      </c>
      <c r="B85" s="172"/>
      <c r="C85" s="172"/>
      <c r="D85" s="172"/>
      <c r="E85" s="172"/>
      <c r="F85" s="172"/>
      <c r="G85" s="172"/>
      <c r="H85" s="172"/>
      <c r="I85" s="16">
        <v>64334</v>
      </c>
      <c r="J85" s="13"/>
      <c r="K85" s="13"/>
      <c r="L85" s="13"/>
      <c r="M85" s="13"/>
      <c r="N85" s="13"/>
    </row>
    <row r="86" spans="1:14">
      <c r="A86" s="184" t="s">
        <v>171</v>
      </c>
      <c r="B86" s="172"/>
      <c r="C86" s="172"/>
      <c r="D86" s="172"/>
      <c r="E86" s="172"/>
      <c r="F86" s="172"/>
      <c r="G86" s="172"/>
      <c r="H86" s="172"/>
      <c r="I86" s="15"/>
      <c r="J86" s="13"/>
      <c r="K86" s="13"/>
      <c r="L86" s="13"/>
      <c r="M86" s="13"/>
      <c r="N86" s="13"/>
    </row>
    <row r="87" spans="1:14">
      <c r="A87" s="184" t="s">
        <v>110</v>
      </c>
      <c r="B87" s="172"/>
      <c r="C87" s="172"/>
      <c r="D87" s="172"/>
      <c r="E87" s="172"/>
      <c r="F87" s="172"/>
      <c r="G87" s="172"/>
      <c r="H87" s="172"/>
      <c r="I87" s="16">
        <v>64334</v>
      </c>
      <c r="J87" s="13"/>
      <c r="K87" s="13"/>
      <c r="L87" s="13"/>
      <c r="M87" s="13"/>
      <c r="N87" s="13"/>
    </row>
    <row r="88" spans="1:14">
      <c r="A88" s="185" t="s">
        <v>173</v>
      </c>
      <c r="B88" s="172"/>
      <c r="C88" s="172"/>
      <c r="D88" s="172"/>
      <c r="E88" s="172"/>
      <c r="F88" s="172"/>
      <c r="G88" s="172"/>
      <c r="H88" s="172"/>
      <c r="I88" s="17">
        <v>64334</v>
      </c>
      <c r="J88" s="13"/>
      <c r="K88" s="13"/>
      <c r="L88" s="13"/>
      <c r="M88" s="13"/>
      <c r="N88" s="13"/>
    </row>
    <row r="89" spans="1:14" ht="19.149999999999999" customHeight="1">
      <c r="A89" s="171" t="s">
        <v>221</v>
      </c>
      <c r="B89" s="172"/>
      <c r="C89" s="172"/>
      <c r="D89" s="172"/>
      <c r="E89" s="172"/>
      <c r="F89" s="172"/>
      <c r="G89" s="172"/>
      <c r="H89" s="172"/>
      <c r="I89" s="172"/>
      <c r="J89" s="172"/>
      <c r="K89" s="172"/>
      <c r="L89" s="172"/>
      <c r="M89" s="172"/>
      <c r="N89" s="172"/>
    </row>
    <row r="90" spans="1:14" ht="24.75" customHeight="1">
      <c r="A90" s="175">
        <v>15</v>
      </c>
      <c r="B90" s="176" t="s">
        <v>220</v>
      </c>
      <c r="C90" s="87" t="s">
        <v>219</v>
      </c>
      <c r="D90" s="175" t="s">
        <v>96</v>
      </c>
      <c r="E90" s="169">
        <v>1</v>
      </c>
      <c r="F90" s="12">
        <v>117.52</v>
      </c>
      <c r="G90" s="12">
        <v>0.46</v>
      </c>
      <c r="H90" s="170">
        <v>15.04</v>
      </c>
      <c r="I90" s="178">
        <v>118</v>
      </c>
      <c r="J90" s="170">
        <v>102</v>
      </c>
      <c r="K90" s="13"/>
      <c r="L90" s="170">
        <v>16</v>
      </c>
      <c r="M90" s="13">
        <v>7.2</v>
      </c>
      <c r="N90" s="13">
        <v>7.2</v>
      </c>
    </row>
    <row r="91" spans="1:14" ht="36">
      <c r="A91" s="175"/>
      <c r="B91" s="177"/>
      <c r="C91" s="94" t="s">
        <v>218</v>
      </c>
      <c r="D91" s="175"/>
      <c r="E91" s="169"/>
      <c r="F91" s="12">
        <v>102.02</v>
      </c>
      <c r="G91" s="13"/>
      <c r="H91" s="186"/>
      <c r="I91" s="178"/>
      <c r="J91" s="170"/>
      <c r="K91" s="13"/>
      <c r="L91" s="170"/>
      <c r="M91" s="13"/>
      <c r="N91" s="13"/>
    </row>
    <row r="92" spans="1:14" ht="22.5" customHeight="1">
      <c r="A92" s="175">
        <v>16</v>
      </c>
      <c r="B92" s="176" t="s">
        <v>217</v>
      </c>
      <c r="C92" s="87" t="s">
        <v>216</v>
      </c>
      <c r="D92" s="175" t="s">
        <v>96</v>
      </c>
      <c r="E92" s="169">
        <v>13</v>
      </c>
      <c r="F92" s="12">
        <v>218.26</v>
      </c>
      <c r="G92" s="12">
        <v>0.37</v>
      </c>
      <c r="H92" s="170">
        <v>13.63</v>
      </c>
      <c r="I92" s="178">
        <v>2837</v>
      </c>
      <c r="J92" s="170">
        <v>2655</v>
      </c>
      <c r="K92" s="13">
        <v>5</v>
      </c>
      <c r="L92" s="170">
        <v>177</v>
      </c>
      <c r="M92" s="13">
        <v>14</v>
      </c>
      <c r="N92" s="13">
        <v>182</v>
      </c>
    </row>
    <row r="93" spans="1:14" ht="36">
      <c r="A93" s="175"/>
      <c r="B93" s="177"/>
      <c r="C93" s="94" t="s">
        <v>215</v>
      </c>
      <c r="D93" s="175"/>
      <c r="E93" s="169"/>
      <c r="F93" s="12">
        <v>204.26</v>
      </c>
      <c r="G93" s="13"/>
      <c r="H93" s="186"/>
      <c r="I93" s="178"/>
      <c r="J93" s="170"/>
      <c r="K93" s="13"/>
      <c r="L93" s="170"/>
      <c r="M93" s="13"/>
      <c r="N93" s="13"/>
    </row>
    <row r="94" spans="1:14" ht="34.5" customHeight="1">
      <c r="A94" s="175">
        <v>17</v>
      </c>
      <c r="B94" s="176" t="s">
        <v>214</v>
      </c>
      <c r="C94" s="87" t="s">
        <v>213</v>
      </c>
      <c r="D94" s="175" t="s">
        <v>96</v>
      </c>
      <c r="E94" s="169">
        <v>96</v>
      </c>
      <c r="F94" s="12">
        <v>13.84</v>
      </c>
      <c r="G94" s="12">
        <v>0.17</v>
      </c>
      <c r="H94" s="170">
        <v>2.29</v>
      </c>
      <c r="I94" s="178">
        <v>1329</v>
      </c>
      <c r="J94" s="170">
        <v>1092</v>
      </c>
      <c r="K94" s="13">
        <v>16</v>
      </c>
      <c r="L94" s="170">
        <v>221</v>
      </c>
      <c r="M94" s="13">
        <v>0.84</v>
      </c>
      <c r="N94" s="13">
        <v>80.64</v>
      </c>
    </row>
    <row r="95" spans="1:14" ht="36">
      <c r="A95" s="175"/>
      <c r="B95" s="177"/>
      <c r="C95" s="94" t="s">
        <v>212</v>
      </c>
      <c r="D95" s="175"/>
      <c r="E95" s="169"/>
      <c r="F95" s="12">
        <v>11.38</v>
      </c>
      <c r="G95" s="13"/>
      <c r="H95" s="186"/>
      <c r="I95" s="178"/>
      <c r="J95" s="170"/>
      <c r="K95" s="13"/>
      <c r="L95" s="170"/>
      <c r="M95" s="13"/>
      <c r="N95" s="13"/>
    </row>
    <row r="96" spans="1:14" ht="15" customHeight="1">
      <c r="A96" s="175">
        <v>18</v>
      </c>
      <c r="B96" s="176" t="s">
        <v>211</v>
      </c>
      <c r="C96" s="87" t="s">
        <v>210</v>
      </c>
      <c r="D96" s="175" t="s">
        <v>96</v>
      </c>
      <c r="E96" s="169">
        <v>1</v>
      </c>
      <c r="F96" s="12">
        <v>59.97</v>
      </c>
      <c r="G96" s="12">
        <v>0.37</v>
      </c>
      <c r="H96" s="170">
        <v>7.83</v>
      </c>
      <c r="I96" s="178">
        <v>60</v>
      </c>
      <c r="J96" s="170">
        <v>52</v>
      </c>
      <c r="K96" s="13"/>
      <c r="L96" s="170">
        <v>8</v>
      </c>
      <c r="M96" s="13">
        <v>3.6</v>
      </c>
      <c r="N96" s="13">
        <v>3.6</v>
      </c>
    </row>
    <row r="97" spans="1:14" ht="36">
      <c r="A97" s="175"/>
      <c r="B97" s="177"/>
      <c r="C97" s="94" t="s">
        <v>209</v>
      </c>
      <c r="D97" s="175"/>
      <c r="E97" s="169"/>
      <c r="F97" s="12">
        <v>51.77</v>
      </c>
      <c r="G97" s="13"/>
      <c r="H97" s="186"/>
      <c r="I97" s="178"/>
      <c r="J97" s="170"/>
      <c r="K97" s="13"/>
      <c r="L97" s="170"/>
      <c r="M97" s="13"/>
      <c r="N97" s="13"/>
    </row>
    <row r="98" spans="1:14" ht="59.25" customHeight="1">
      <c r="A98" s="175">
        <v>19</v>
      </c>
      <c r="B98" s="176" t="s">
        <v>208</v>
      </c>
      <c r="C98" s="87" t="s">
        <v>207</v>
      </c>
      <c r="D98" s="175" t="s">
        <v>96</v>
      </c>
      <c r="E98" s="169">
        <v>20</v>
      </c>
      <c r="F98" s="12">
        <v>29.8</v>
      </c>
      <c r="G98" s="12">
        <v>11.69</v>
      </c>
      <c r="H98" s="170">
        <v>2.8</v>
      </c>
      <c r="I98" s="178">
        <v>596</v>
      </c>
      <c r="J98" s="170">
        <v>306</v>
      </c>
      <c r="K98" s="13">
        <v>234</v>
      </c>
      <c r="L98" s="170">
        <v>56</v>
      </c>
      <c r="M98" s="13">
        <v>1.1299999999999999</v>
      </c>
      <c r="N98" s="13">
        <v>22.6</v>
      </c>
    </row>
    <row r="99" spans="1:14" ht="34.5" customHeight="1">
      <c r="A99" s="175"/>
      <c r="B99" s="177"/>
      <c r="C99" s="94" t="s">
        <v>206</v>
      </c>
      <c r="D99" s="175"/>
      <c r="E99" s="169"/>
      <c r="F99" s="12">
        <v>15.31</v>
      </c>
      <c r="G99" s="12">
        <v>0.73</v>
      </c>
      <c r="H99" s="186"/>
      <c r="I99" s="178"/>
      <c r="J99" s="170"/>
      <c r="K99" s="13">
        <v>15</v>
      </c>
      <c r="L99" s="170"/>
      <c r="M99" s="13">
        <v>0.04</v>
      </c>
      <c r="N99" s="13">
        <v>0.8</v>
      </c>
    </row>
    <row r="100" spans="1:14" ht="15.75" customHeight="1">
      <c r="A100" s="175">
        <v>20</v>
      </c>
      <c r="B100" s="176" t="s">
        <v>205</v>
      </c>
      <c r="C100" s="87" t="s">
        <v>204</v>
      </c>
      <c r="D100" s="175" t="s">
        <v>99</v>
      </c>
      <c r="E100" s="169">
        <v>0.16</v>
      </c>
      <c r="F100" s="12">
        <v>2523.44</v>
      </c>
      <c r="G100" s="12">
        <v>556.95000000000005</v>
      </c>
      <c r="H100" s="170">
        <v>594.64</v>
      </c>
      <c r="I100" s="178">
        <v>404</v>
      </c>
      <c r="J100" s="170">
        <v>219</v>
      </c>
      <c r="K100" s="13">
        <v>89</v>
      </c>
      <c r="L100" s="170">
        <v>96</v>
      </c>
      <c r="M100" s="13">
        <v>98.2</v>
      </c>
      <c r="N100" s="13">
        <v>15.71</v>
      </c>
    </row>
    <row r="101" spans="1:14" ht="34.5" customHeight="1">
      <c r="A101" s="175"/>
      <c r="B101" s="177"/>
      <c r="C101" s="94" t="s">
        <v>203</v>
      </c>
      <c r="D101" s="175"/>
      <c r="E101" s="169"/>
      <c r="F101" s="12">
        <v>1371.85</v>
      </c>
      <c r="G101" s="12">
        <v>20.38</v>
      </c>
      <c r="H101" s="186"/>
      <c r="I101" s="178"/>
      <c r="J101" s="170"/>
      <c r="K101" s="13">
        <v>3</v>
      </c>
      <c r="L101" s="170"/>
      <c r="M101" s="13">
        <v>1.1200000000000001</v>
      </c>
      <c r="N101" s="13">
        <v>0.18</v>
      </c>
    </row>
    <row r="102" spans="1:14" ht="48" customHeight="1">
      <c r="A102" s="175">
        <v>21</v>
      </c>
      <c r="B102" s="176" t="s">
        <v>202</v>
      </c>
      <c r="C102" s="87" t="s">
        <v>201</v>
      </c>
      <c r="D102" s="175" t="s">
        <v>101</v>
      </c>
      <c r="E102" s="169">
        <v>0.95</v>
      </c>
      <c r="F102" s="12">
        <v>1540.77</v>
      </c>
      <c r="G102" s="12">
        <v>28.6</v>
      </c>
      <c r="H102" s="170">
        <v>1051.47</v>
      </c>
      <c r="I102" s="178">
        <v>1464</v>
      </c>
      <c r="J102" s="170">
        <v>438</v>
      </c>
      <c r="K102" s="13">
        <v>27</v>
      </c>
      <c r="L102" s="170">
        <v>999</v>
      </c>
      <c r="M102" s="13">
        <v>34</v>
      </c>
      <c r="N102" s="13">
        <v>32.299999999999997</v>
      </c>
    </row>
    <row r="103" spans="1:14" ht="36">
      <c r="A103" s="175"/>
      <c r="B103" s="177"/>
      <c r="C103" s="94" t="s">
        <v>200</v>
      </c>
      <c r="D103" s="175"/>
      <c r="E103" s="169"/>
      <c r="F103" s="12">
        <v>460.7</v>
      </c>
      <c r="G103" s="13"/>
      <c r="H103" s="186"/>
      <c r="I103" s="178"/>
      <c r="J103" s="170"/>
      <c r="K103" s="13"/>
      <c r="L103" s="170"/>
      <c r="M103" s="13"/>
      <c r="N103" s="13"/>
    </row>
    <row r="104" spans="1:14" ht="14.25" customHeight="1">
      <c r="A104" s="175">
        <v>22</v>
      </c>
      <c r="B104" s="176" t="s">
        <v>199</v>
      </c>
      <c r="C104" s="87" t="s">
        <v>198</v>
      </c>
      <c r="D104" s="175" t="s">
        <v>101</v>
      </c>
      <c r="E104" s="169">
        <v>3.3</v>
      </c>
      <c r="F104" s="12">
        <v>189.23</v>
      </c>
      <c r="G104" s="12">
        <v>56.09</v>
      </c>
      <c r="H104" s="170">
        <v>86.5</v>
      </c>
      <c r="I104" s="178">
        <v>624</v>
      </c>
      <c r="J104" s="170">
        <v>154</v>
      </c>
      <c r="K104" s="13">
        <v>185</v>
      </c>
      <c r="L104" s="170">
        <v>285</v>
      </c>
      <c r="M104" s="13">
        <v>3.52</v>
      </c>
      <c r="N104" s="13">
        <v>11.62</v>
      </c>
    </row>
    <row r="105" spans="1:14" ht="37.5" customHeight="1">
      <c r="A105" s="175"/>
      <c r="B105" s="177"/>
      <c r="C105" s="94" t="s">
        <v>197</v>
      </c>
      <c r="D105" s="175"/>
      <c r="E105" s="169"/>
      <c r="F105" s="12">
        <v>46.64</v>
      </c>
      <c r="G105" s="12">
        <v>24.55</v>
      </c>
      <c r="H105" s="186"/>
      <c r="I105" s="178"/>
      <c r="J105" s="170"/>
      <c r="K105" s="13">
        <v>81</v>
      </c>
      <c r="L105" s="170"/>
      <c r="M105" s="13">
        <v>1.57</v>
      </c>
      <c r="N105" s="13">
        <v>5.18</v>
      </c>
    </row>
    <row r="106" spans="1:14" ht="49.5" customHeight="1">
      <c r="A106" s="175">
        <v>23</v>
      </c>
      <c r="B106" s="176" t="s">
        <v>196</v>
      </c>
      <c r="C106" s="87" t="s">
        <v>195</v>
      </c>
      <c r="D106" s="175" t="s">
        <v>101</v>
      </c>
      <c r="E106" s="169">
        <v>0.3</v>
      </c>
      <c r="F106" s="12">
        <v>658.05</v>
      </c>
      <c r="G106" s="12">
        <v>2.92</v>
      </c>
      <c r="H106" s="170">
        <v>580.79999999999995</v>
      </c>
      <c r="I106" s="178">
        <v>197</v>
      </c>
      <c r="J106" s="170">
        <v>22</v>
      </c>
      <c r="K106" s="13">
        <v>1</v>
      </c>
      <c r="L106" s="170">
        <v>174</v>
      </c>
      <c r="M106" s="13">
        <v>5.61</v>
      </c>
      <c r="N106" s="13">
        <v>1.68</v>
      </c>
    </row>
    <row r="107" spans="1:14" ht="37.5" customHeight="1">
      <c r="A107" s="175"/>
      <c r="B107" s="177"/>
      <c r="C107" s="94" t="s">
        <v>194</v>
      </c>
      <c r="D107" s="175"/>
      <c r="E107" s="169"/>
      <c r="F107" s="12">
        <v>74.33</v>
      </c>
      <c r="G107" s="12">
        <v>0.18</v>
      </c>
      <c r="H107" s="186"/>
      <c r="I107" s="178"/>
      <c r="J107" s="170"/>
      <c r="K107" s="13"/>
      <c r="L107" s="170"/>
      <c r="M107" s="13">
        <v>0.01</v>
      </c>
      <c r="N107" s="13"/>
    </row>
    <row r="108" spans="1:14" ht="24" customHeight="1">
      <c r="A108" s="175">
        <v>24</v>
      </c>
      <c r="B108" s="176" t="s">
        <v>193</v>
      </c>
      <c r="C108" s="87" t="s">
        <v>192</v>
      </c>
      <c r="D108" s="175" t="s">
        <v>101</v>
      </c>
      <c r="E108" s="169">
        <v>0.3</v>
      </c>
      <c r="F108" s="12">
        <v>3947.41</v>
      </c>
      <c r="G108" s="12">
        <v>240.22</v>
      </c>
      <c r="H108" s="170">
        <v>3247.41</v>
      </c>
      <c r="I108" s="178">
        <v>1184</v>
      </c>
      <c r="J108" s="170">
        <v>138</v>
      </c>
      <c r="K108" s="13">
        <v>72</v>
      </c>
      <c r="L108" s="170">
        <v>974</v>
      </c>
      <c r="M108" s="13">
        <v>34.700000000000003</v>
      </c>
      <c r="N108" s="13">
        <v>10.41</v>
      </c>
    </row>
    <row r="109" spans="1:14" ht="37.5" customHeight="1">
      <c r="A109" s="175"/>
      <c r="B109" s="177"/>
      <c r="C109" s="94" t="s">
        <v>191</v>
      </c>
      <c r="D109" s="175"/>
      <c r="E109" s="169"/>
      <c r="F109" s="12">
        <v>459.78</v>
      </c>
      <c r="G109" s="12">
        <v>4</v>
      </c>
      <c r="H109" s="186"/>
      <c r="I109" s="178"/>
      <c r="J109" s="170"/>
      <c r="K109" s="13">
        <v>1</v>
      </c>
      <c r="L109" s="170"/>
      <c r="M109" s="13">
        <v>0.22</v>
      </c>
      <c r="N109" s="13">
        <v>7.0000000000000007E-2</v>
      </c>
    </row>
    <row r="110" spans="1:14" ht="23.25" customHeight="1">
      <c r="A110" s="175">
        <v>25</v>
      </c>
      <c r="B110" s="176" t="s">
        <v>190</v>
      </c>
      <c r="C110" s="87" t="s">
        <v>189</v>
      </c>
      <c r="D110" s="175" t="s">
        <v>101</v>
      </c>
      <c r="E110" s="169">
        <v>3.3</v>
      </c>
      <c r="F110" s="12">
        <v>1840.21</v>
      </c>
      <c r="G110" s="12">
        <v>788.16</v>
      </c>
      <c r="H110" s="170">
        <v>553.85</v>
      </c>
      <c r="I110" s="178">
        <v>6073</v>
      </c>
      <c r="J110" s="170">
        <v>1644</v>
      </c>
      <c r="K110" s="13">
        <v>2601</v>
      </c>
      <c r="L110" s="170">
        <v>1828</v>
      </c>
      <c r="M110" s="13">
        <v>37.6</v>
      </c>
      <c r="N110" s="13">
        <v>124.08</v>
      </c>
    </row>
    <row r="111" spans="1:14" ht="38.25" customHeight="1">
      <c r="A111" s="175"/>
      <c r="B111" s="177"/>
      <c r="C111" s="94" t="s">
        <v>188</v>
      </c>
      <c r="D111" s="175"/>
      <c r="E111" s="169"/>
      <c r="F111" s="12">
        <v>498.2</v>
      </c>
      <c r="G111" s="12">
        <v>202.95</v>
      </c>
      <c r="H111" s="186"/>
      <c r="I111" s="178"/>
      <c r="J111" s="170"/>
      <c r="K111" s="13">
        <v>670</v>
      </c>
      <c r="L111" s="170"/>
      <c r="M111" s="13">
        <v>12.78</v>
      </c>
      <c r="N111" s="13">
        <v>42.17</v>
      </c>
    </row>
    <row r="112" spans="1:14" ht="19.5" customHeight="1">
      <c r="A112" s="175">
        <v>26</v>
      </c>
      <c r="B112" s="176" t="s">
        <v>187</v>
      </c>
      <c r="C112" s="87" t="s">
        <v>186</v>
      </c>
      <c r="D112" s="175" t="s">
        <v>96</v>
      </c>
      <c r="E112" s="169">
        <v>15</v>
      </c>
      <c r="F112" s="12">
        <v>7.32</v>
      </c>
      <c r="G112" s="13"/>
      <c r="H112" s="170">
        <v>0.44</v>
      </c>
      <c r="I112" s="178">
        <v>110</v>
      </c>
      <c r="J112" s="170">
        <v>103</v>
      </c>
      <c r="K112" s="13"/>
      <c r="L112" s="170">
        <v>7</v>
      </c>
      <c r="M112" s="13">
        <v>0.5</v>
      </c>
      <c r="N112" s="13">
        <v>7.5</v>
      </c>
    </row>
    <row r="113" spans="1:14" ht="36">
      <c r="A113" s="175"/>
      <c r="B113" s="177"/>
      <c r="C113" s="94" t="s">
        <v>185</v>
      </c>
      <c r="D113" s="175"/>
      <c r="E113" s="169"/>
      <c r="F113" s="12">
        <v>6.88</v>
      </c>
      <c r="G113" s="13"/>
      <c r="H113" s="186"/>
      <c r="I113" s="178"/>
      <c r="J113" s="170"/>
      <c r="K113" s="13"/>
      <c r="L113" s="170"/>
      <c r="M113" s="13"/>
      <c r="N113" s="13"/>
    </row>
    <row r="114" spans="1:14">
      <c r="A114" s="182" t="s">
        <v>176</v>
      </c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183"/>
    </row>
    <row r="115" spans="1:14">
      <c r="A115" s="184" t="s">
        <v>182</v>
      </c>
      <c r="B115" s="172"/>
      <c r="C115" s="172"/>
      <c r="D115" s="172"/>
      <c r="E115" s="172"/>
      <c r="F115" s="172"/>
      <c r="G115" s="172"/>
      <c r="H115" s="172"/>
      <c r="I115" s="16">
        <v>14996</v>
      </c>
      <c r="J115" s="12">
        <v>6925</v>
      </c>
      <c r="K115" s="12">
        <v>3230</v>
      </c>
      <c r="L115" s="12">
        <v>4841</v>
      </c>
      <c r="M115" s="13"/>
      <c r="N115" s="12">
        <v>499.34</v>
      </c>
    </row>
    <row r="116" spans="1:14">
      <c r="A116" s="172"/>
      <c r="B116" s="172"/>
      <c r="C116" s="172"/>
      <c r="D116" s="172"/>
      <c r="E116" s="172"/>
      <c r="F116" s="172"/>
      <c r="G116" s="172"/>
      <c r="H116" s="172"/>
      <c r="I116" s="15"/>
      <c r="J116" s="13"/>
      <c r="K116" s="12">
        <v>770</v>
      </c>
      <c r="L116" s="13"/>
      <c r="M116" s="13"/>
      <c r="N116" s="12">
        <v>48.4</v>
      </c>
    </row>
    <row r="117" spans="1:14">
      <c r="A117" s="184" t="s">
        <v>181</v>
      </c>
      <c r="B117" s="172"/>
      <c r="C117" s="172"/>
      <c r="D117" s="172"/>
      <c r="E117" s="172"/>
      <c r="F117" s="172"/>
      <c r="G117" s="172"/>
      <c r="H117" s="172"/>
      <c r="I117" s="16">
        <v>17026</v>
      </c>
      <c r="J117" s="12">
        <v>8310</v>
      </c>
      <c r="K117" s="12">
        <v>3875</v>
      </c>
      <c r="L117" s="12">
        <v>4841</v>
      </c>
      <c r="M117" s="13"/>
      <c r="N117" s="12">
        <v>599.21</v>
      </c>
    </row>
    <row r="118" spans="1:14">
      <c r="A118" s="172"/>
      <c r="B118" s="172"/>
      <c r="C118" s="172"/>
      <c r="D118" s="172"/>
      <c r="E118" s="172"/>
      <c r="F118" s="172"/>
      <c r="G118" s="172"/>
      <c r="H118" s="172"/>
      <c r="I118" s="15"/>
      <c r="J118" s="13"/>
      <c r="K118" s="12">
        <v>924</v>
      </c>
      <c r="L118" s="13"/>
      <c r="M118" s="13"/>
      <c r="N118" s="12">
        <v>58.08</v>
      </c>
    </row>
    <row r="119" spans="1:14">
      <c r="A119" s="184" t="s">
        <v>105</v>
      </c>
      <c r="B119" s="172"/>
      <c r="C119" s="172"/>
      <c r="D119" s="172"/>
      <c r="E119" s="172"/>
      <c r="F119" s="172"/>
      <c r="G119" s="172"/>
      <c r="H119" s="172"/>
      <c r="I119" s="16">
        <v>7975</v>
      </c>
      <c r="J119" s="13"/>
      <c r="K119" s="13"/>
      <c r="L119" s="13"/>
      <c r="M119" s="13"/>
      <c r="N119" s="13"/>
    </row>
    <row r="120" spans="1:14">
      <c r="A120" s="184" t="s">
        <v>106</v>
      </c>
      <c r="B120" s="172"/>
      <c r="C120" s="172"/>
      <c r="D120" s="172"/>
      <c r="E120" s="172"/>
      <c r="F120" s="172"/>
      <c r="G120" s="172"/>
      <c r="H120" s="172"/>
      <c r="I120" s="16">
        <v>5736</v>
      </c>
      <c r="J120" s="13"/>
      <c r="K120" s="13"/>
      <c r="L120" s="13"/>
      <c r="M120" s="13"/>
      <c r="N120" s="13"/>
    </row>
    <row r="121" spans="1:14">
      <c r="A121" s="185" t="s">
        <v>180</v>
      </c>
      <c r="B121" s="172"/>
      <c r="C121" s="172"/>
      <c r="D121" s="172"/>
      <c r="E121" s="172"/>
      <c r="F121" s="172"/>
      <c r="G121" s="172"/>
      <c r="H121" s="172"/>
      <c r="I121" s="15"/>
      <c r="J121" s="13"/>
      <c r="K121" s="13"/>
      <c r="L121" s="13"/>
      <c r="M121" s="13"/>
      <c r="N121" s="13"/>
    </row>
    <row r="122" spans="1:14">
      <c r="A122" s="184" t="s">
        <v>179</v>
      </c>
      <c r="B122" s="172"/>
      <c r="C122" s="172"/>
      <c r="D122" s="172"/>
      <c r="E122" s="172"/>
      <c r="F122" s="172"/>
      <c r="G122" s="172"/>
      <c r="H122" s="172"/>
      <c r="I122" s="15"/>
      <c r="J122" s="13"/>
      <c r="K122" s="13"/>
      <c r="L122" s="13"/>
      <c r="M122" s="13"/>
      <c r="N122" s="13"/>
    </row>
    <row r="123" spans="1:14">
      <c r="A123" s="184" t="s">
        <v>184</v>
      </c>
      <c r="B123" s="172"/>
      <c r="C123" s="172"/>
      <c r="D123" s="172"/>
      <c r="E123" s="172"/>
      <c r="F123" s="172"/>
      <c r="G123" s="172"/>
      <c r="H123" s="172"/>
      <c r="I123" s="16">
        <v>14278</v>
      </c>
      <c r="J123" s="13"/>
      <c r="K123" s="13"/>
      <c r="L123" s="13"/>
      <c r="M123" s="13"/>
      <c r="N123" s="12">
        <v>375.89</v>
      </c>
    </row>
    <row r="124" spans="1:14">
      <c r="A124" s="184" t="s">
        <v>178</v>
      </c>
      <c r="B124" s="172"/>
      <c r="C124" s="172"/>
      <c r="D124" s="172"/>
      <c r="E124" s="172"/>
      <c r="F124" s="172"/>
      <c r="G124" s="172"/>
      <c r="H124" s="172"/>
      <c r="I124" s="15"/>
      <c r="J124" s="13"/>
      <c r="K124" s="13"/>
      <c r="L124" s="13"/>
      <c r="M124" s="13"/>
      <c r="N124" s="13"/>
    </row>
    <row r="125" spans="1:14">
      <c r="A125" s="184" t="s">
        <v>183</v>
      </c>
      <c r="B125" s="172"/>
      <c r="C125" s="172"/>
      <c r="D125" s="172"/>
      <c r="E125" s="172"/>
      <c r="F125" s="172"/>
      <c r="G125" s="172"/>
      <c r="H125" s="172"/>
      <c r="I125" s="16">
        <v>16459</v>
      </c>
      <c r="J125" s="13"/>
      <c r="K125" s="13"/>
      <c r="L125" s="13"/>
      <c r="M125" s="13"/>
      <c r="N125" s="12">
        <v>223.32</v>
      </c>
    </row>
    <row r="126" spans="1:14">
      <c r="A126" s="172"/>
      <c r="B126" s="172"/>
      <c r="C126" s="172"/>
      <c r="D126" s="172"/>
      <c r="E126" s="172"/>
      <c r="F126" s="172"/>
      <c r="G126" s="172"/>
      <c r="H126" s="172"/>
      <c r="I126" s="15"/>
      <c r="J126" s="13"/>
      <c r="K126" s="13"/>
      <c r="L126" s="13"/>
      <c r="M126" s="13"/>
      <c r="N126" s="12">
        <v>58.08</v>
      </c>
    </row>
    <row r="127" spans="1:14">
      <c r="A127" s="184" t="s">
        <v>108</v>
      </c>
      <c r="B127" s="172"/>
      <c r="C127" s="172"/>
      <c r="D127" s="172"/>
      <c r="E127" s="172"/>
      <c r="F127" s="172"/>
      <c r="G127" s="172"/>
      <c r="H127" s="172"/>
      <c r="I127" s="16">
        <v>30737</v>
      </c>
      <c r="J127" s="13"/>
      <c r="K127" s="13"/>
      <c r="L127" s="13"/>
      <c r="M127" s="13"/>
      <c r="N127" s="12">
        <v>599.21</v>
      </c>
    </row>
    <row r="128" spans="1:14">
      <c r="A128" s="172"/>
      <c r="B128" s="172"/>
      <c r="C128" s="172"/>
      <c r="D128" s="172"/>
      <c r="E128" s="172"/>
      <c r="F128" s="172"/>
      <c r="G128" s="172"/>
      <c r="H128" s="172"/>
      <c r="I128" s="15"/>
      <c r="J128" s="13"/>
      <c r="K128" s="13"/>
      <c r="L128" s="13"/>
      <c r="M128" s="13"/>
      <c r="N128" s="12">
        <v>58.08</v>
      </c>
    </row>
    <row r="129" spans="1:14">
      <c r="A129" s="184" t="s">
        <v>171</v>
      </c>
      <c r="B129" s="172"/>
      <c r="C129" s="172"/>
      <c r="D129" s="172"/>
      <c r="E129" s="172"/>
      <c r="F129" s="172"/>
      <c r="G129" s="172"/>
      <c r="H129" s="172"/>
      <c r="I129" s="15"/>
      <c r="J129" s="13"/>
      <c r="K129" s="13"/>
      <c r="L129" s="13"/>
      <c r="M129" s="13"/>
      <c r="N129" s="13"/>
    </row>
    <row r="130" spans="1:14">
      <c r="A130" s="184" t="s">
        <v>110</v>
      </c>
      <c r="B130" s="172"/>
      <c r="C130" s="172"/>
      <c r="D130" s="172"/>
      <c r="E130" s="172"/>
      <c r="F130" s="172"/>
      <c r="G130" s="172"/>
      <c r="H130" s="172"/>
      <c r="I130" s="16">
        <v>4841</v>
      </c>
      <c r="J130" s="13"/>
      <c r="K130" s="13"/>
      <c r="L130" s="13"/>
      <c r="M130" s="13"/>
      <c r="N130" s="13"/>
    </row>
    <row r="131" spans="1:14">
      <c r="A131" s="184" t="s">
        <v>111</v>
      </c>
      <c r="B131" s="172"/>
      <c r="C131" s="172"/>
      <c r="D131" s="172"/>
      <c r="E131" s="172"/>
      <c r="F131" s="172"/>
      <c r="G131" s="172"/>
      <c r="H131" s="172"/>
      <c r="I131" s="16">
        <v>3875</v>
      </c>
      <c r="J131" s="13"/>
      <c r="K131" s="13"/>
      <c r="L131" s="13"/>
      <c r="M131" s="13"/>
      <c r="N131" s="13"/>
    </row>
    <row r="132" spans="1:14">
      <c r="A132" s="184" t="s">
        <v>112</v>
      </c>
      <c r="B132" s="172"/>
      <c r="C132" s="172"/>
      <c r="D132" s="172"/>
      <c r="E132" s="172"/>
      <c r="F132" s="172"/>
      <c r="G132" s="172"/>
      <c r="H132" s="172"/>
      <c r="I132" s="16">
        <v>9234</v>
      </c>
      <c r="J132" s="13"/>
      <c r="K132" s="13"/>
      <c r="L132" s="13"/>
      <c r="M132" s="13"/>
      <c r="N132" s="13"/>
    </row>
    <row r="133" spans="1:14">
      <c r="A133" s="184" t="s">
        <v>113</v>
      </c>
      <c r="B133" s="172"/>
      <c r="C133" s="172"/>
      <c r="D133" s="172"/>
      <c r="E133" s="172"/>
      <c r="F133" s="172"/>
      <c r="G133" s="172"/>
      <c r="H133" s="172"/>
      <c r="I133" s="16">
        <v>7975</v>
      </c>
      <c r="J133" s="13"/>
      <c r="K133" s="13"/>
      <c r="L133" s="13"/>
      <c r="M133" s="13"/>
      <c r="N133" s="13"/>
    </row>
    <row r="134" spans="1:14">
      <c r="A134" s="184" t="s">
        <v>114</v>
      </c>
      <c r="B134" s="172"/>
      <c r="C134" s="172"/>
      <c r="D134" s="172"/>
      <c r="E134" s="172"/>
      <c r="F134" s="172"/>
      <c r="G134" s="172"/>
      <c r="H134" s="172"/>
      <c r="I134" s="16">
        <v>5736</v>
      </c>
      <c r="J134" s="13"/>
      <c r="K134" s="13"/>
      <c r="L134" s="13"/>
      <c r="M134" s="13"/>
      <c r="N134" s="13"/>
    </row>
    <row r="135" spans="1:14">
      <c r="A135" s="185" t="s">
        <v>172</v>
      </c>
      <c r="B135" s="172"/>
      <c r="C135" s="172"/>
      <c r="D135" s="172"/>
      <c r="E135" s="172"/>
      <c r="F135" s="172"/>
      <c r="G135" s="172"/>
      <c r="H135" s="172"/>
      <c r="I135" s="17">
        <v>30737</v>
      </c>
      <c r="J135" s="13"/>
      <c r="K135" s="13"/>
      <c r="L135" s="13"/>
      <c r="M135" s="13"/>
      <c r="N135" s="14">
        <v>599.21</v>
      </c>
    </row>
    <row r="136" spans="1:14">
      <c r="A136" s="172"/>
      <c r="B136" s="172"/>
      <c r="C136" s="172"/>
      <c r="D136" s="172"/>
      <c r="E136" s="172"/>
      <c r="F136" s="172"/>
      <c r="G136" s="172"/>
      <c r="H136" s="172"/>
      <c r="I136" s="15"/>
      <c r="J136" s="13"/>
      <c r="K136" s="13"/>
      <c r="L136" s="13"/>
      <c r="M136" s="13"/>
      <c r="N136" s="14">
        <v>58.08</v>
      </c>
    </row>
    <row r="137" spans="1:14">
      <c r="A137" s="182" t="s">
        <v>177</v>
      </c>
      <c r="B137" s="183"/>
      <c r="C137" s="183"/>
      <c r="D137" s="183"/>
      <c r="E137" s="183"/>
      <c r="F137" s="183"/>
      <c r="G137" s="183"/>
      <c r="H137" s="183"/>
      <c r="I137" s="183"/>
      <c r="J137" s="183"/>
      <c r="K137" s="183"/>
      <c r="L137" s="183"/>
      <c r="M137" s="183"/>
      <c r="N137" s="183"/>
    </row>
    <row r="138" spans="1:14">
      <c r="A138" s="182" t="s">
        <v>176</v>
      </c>
      <c r="B138" s="183"/>
      <c r="C138" s="183"/>
      <c r="D138" s="183"/>
      <c r="E138" s="183"/>
      <c r="F138" s="183"/>
      <c r="G138" s="183"/>
      <c r="H138" s="183"/>
      <c r="I138" s="183"/>
      <c r="J138" s="183"/>
      <c r="K138" s="183"/>
      <c r="L138" s="183"/>
      <c r="M138" s="183"/>
      <c r="N138" s="183"/>
    </row>
    <row r="139" spans="1:14">
      <c r="A139" s="184" t="s">
        <v>103</v>
      </c>
      <c r="B139" s="172"/>
      <c r="C139" s="172"/>
      <c r="D139" s="172"/>
      <c r="E139" s="172"/>
      <c r="F139" s="172"/>
      <c r="G139" s="172"/>
      <c r="H139" s="172"/>
      <c r="I139" s="16">
        <v>88017</v>
      </c>
      <c r="J139" s="12">
        <v>6925</v>
      </c>
      <c r="K139" s="12">
        <v>3230</v>
      </c>
      <c r="L139" s="12">
        <v>69175</v>
      </c>
      <c r="M139" s="13"/>
      <c r="N139" s="12">
        <v>499.34</v>
      </c>
    </row>
    <row r="140" spans="1:14">
      <c r="A140" s="172"/>
      <c r="B140" s="172"/>
      <c r="C140" s="172"/>
      <c r="D140" s="172"/>
      <c r="E140" s="172"/>
      <c r="F140" s="172"/>
      <c r="G140" s="172"/>
      <c r="H140" s="172"/>
      <c r="I140" s="15"/>
      <c r="J140" s="13"/>
      <c r="K140" s="12">
        <v>770</v>
      </c>
      <c r="L140" s="13"/>
      <c r="M140" s="13"/>
      <c r="N140" s="12">
        <v>48.4</v>
      </c>
    </row>
    <row r="141" spans="1:14">
      <c r="A141" s="184" t="s">
        <v>104</v>
      </c>
      <c r="B141" s="172"/>
      <c r="C141" s="172"/>
      <c r="D141" s="172"/>
      <c r="E141" s="172"/>
      <c r="F141" s="172"/>
      <c r="G141" s="172"/>
      <c r="H141" s="172"/>
      <c r="I141" s="16">
        <v>90047</v>
      </c>
      <c r="J141" s="12">
        <v>8310</v>
      </c>
      <c r="K141" s="12">
        <v>3875</v>
      </c>
      <c r="L141" s="12">
        <v>69175</v>
      </c>
      <c r="M141" s="13"/>
      <c r="N141" s="12">
        <v>599.21</v>
      </c>
    </row>
    <row r="142" spans="1:14">
      <c r="A142" s="172"/>
      <c r="B142" s="172"/>
      <c r="C142" s="172"/>
      <c r="D142" s="172"/>
      <c r="E142" s="172"/>
      <c r="F142" s="172"/>
      <c r="G142" s="172"/>
      <c r="H142" s="172"/>
      <c r="I142" s="15"/>
      <c r="J142" s="13"/>
      <c r="K142" s="12">
        <v>924</v>
      </c>
      <c r="L142" s="13"/>
      <c r="M142" s="13"/>
      <c r="N142" s="12">
        <v>58.08</v>
      </c>
    </row>
    <row r="143" spans="1:14">
      <c r="A143" s="184" t="s">
        <v>105</v>
      </c>
      <c r="B143" s="172"/>
      <c r="C143" s="172"/>
      <c r="D143" s="172"/>
      <c r="E143" s="172"/>
      <c r="F143" s="172"/>
      <c r="G143" s="172"/>
      <c r="H143" s="172"/>
      <c r="I143" s="16">
        <v>7975</v>
      </c>
      <c r="J143" s="13"/>
      <c r="K143" s="13"/>
      <c r="L143" s="13"/>
      <c r="M143" s="13"/>
      <c r="N143" s="13"/>
    </row>
    <row r="144" spans="1:14">
      <c r="A144" s="184" t="s">
        <v>106</v>
      </c>
      <c r="B144" s="172"/>
      <c r="C144" s="172"/>
      <c r="D144" s="172"/>
      <c r="E144" s="172"/>
      <c r="F144" s="172"/>
      <c r="G144" s="172"/>
      <c r="H144" s="172"/>
      <c r="I144" s="16">
        <v>5736</v>
      </c>
      <c r="J144" s="13"/>
      <c r="K144" s="13"/>
      <c r="L144" s="13"/>
      <c r="M144" s="13"/>
      <c r="N144" s="13"/>
    </row>
    <row r="145" spans="1:14">
      <c r="A145" s="185" t="s">
        <v>107</v>
      </c>
      <c r="B145" s="172"/>
      <c r="C145" s="172"/>
      <c r="D145" s="172"/>
      <c r="E145" s="172"/>
      <c r="F145" s="172"/>
      <c r="G145" s="172"/>
      <c r="H145" s="172"/>
      <c r="I145" s="15"/>
      <c r="J145" s="13"/>
      <c r="K145" s="13"/>
      <c r="L145" s="13"/>
      <c r="M145" s="13"/>
      <c r="N145" s="13"/>
    </row>
    <row r="146" spans="1:14">
      <c r="A146" s="184" t="s">
        <v>175</v>
      </c>
      <c r="B146" s="172"/>
      <c r="C146" s="172"/>
      <c r="D146" s="172"/>
      <c r="E146" s="172"/>
      <c r="F146" s="172"/>
      <c r="G146" s="172"/>
      <c r="H146" s="172"/>
      <c r="I146" s="16">
        <v>2560</v>
      </c>
      <c r="J146" s="13"/>
      <c r="K146" s="13"/>
      <c r="L146" s="13"/>
      <c r="M146" s="13"/>
      <c r="N146" s="13"/>
    </row>
    <row r="147" spans="1:14">
      <c r="A147" s="184" t="s">
        <v>174</v>
      </c>
      <c r="B147" s="172"/>
      <c r="C147" s="172"/>
      <c r="D147" s="172"/>
      <c r="E147" s="172"/>
      <c r="F147" s="172"/>
      <c r="G147" s="172"/>
      <c r="H147" s="172"/>
      <c r="I147" s="16">
        <v>6127</v>
      </c>
      <c r="J147" s="13"/>
      <c r="K147" s="13"/>
      <c r="L147" s="13"/>
      <c r="M147" s="13"/>
      <c r="N147" s="13"/>
    </row>
    <row r="148" spans="1:14">
      <c r="A148" s="184" t="s">
        <v>173</v>
      </c>
      <c r="B148" s="172"/>
      <c r="C148" s="172"/>
      <c r="D148" s="172"/>
      <c r="E148" s="172"/>
      <c r="F148" s="172"/>
      <c r="G148" s="172"/>
      <c r="H148" s="172"/>
      <c r="I148" s="16">
        <v>64334</v>
      </c>
      <c r="J148" s="13"/>
      <c r="K148" s="13"/>
      <c r="L148" s="13"/>
      <c r="M148" s="13"/>
      <c r="N148" s="13"/>
    </row>
    <row r="149" spans="1:14">
      <c r="A149" s="184" t="s">
        <v>172</v>
      </c>
      <c r="B149" s="172"/>
      <c r="C149" s="172"/>
      <c r="D149" s="172"/>
      <c r="E149" s="172"/>
      <c r="F149" s="172"/>
      <c r="G149" s="172"/>
      <c r="H149" s="172"/>
      <c r="I149" s="16">
        <v>30737</v>
      </c>
      <c r="J149" s="13"/>
      <c r="K149" s="13"/>
      <c r="L149" s="13"/>
      <c r="M149" s="13"/>
      <c r="N149" s="12">
        <v>599.21</v>
      </c>
    </row>
    <row r="150" spans="1:14">
      <c r="A150" s="172"/>
      <c r="B150" s="172"/>
      <c r="C150" s="172"/>
      <c r="D150" s="172"/>
      <c r="E150" s="172"/>
      <c r="F150" s="172"/>
      <c r="G150" s="172"/>
      <c r="H150" s="172"/>
      <c r="I150" s="15"/>
      <c r="J150" s="13"/>
      <c r="K150" s="13"/>
      <c r="L150" s="13"/>
      <c r="M150" s="13"/>
      <c r="N150" s="12">
        <v>58.08</v>
      </c>
    </row>
    <row r="151" spans="1:14">
      <c r="A151" s="184" t="s">
        <v>108</v>
      </c>
      <c r="B151" s="172"/>
      <c r="C151" s="172"/>
      <c r="D151" s="172"/>
      <c r="E151" s="172"/>
      <c r="F151" s="172"/>
      <c r="G151" s="172"/>
      <c r="H151" s="172"/>
      <c r="I151" s="16">
        <v>103758</v>
      </c>
      <c r="J151" s="13"/>
      <c r="K151" s="13"/>
      <c r="L151" s="13"/>
      <c r="M151" s="13"/>
      <c r="N151" s="12">
        <v>599.21</v>
      </c>
    </row>
    <row r="152" spans="1:14">
      <c r="A152" s="172"/>
      <c r="B152" s="172"/>
      <c r="C152" s="172"/>
      <c r="D152" s="172"/>
      <c r="E152" s="172"/>
      <c r="F152" s="172"/>
      <c r="G152" s="172"/>
      <c r="H152" s="172"/>
      <c r="I152" s="15"/>
      <c r="J152" s="13"/>
      <c r="K152" s="13"/>
      <c r="L152" s="13"/>
      <c r="M152" s="13"/>
      <c r="N152" s="12">
        <v>58.08</v>
      </c>
    </row>
    <row r="153" spans="1:14">
      <c r="A153" s="184" t="s">
        <v>171</v>
      </c>
      <c r="B153" s="172"/>
      <c r="C153" s="172"/>
      <c r="D153" s="172"/>
      <c r="E153" s="172"/>
      <c r="F153" s="172"/>
      <c r="G153" s="172"/>
      <c r="H153" s="172"/>
      <c r="I153" s="15"/>
      <c r="J153" s="13"/>
      <c r="K153" s="13"/>
      <c r="L153" s="13"/>
      <c r="M153" s="13"/>
      <c r="N153" s="13"/>
    </row>
    <row r="154" spans="1:14">
      <c r="A154" s="184" t="s">
        <v>110</v>
      </c>
      <c r="B154" s="172"/>
      <c r="C154" s="172"/>
      <c r="D154" s="172"/>
      <c r="E154" s="172"/>
      <c r="F154" s="172"/>
      <c r="G154" s="172"/>
      <c r="H154" s="172"/>
      <c r="I154" s="16">
        <v>69175</v>
      </c>
      <c r="J154" s="13"/>
      <c r="K154" s="13"/>
      <c r="L154" s="13"/>
      <c r="M154" s="13"/>
      <c r="N154" s="13"/>
    </row>
    <row r="155" spans="1:14">
      <c r="A155" s="184" t="s">
        <v>111</v>
      </c>
      <c r="B155" s="172"/>
      <c r="C155" s="172"/>
      <c r="D155" s="172"/>
      <c r="E155" s="172"/>
      <c r="F155" s="172"/>
      <c r="G155" s="172"/>
      <c r="H155" s="172"/>
      <c r="I155" s="16">
        <v>3875</v>
      </c>
      <c r="J155" s="13"/>
      <c r="K155" s="13"/>
      <c r="L155" s="13"/>
      <c r="M155" s="13"/>
      <c r="N155" s="13"/>
    </row>
    <row r="156" spans="1:14">
      <c r="A156" s="184" t="s">
        <v>112</v>
      </c>
      <c r="B156" s="172"/>
      <c r="C156" s="172"/>
      <c r="D156" s="172"/>
      <c r="E156" s="172"/>
      <c r="F156" s="172"/>
      <c r="G156" s="172"/>
      <c r="H156" s="172"/>
      <c r="I156" s="16">
        <v>9234</v>
      </c>
      <c r="J156" s="13"/>
      <c r="K156" s="13"/>
      <c r="L156" s="13"/>
      <c r="M156" s="13"/>
      <c r="N156" s="13"/>
    </row>
    <row r="157" spans="1:14">
      <c r="A157" s="184" t="s">
        <v>85</v>
      </c>
      <c r="B157" s="172"/>
      <c r="C157" s="172"/>
      <c r="D157" s="172"/>
      <c r="E157" s="172"/>
      <c r="F157" s="172"/>
      <c r="G157" s="172"/>
      <c r="H157" s="172"/>
      <c r="I157" s="16">
        <v>8687</v>
      </c>
      <c r="J157" s="13"/>
      <c r="K157" s="13"/>
      <c r="L157" s="13"/>
      <c r="M157" s="13"/>
      <c r="N157" s="13"/>
    </row>
    <row r="158" spans="1:14">
      <c r="A158" s="184" t="s">
        <v>113</v>
      </c>
      <c r="B158" s="172"/>
      <c r="C158" s="172"/>
      <c r="D158" s="172"/>
      <c r="E158" s="172"/>
      <c r="F158" s="172"/>
      <c r="G158" s="172"/>
      <c r="H158" s="172"/>
      <c r="I158" s="16">
        <v>7975</v>
      </c>
      <c r="J158" s="13"/>
      <c r="K158" s="13"/>
      <c r="L158" s="13"/>
      <c r="M158" s="13"/>
      <c r="N158" s="13"/>
    </row>
    <row r="159" spans="1:14">
      <c r="A159" s="184" t="s">
        <v>114</v>
      </c>
      <c r="B159" s="172"/>
      <c r="C159" s="172"/>
      <c r="D159" s="172"/>
      <c r="E159" s="172"/>
      <c r="F159" s="172"/>
      <c r="G159" s="172"/>
      <c r="H159" s="172"/>
      <c r="I159" s="16">
        <v>5736</v>
      </c>
      <c r="J159" s="13"/>
      <c r="K159" s="13"/>
      <c r="L159" s="13"/>
      <c r="M159" s="13"/>
      <c r="N159" s="13"/>
    </row>
    <row r="160" spans="1:14">
      <c r="A160" s="185" t="s">
        <v>115</v>
      </c>
      <c r="B160" s="172"/>
      <c r="C160" s="172"/>
      <c r="D160" s="172"/>
      <c r="E160" s="172"/>
      <c r="F160" s="172"/>
      <c r="G160" s="172"/>
      <c r="H160" s="172"/>
      <c r="I160" s="17">
        <v>103758</v>
      </c>
      <c r="J160" s="13"/>
      <c r="K160" s="13"/>
      <c r="L160" s="13"/>
      <c r="M160" s="13"/>
      <c r="N160" s="14">
        <v>599.21</v>
      </c>
    </row>
    <row r="161" spans="1:14">
      <c r="A161" s="172"/>
      <c r="B161" s="172"/>
      <c r="C161" s="172"/>
      <c r="D161" s="172"/>
      <c r="E161" s="172"/>
      <c r="F161" s="172"/>
      <c r="G161" s="172"/>
      <c r="H161" s="172"/>
      <c r="I161" s="15"/>
      <c r="J161" s="13"/>
      <c r="K161" s="13"/>
      <c r="L161" s="13"/>
      <c r="M161" s="13"/>
      <c r="N161" s="14">
        <v>58.08</v>
      </c>
    </row>
    <row r="162" spans="1:14">
      <c r="F162" s="10"/>
      <c r="G162" s="10"/>
      <c r="H162" s="10"/>
      <c r="I162" s="18"/>
      <c r="J162" s="10"/>
      <c r="K162" s="10"/>
      <c r="L162" s="10"/>
      <c r="M162" s="10"/>
      <c r="N162" s="10"/>
    </row>
    <row r="163" spans="1:14">
      <c r="F163" s="10"/>
      <c r="G163" s="10"/>
      <c r="H163" s="10"/>
      <c r="I163" s="18"/>
      <c r="J163" s="10"/>
      <c r="K163" s="10"/>
      <c r="L163" s="10"/>
      <c r="M163" s="10"/>
      <c r="N163" s="10"/>
    </row>
    <row r="164" spans="1:14">
      <c r="F164" s="10"/>
      <c r="G164" s="10"/>
      <c r="H164" s="10"/>
      <c r="I164" s="18"/>
      <c r="J164" s="10"/>
      <c r="K164" s="10"/>
      <c r="L164" s="10"/>
      <c r="M164" s="10"/>
      <c r="N164" s="10"/>
    </row>
  </sheetData>
  <mergeCells count="299">
    <mergeCell ref="A158:H158"/>
    <mergeCell ref="A133:H133"/>
    <mergeCell ref="A160:H161"/>
    <mergeCell ref="F20:G20"/>
    <mergeCell ref="A155:H155"/>
    <mergeCell ref="A156:H156"/>
    <mergeCell ref="A157:H157"/>
    <mergeCell ref="A159:H159"/>
    <mergeCell ref="H104:H105"/>
    <mergeCell ref="H100:H101"/>
    <mergeCell ref="A154:H154"/>
    <mergeCell ref="A148:H148"/>
    <mergeCell ref="A119:H119"/>
    <mergeCell ref="A120:H120"/>
    <mergeCell ref="A121:H121"/>
    <mergeCell ref="A122:H122"/>
    <mergeCell ref="A134:H134"/>
    <mergeCell ref="A135:H136"/>
    <mergeCell ref="A137:N137"/>
    <mergeCell ref="A144:H144"/>
    <mergeCell ref="A153:H153"/>
    <mergeCell ref="A149:H150"/>
    <mergeCell ref="A151:H152"/>
    <mergeCell ref="A127:H128"/>
    <mergeCell ref="A129:H129"/>
    <mergeCell ref="A130:H130"/>
    <mergeCell ref="A131:H131"/>
    <mergeCell ref="A132:H132"/>
    <mergeCell ref="A123:H123"/>
    <mergeCell ref="A146:H146"/>
    <mergeCell ref="A147:H147"/>
    <mergeCell ref="A138:N138"/>
    <mergeCell ref="A139:H140"/>
    <mergeCell ref="A141:H142"/>
    <mergeCell ref="A143:H143"/>
    <mergeCell ref="A145:H145"/>
    <mergeCell ref="A124:H124"/>
    <mergeCell ref="F16:G16"/>
    <mergeCell ref="F19:G19"/>
    <mergeCell ref="F18:G18"/>
    <mergeCell ref="F17:G17"/>
    <mergeCell ref="A125:H126"/>
    <mergeCell ref="A112:A113"/>
    <mergeCell ref="B112:B113"/>
    <mergeCell ref="D112:D113"/>
    <mergeCell ref="E112:E113"/>
    <mergeCell ref="H112:H113"/>
    <mergeCell ref="H108:H109"/>
    <mergeCell ref="A115:H116"/>
    <mergeCell ref="A117:H118"/>
    <mergeCell ref="I112:I113"/>
    <mergeCell ref="A108:A109"/>
    <mergeCell ref="B108:B109"/>
    <mergeCell ref="D108:D109"/>
    <mergeCell ref="E108:E109"/>
    <mergeCell ref="A114:N114"/>
    <mergeCell ref="A110:A111"/>
    <mergeCell ref="B110:B111"/>
    <mergeCell ref="D110:D111"/>
    <mergeCell ref="E110:E111"/>
    <mergeCell ref="H110:H111"/>
    <mergeCell ref="I110:I111"/>
    <mergeCell ref="J110:J111"/>
    <mergeCell ref="L104:L105"/>
    <mergeCell ref="L110:L111"/>
    <mergeCell ref="I108:I109"/>
    <mergeCell ref="J108:J109"/>
    <mergeCell ref="L108:L109"/>
    <mergeCell ref="J112:J113"/>
    <mergeCell ref="L112:L113"/>
    <mergeCell ref="A106:A107"/>
    <mergeCell ref="B106:B107"/>
    <mergeCell ref="D106:D107"/>
    <mergeCell ref="E106:E107"/>
    <mergeCell ref="A104:A105"/>
    <mergeCell ref="B104:B105"/>
    <mergeCell ref="D104:D105"/>
    <mergeCell ref="E104:E105"/>
    <mergeCell ref="H106:H107"/>
    <mergeCell ref="I106:I107"/>
    <mergeCell ref="J102:J103"/>
    <mergeCell ref="L102:L103"/>
    <mergeCell ref="H102:H103"/>
    <mergeCell ref="I102:I103"/>
    <mergeCell ref="J106:J107"/>
    <mergeCell ref="L106:L107"/>
    <mergeCell ref="I104:I105"/>
    <mergeCell ref="J104:J105"/>
    <mergeCell ref="I100:I101"/>
    <mergeCell ref="J100:J101"/>
    <mergeCell ref="L100:L101"/>
    <mergeCell ref="A100:A101"/>
    <mergeCell ref="B100:B101"/>
    <mergeCell ref="D100:D101"/>
    <mergeCell ref="E100:E101"/>
    <mergeCell ref="A98:A99"/>
    <mergeCell ref="B98:B99"/>
    <mergeCell ref="A102:A103"/>
    <mergeCell ref="B102:B103"/>
    <mergeCell ref="D102:D103"/>
    <mergeCell ref="E102:E103"/>
    <mergeCell ref="L96:L97"/>
    <mergeCell ref="A96:A97"/>
    <mergeCell ref="B96:B97"/>
    <mergeCell ref="D96:D97"/>
    <mergeCell ref="E96:E97"/>
    <mergeCell ref="H96:H97"/>
    <mergeCell ref="D98:D99"/>
    <mergeCell ref="E98:E99"/>
    <mergeCell ref="H98:H99"/>
    <mergeCell ref="I98:I99"/>
    <mergeCell ref="J98:J99"/>
    <mergeCell ref="L98:L99"/>
    <mergeCell ref="I96:I97"/>
    <mergeCell ref="J96:J97"/>
    <mergeCell ref="J94:J95"/>
    <mergeCell ref="A92:A93"/>
    <mergeCell ref="B92:B93"/>
    <mergeCell ref="D92:D93"/>
    <mergeCell ref="E92:E93"/>
    <mergeCell ref="A94:A95"/>
    <mergeCell ref="B94:B95"/>
    <mergeCell ref="D94:D95"/>
    <mergeCell ref="H92:H93"/>
    <mergeCell ref="I92:I93"/>
    <mergeCell ref="J90:J91"/>
    <mergeCell ref="A90:A91"/>
    <mergeCell ref="B90:B91"/>
    <mergeCell ref="D90:D91"/>
    <mergeCell ref="E90:E91"/>
    <mergeCell ref="H90:H91"/>
    <mergeCell ref="I90:I91"/>
    <mergeCell ref="I78:I79"/>
    <mergeCell ref="L78:L79"/>
    <mergeCell ref="A84:H84"/>
    <mergeCell ref="L90:L91"/>
    <mergeCell ref="H94:H95"/>
    <mergeCell ref="I94:I95"/>
    <mergeCell ref="L94:L95"/>
    <mergeCell ref="J92:J93"/>
    <mergeCell ref="L92:L93"/>
    <mergeCell ref="E94:E95"/>
    <mergeCell ref="A80:N80"/>
    <mergeCell ref="A81:H81"/>
    <mergeCell ref="A82:H82"/>
    <mergeCell ref="A83:H83"/>
    <mergeCell ref="A89:N89"/>
    <mergeCell ref="J78:J79"/>
    <mergeCell ref="A88:H88"/>
    <mergeCell ref="A85:H85"/>
    <mergeCell ref="A87:H87"/>
    <mergeCell ref="A86:H86"/>
    <mergeCell ref="J72:J73"/>
    <mergeCell ref="A74:A75"/>
    <mergeCell ref="A72:A73"/>
    <mergeCell ref="B72:B73"/>
    <mergeCell ref="D72:D73"/>
    <mergeCell ref="A78:A79"/>
    <mergeCell ref="B78:B79"/>
    <mergeCell ref="D78:D79"/>
    <mergeCell ref="E78:E79"/>
    <mergeCell ref="H78:H79"/>
    <mergeCell ref="H74:H75"/>
    <mergeCell ref="I74:I75"/>
    <mergeCell ref="J74:J75"/>
    <mergeCell ref="L74:L75"/>
    <mergeCell ref="H76:H77"/>
    <mergeCell ref="E72:E73"/>
    <mergeCell ref="H72:H73"/>
    <mergeCell ref="I76:I77"/>
    <mergeCell ref="J76:J77"/>
    <mergeCell ref="I72:I73"/>
    <mergeCell ref="J70:J71"/>
    <mergeCell ref="L70:L71"/>
    <mergeCell ref="A76:A77"/>
    <mergeCell ref="B76:B77"/>
    <mergeCell ref="D76:D77"/>
    <mergeCell ref="E76:E77"/>
    <mergeCell ref="L76:L77"/>
    <mergeCell ref="B74:B75"/>
    <mergeCell ref="D74:D75"/>
    <mergeCell ref="E74:E75"/>
    <mergeCell ref="H68:H69"/>
    <mergeCell ref="I68:I69"/>
    <mergeCell ref="J68:J69"/>
    <mergeCell ref="L68:L69"/>
    <mergeCell ref="A70:A71"/>
    <mergeCell ref="B70:B71"/>
    <mergeCell ref="D70:D71"/>
    <mergeCell ref="E70:E71"/>
    <mergeCell ref="H70:H71"/>
    <mergeCell ref="I70:I71"/>
    <mergeCell ref="H56:H57"/>
    <mergeCell ref="I56:I57"/>
    <mergeCell ref="J56:J57"/>
    <mergeCell ref="L56:L57"/>
    <mergeCell ref="L72:L73"/>
    <mergeCell ref="A67:N67"/>
    <mergeCell ref="A68:A69"/>
    <mergeCell ref="B68:B69"/>
    <mergeCell ref="D68:D69"/>
    <mergeCell ref="E68:E69"/>
    <mergeCell ref="A65:H65"/>
    <mergeCell ref="A66:H66"/>
    <mergeCell ref="A59:H59"/>
    <mergeCell ref="A60:H60"/>
    <mergeCell ref="A61:H61"/>
    <mergeCell ref="A62:H62"/>
    <mergeCell ref="I52:I53"/>
    <mergeCell ref="J52:J53"/>
    <mergeCell ref="L52:L53"/>
    <mergeCell ref="A58:N58"/>
    <mergeCell ref="A63:H63"/>
    <mergeCell ref="A64:H64"/>
    <mergeCell ref="A56:A57"/>
    <mergeCell ref="B56:B57"/>
    <mergeCell ref="D56:D57"/>
    <mergeCell ref="E56:E57"/>
    <mergeCell ref="L50:L51"/>
    <mergeCell ref="H50:H51"/>
    <mergeCell ref="I50:I51"/>
    <mergeCell ref="A54:A55"/>
    <mergeCell ref="B54:B55"/>
    <mergeCell ref="D54:D55"/>
    <mergeCell ref="E54:E55"/>
    <mergeCell ref="J54:J55"/>
    <mergeCell ref="L54:L55"/>
    <mergeCell ref="A52:A53"/>
    <mergeCell ref="B48:B49"/>
    <mergeCell ref="D48:D49"/>
    <mergeCell ref="E48:E49"/>
    <mergeCell ref="H54:H55"/>
    <mergeCell ref="I54:I55"/>
    <mergeCell ref="J50:J51"/>
    <mergeCell ref="B52:B53"/>
    <mergeCell ref="D52:D53"/>
    <mergeCell ref="E52:E53"/>
    <mergeCell ref="H52:H53"/>
    <mergeCell ref="A50:A51"/>
    <mergeCell ref="B50:B51"/>
    <mergeCell ref="D50:D51"/>
    <mergeCell ref="E50:E51"/>
    <mergeCell ref="A47:N47"/>
    <mergeCell ref="H48:H49"/>
    <mergeCell ref="I48:I49"/>
    <mergeCell ref="J48:J49"/>
    <mergeCell ref="L48:L49"/>
    <mergeCell ref="A48:A49"/>
    <mergeCell ref="A43:H43"/>
    <mergeCell ref="A44:H44"/>
    <mergeCell ref="A45:H45"/>
    <mergeCell ref="A46:H46"/>
    <mergeCell ref="A39:H39"/>
    <mergeCell ref="A40:H40"/>
    <mergeCell ref="A41:H41"/>
    <mergeCell ref="A42:H42"/>
    <mergeCell ref="J35:J36"/>
    <mergeCell ref="L35:L36"/>
    <mergeCell ref="A37:N37"/>
    <mergeCell ref="A38:N38"/>
    <mergeCell ref="A35:A36"/>
    <mergeCell ref="B35:B36"/>
    <mergeCell ref="D35:D36"/>
    <mergeCell ref="E35:E36"/>
    <mergeCell ref="H35:H36"/>
    <mergeCell ref="I35:I36"/>
    <mergeCell ref="A34:N34"/>
    <mergeCell ref="J29:J30"/>
    <mergeCell ref="L29:L30"/>
    <mergeCell ref="A31:N31"/>
    <mergeCell ref="A32:A33"/>
    <mergeCell ref="B32:B33"/>
    <mergeCell ref="D32:D33"/>
    <mergeCell ref="I32:I33"/>
    <mergeCell ref="J32:J33"/>
    <mergeCell ref="L32:L33"/>
    <mergeCell ref="M23:N23"/>
    <mergeCell ref="M24:N24"/>
    <mergeCell ref="I24:I25"/>
    <mergeCell ref="J24:J25"/>
    <mergeCell ref="I23:L23"/>
    <mergeCell ref="L24:L25"/>
    <mergeCell ref="E32:E33"/>
    <mergeCell ref="H32:H33"/>
    <mergeCell ref="A27:N27"/>
    <mergeCell ref="A28:N28"/>
    <mergeCell ref="A29:A30"/>
    <mergeCell ref="B29:B30"/>
    <mergeCell ref="D29:D30"/>
    <mergeCell ref="E29:E30"/>
    <mergeCell ref="H29:H30"/>
    <mergeCell ref="I29:I30"/>
    <mergeCell ref="F23:H23"/>
    <mergeCell ref="H24:H25"/>
    <mergeCell ref="A23:A25"/>
    <mergeCell ref="E23:E25"/>
    <mergeCell ref="B23:B25"/>
    <mergeCell ref="D23:D25"/>
    <mergeCell ref="C23:C25"/>
  </mergeCells>
  <phoneticPr fontId="40" type="noConversion"/>
  <pageMargins left="0.39370078740157483" right="0.39370078740157483" top="0.78740157480314965" bottom="0.39370078740157483" header="0.27559055118110237" footer="0.19685039370078741"/>
  <pageSetup paperSize="9" scale="83" firstPageNumber="7" fitToHeight="10000" orientation="landscape" useFirstPageNumber="1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N163"/>
  <sheetViews>
    <sheetView showGridLines="0" zoomScaleNormal="100" zoomScaleSheetLayoutView="90" workbookViewId="0">
      <selection activeCell="R8" sqref="R8"/>
    </sheetView>
  </sheetViews>
  <sheetFormatPr defaultRowHeight="12.75" outlineLevelRow="2"/>
  <cols>
    <col min="1" max="1" width="3.140625" style="11" customWidth="1"/>
    <col min="2" max="2" width="22.5703125" style="1" customWidth="1"/>
    <col min="3" max="3" width="48.7109375" style="8" customWidth="1"/>
    <col min="4" max="4" width="6.5703125" style="7" customWidth="1"/>
    <col min="5" max="5" width="5.42578125" style="9" customWidth="1"/>
    <col min="6" max="7" width="7.28515625" style="3" customWidth="1"/>
    <col min="8" max="8" width="6.140625" style="3" customWidth="1"/>
    <col min="9" max="9" width="6.85546875" style="19" customWidth="1"/>
    <col min="10" max="10" width="6.85546875" style="3" customWidth="1"/>
    <col min="11" max="11" width="7.28515625" style="3" customWidth="1"/>
    <col min="12" max="12" width="6.7109375" style="3" customWidth="1"/>
    <col min="13" max="14" width="7.28515625" style="3" customWidth="1"/>
    <col min="15" max="16384" width="9.140625" style="4"/>
  </cols>
  <sheetData>
    <row r="1" spans="1:14" outlineLevel="2">
      <c r="A1" s="2" t="s">
        <v>94</v>
      </c>
      <c r="B1"/>
      <c r="C1"/>
      <c r="D1"/>
      <c r="E1"/>
      <c r="F1"/>
      <c r="G1"/>
      <c r="H1"/>
      <c r="I1" s="136"/>
      <c r="J1"/>
      <c r="K1"/>
      <c r="L1"/>
      <c r="M1" s="2" t="s">
        <v>95</v>
      </c>
      <c r="N1"/>
    </row>
    <row r="2" spans="1:14" outlineLevel="1">
      <c r="A2" s="5"/>
      <c r="B2"/>
      <c r="C2"/>
      <c r="D2"/>
      <c r="E2"/>
      <c r="F2"/>
      <c r="G2"/>
      <c r="H2"/>
      <c r="I2" s="136"/>
      <c r="J2"/>
      <c r="K2"/>
      <c r="L2"/>
      <c r="M2" s="5"/>
      <c r="N2"/>
    </row>
    <row r="3" spans="1:14" outlineLevel="1">
      <c r="A3" s="5" t="s">
        <v>289</v>
      </c>
      <c r="B3"/>
      <c r="C3"/>
      <c r="D3"/>
      <c r="E3"/>
      <c r="F3"/>
      <c r="G3"/>
      <c r="H3"/>
      <c r="I3" s="136"/>
      <c r="J3"/>
      <c r="K3"/>
      <c r="L3"/>
      <c r="M3" s="5" t="s">
        <v>289</v>
      </c>
      <c r="N3"/>
    </row>
    <row r="4" spans="1:14" outlineLevel="1">
      <c r="A4" s="128" t="s">
        <v>291</v>
      </c>
      <c r="B4"/>
      <c r="C4"/>
      <c r="D4"/>
      <c r="E4"/>
      <c r="F4"/>
      <c r="G4"/>
      <c r="H4"/>
      <c r="I4" s="136"/>
      <c r="J4"/>
      <c r="K4"/>
      <c r="L4"/>
      <c r="M4" s="128" t="s">
        <v>291</v>
      </c>
      <c r="N4"/>
    </row>
    <row r="5" spans="1:14" ht="15.75" outlineLevel="1">
      <c r="A5" s="128"/>
      <c r="B5"/>
      <c r="C5"/>
      <c r="D5"/>
      <c r="E5" s="129" t="s">
        <v>120</v>
      </c>
      <c r="F5"/>
      <c r="G5"/>
      <c r="H5"/>
      <c r="I5" s="136"/>
      <c r="J5"/>
      <c r="K5"/>
      <c r="L5"/>
      <c r="M5" s="128"/>
      <c r="N5"/>
    </row>
    <row r="6" spans="1:14" ht="15.75">
      <c r="A6" s="128"/>
      <c r="B6"/>
      <c r="C6"/>
      <c r="D6"/>
      <c r="E6" s="129" t="s">
        <v>288</v>
      </c>
      <c r="F6"/>
      <c r="G6"/>
      <c r="H6"/>
      <c r="I6" s="136"/>
      <c r="J6"/>
      <c r="K6"/>
      <c r="L6"/>
      <c r="M6" s="128"/>
      <c r="N6"/>
    </row>
    <row r="7" spans="1:14" ht="15.75">
      <c r="A7" s="127"/>
      <c r="B7" s="124"/>
      <c r="C7" s="106"/>
      <c r="D7" s="123"/>
      <c r="E7" s="126" t="s">
        <v>287</v>
      </c>
      <c r="F7" s="106"/>
      <c r="G7" s="106"/>
      <c r="H7" s="106"/>
      <c r="I7" s="130"/>
      <c r="J7" s="106"/>
      <c r="K7" s="106"/>
      <c r="L7" s="106"/>
      <c r="M7" s="106"/>
      <c r="N7" s="106"/>
    </row>
    <row r="8" spans="1:14" ht="14.25">
      <c r="A8"/>
      <c r="B8" s="124"/>
      <c r="C8" s="106"/>
      <c r="D8" s="123"/>
      <c r="E8" s="122" t="s">
        <v>87</v>
      </c>
      <c r="F8" s="121"/>
      <c r="G8"/>
      <c r="H8"/>
      <c r="I8" s="136"/>
      <c r="J8"/>
      <c r="K8"/>
      <c r="L8"/>
      <c r="M8"/>
      <c r="N8"/>
    </row>
    <row r="9" spans="1:14">
      <c r="A9"/>
      <c r="B9" s="119"/>
      <c r="C9" s="3"/>
      <c r="D9" s="9"/>
      <c r="E9" s="3"/>
      <c r="F9"/>
      <c r="G9"/>
      <c r="H9"/>
      <c r="I9" s="136"/>
      <c r="J9"/>
      <c r="K9"/>
      <c r="L9"/>
      <c r="M9"/>
      <c r="N9"/>
    </row>
    <row r="10" spans="1:14" ht="15.75">
      <c r="A10"/>
      <c r="B10" s="119"/>
      <c r="C10" s="3"/>
      <c r="D10" s="9"/>
      <c r="E10" s="120" t="s">
        <v>301</v>
      </c>
      <c r="F10" s="113"/>
      <c r="G10"/>
      <c r="H10"/>
      <c r="I10" s="136"/>
      <c r="J10"/>
      <c r="K10"/>
      <c r="L10"/>
      <c r="M10"/>
      <c r="N10"/>
    </row>
    <row r="11" spans="1:14" ht="14.25">
      <c r="A11"/>
      <c r="B11" s="119"/>
      <c r="C11" s="3"/>
      <c r="D11" s="9"/>
      <c r="E11" s="118" t="s">
        <v>88</v>
      </c>
      <c r="F11" s="9"/>
      <c r="G11"/>
      <c r="H11"/>
      <c r="I11" s="136"/>
      <c r="J11"/>
      <c r="K11"/>
      <c r="L11"/>
      <c r="M11"/>
      <c r="N11"/>
    </row>
    <row r="12" spans="1:14">
      <c r="A12"/>
      <c r="B12" s="110"/>
      <c r="C12" s="117"/>
      <c r="D12" s="116"/>
      <c r="E12" s="3"/>
      <c r="F12"/>
      <c r="G12"/>
      <c r="H12"/>
      <c r="I12" s="136"/>
      <c r="J12"/>
      <c r="K12"/>
      <c r="L12"/>
      <c r="M12"/>
      <c r="N12"/>
    </row>
    <row r="13" spans="1:14" ht="15">
      <c r="A13" s="100"/>
      <c r="B13" s="115" t="s">
        <v>89</v>
      </c>
      <c r="C13" s="114" t="s">
        <v>300</v>
      </c>
      <c r="D13" s="113"/>
      <c r="E13" s="96"/>
      <c r="F13" s="96"/>
      <c r="G13" s="96"/>
      <c r="H13" s="112"/>
      <c r="I13" s="131"/>
      <c r="J13" s="111"/>
      <c r="K13" s="96"/>
      <c r="L13" s="96"/>
      <c r="M13" s="96"/>
      <c r="N13" s="96"/>
    </row>
    <row r="14" spans="1:14" ht="2.25" customHeight="1">
      <c r="A14"/>
      <c r="B14" s="110"/>
      <c r="C14" s="109"/>
      <c r="D14" s="108"/>
      <c r="E14" s="107"/>
      <c r="F14" s="107"/>
      <c r="G14" s="107"/>
      <c r="H14" s="106"/>
      <c r="I14" s="136"/>
      <c r="J14" s="106"/>
      <c r="K14"/>
      <c r="L14"/>
      <c r="M14"/>
      <c r="N14"/>
    </row>
    <row r="15" spans="1:14">
      <c r="A15" s="135"/>
      <c r="B15" s="110"/>
      <c r="C15" s="117"/>
      <c r="D15" s="116"/>
      <c r="E15" s="3"/>
      <c r="F15"/>
      <c r="G15"/>
      <c r="H15"/>
      <c r="I15" s="136"/>
      <c r="J15"/>
      <c r="K15"/>
      <c r="L15"/>
      <c r="M15"/>
      <c r="N15"/>
    </row>
    <row r="16" spans="1:14" s="134" customFormat="1" ht="15">
      <c r="A16" s="100"/>
      <c r="B16" s="99"/>
      <c r="C16" s="103" t="s">
        <v>284</v>
      </c>
      <c r="D16" s="97"/>
      <c r="E16" s="96"/>
      <c r="F16" s="96"/>
      <c r="G16" s="103"/>
      <c r="H16" s="103"/>
      <c r="I16" s="132"/>
      <c r="J16" s="96"/>
      <c r="K16" s="96"/>
      <c r="L16" s="96"/>
      <c r="M16" s="96"/>
      <c r="N16" s="96"/>
    </row>
    <row r="17" spans="1:14" s="101" customFormat="1" ht="15">
      <c r="A17" s="105"/>
      <c r="B17" s="104"/>
      <c r="C17" s="103" t="s">
        <v>118</v>
      </c>
      <c r="D17" s="97"/>
      <c r="E17" s="102"/>
      <c r="F17" s="187">
        <f>I161</f>
        <v>82691</v>
      </c>
      <c r="G17" s="188"/>
      <c r="H17" s="103" t="s">
        <v>124</v>
      </c>
      <c r="I17" s="133"/>
      <c r="J17" s="102"/>
      <c r="K17" s="102"/>
      <c r="L17" s="102"/>
      <c r="M17" s="102"/>
      <c r="N17" s="102"/>
    </row>
    <row r="18" spans="1:14" s="101" customFormat="1" ht="15" outlineLevel="1">
      <c r="A18" s="105"/>
      <c r="B18" s="104"/>
      <c r="C18" s="103" t="s">
        <v>119</v>
      </c>
      <c r="D18" s="97"/>
      <c r="E18" s="102"/>
      <c r="F18" s="187">
        <f>I89+I136</f>
        <v>76178</v>
      </c>
      <c r="G18" s="188"/>
      <c r="H18" s="103" t="s">
        <v>124</v>
      </c>
      <c r="I18" s="133"/>
      <c r="J18" s="102"/>
      <c r="K18" s="102"/>
      <c r="L18" s="102"/>
      <c r="M18" s="102"/>
      <c r="N18" s="102"/>
    </row>
    <row r="19" spans="1:14" s="101" customFormat="1" ht="15" outlineLevel="1">
      <c r="A19" s="105"/>
      <c r="B19" s="104"/>
      <c r="C19" s="103" t="s">
        <v>86</v>
      </c>
      <c r="D19" s="97"/>
      <c r="E19" s="102"/>
      <c r="F19" s="187">
        <f>I47+I67</f>
        <v>6513</v>
      </c>
      <c r="G19" s="188"/>
      <c r="H19" s="103" t="s">
        <v>124</v>
      </c>
      <c r="I19" s="133"/>
      <c r="J19" s="102"/>
      <c r="K19" s="102"/>
      <c r="L19" s="102"/>
      <c r="M19" s="102"/>
      <c r="N19" s="102"/>
    </row>
    <row r="20" spans="1:14" s="101" customFormat="1" ht="15">
      <c r="A20" s="105"/>
      <c r="B20" s="104"/>
      <c r="C20" s="103" t="s">
        <v>283</v>
      </c>
      <c r="D20" s="97"/>
      <c r="E20" s="102"/>
      <c r="F20" s="189">
        <f>J142</f>
        <v>6539</v>
      </c>
      <c r="G20" s="188"/>
      <c r="H20" s="103" t="s">
        <v>124</v>
      </c>
      <c r="I20" s="133"/>
      <c r="J20" s="102"/>
      <c r="K20" s="102"/>
      <c r="L20" s="102"/>
      <c r="M20" s="102"/>
      <c r="N20" s="102"/>
    </row>
    <row r="21" spans="1:14" s="101" customFormat="1" ht="15" outlineLevel="1">
      <c r="A21" s="105"/>
      <c r="B21" s="104"/>
      <c r="C21" s="103" t="s">
        <v>116</v>
      </c>
      <c r="D21" s="97"/>
      <c r="E21" s="102"/>
      <c r="F21" s="189" t="s">
        <v>299</v>
      </c>
      <c r="G21" s="188"/>
      <c r="H21" s="103" t="s">
        <v>117</v>
      </c>
      <c r="I21" s="133"/>
      <c r="J21" s="102"/>
      <c r="K21" s="102"/>
      <c r="L21" s="102"/>
      <c r="M21" s="102"/>
      <c r="N21" s="102"/>
    </row>
    <row r="22" spans="1:14" s="95" customFormat="1" ht="15">
      <c r="A22" s="100"/>
      <c r="B22" s="99"/>
      <c r="C22" s="98" t="s">
        <v>302</v>
      </c>
      <c r="D22" s="97"/>
      <c r="E22" s="96"/>
      <c r="F22" s="96"/>
      <c r="G22" s="96"/>
      <c r="H22" s="96"/>
      <c r="I22" s="132"/>
      <c r="J22" s="96"/>
      <c r="K22" s="96"/>
      <c r="L22" s="96"/>
      <c r="M22" s="96"/>
      <c r="N22" s="96"/>
    </row>
    <row r="24" spans="1:14" ht="41.25" customHeight="1">
      <c r="A24" s="166" t="s">
        <v>90</v>
      </c>
      <c r="B24" s="168" t="s">
        <v>281</v>
      </c>
      <c r="C24" s="166" t="s">
        <v>74</v>
      </c>
      <c r="D24" s="166" t="s">
        <v>91</v>
      </c>
      <c r="E24" s="166" t="s">
        <v>92</v>
      </c>
      <c r="F24" s="166" t="s">
        <v>280</v>
      </c>
      <c r="G24" s="166"/>
      <c r="H24" s="167"/>
      <c r="I24" s="166" t="s">
        <v>279</v>
      </c>
      <c r="J24" s="166"/>
      <c r="K24" s="166"/>
      <c r="L24" s="167"/>
      <c r="M24" s="166" t="s">
        <v>278</v>
      </c>
      <c r="N24" s="166"/>
    </row>
    <row r="25" spans="1:14" ht="26.25" customHeight="1">
      <c r="A25" s="166"/>
      <c r="B25" s="168"/>
      <c r="C25" s="167"/>
      <c r="D25" s="167"/>
      <c r="E25" s="166"/>
      <c r="F25" s="88" t="s">
        <v>93</v>
      </c>
      <c r="G25" s="88" t="s">
        <v>277</v>
      </c>
      <c r="H25" s="166" t="s">
        <v>276</v>
      </c>
      <c r="I25" s="179" t="s">
        <v>93</v>
      </c>
      <c r="J25" s="166" t="s">
        <v>273</v>
      </c>
      <c r="K25" s="88" t="s">
        <v>277</v>
      </c>
      <c r="L25" s="166" t="s">
        <v>276</v>
      </c>
      <c r="M25" s="166" t="s">
        <v>275</v>
      </c>
      <c r="N25" s="166"/>
    </row>
    <row r="26" spans="1:14" ht="36">
      <c r="A26" s="166"/>
      <c r="B26" s="168"/>
      <c r="C26" s="167"/>
      <c r="D26" s="167"/>
      <c r="E26" s="166"/>
      <c r="F26" s="88" t="s">
        <v>274</v>
      </c>
      <c r="G26" s="88" t="s">
        <v>273</v>
      </c>
      <c r="H26" s="167"/>
      <c r="I26" s="179"/>
      <c r="J26" s="167"/>
      <c r="K26" s="88" t="s">
        <v>273</v>
      </c>
      <c r="L26" s="167"/>
      <c r="M26" s="88" t="s">
        <v>272</v>
      </c>
      <c r="N26" s="88" t="s">
        <v>271</v>
      </c>
    </row>
    <row r="27" spans="1:14">
      <c r="A27" s="6">
        <v>1</v>
      </c>
      <c r="B27" s="90">
        <v>2</v>
      </c>
      <c r="C27" s="88">
        <v>3</v>
      </c>
      <c r="D27" s="88">
        <v>4</v>
      </c>
      <c r="E27" s="6">
        <v>5</v>
      </c>
      <c r="F27" s="89">
        <v>6</v>
      </c>
      <c r="G27" s="89">
        <v>7</v>
      </c>
      <c r="H27" s="89">
        <v>8</v>
      </c>
      <c r="I27" s="91">
        <v>9</v>
      </c>
      <c r="J27" s="89">
        <v>10</v>
      </c>
      <c r="K27" s="89">
        <v>11</v>
      </c>
      <c r="L27" s="89">
        <v>12</v>
      </c>
      <c r="M27" s="89">
        <v>13</v>
      </c>
      <c r="N27" s="89">
        <v>14</v>
      </c>
    </row>
    <row r="28" spans="1:14" ht="14.25" customHeight="1">
      <c r="A28" s="171" t="s">
        <v>270</v>
      </c>
      <c r="B28" s="172"/>
      <c r="C28" s="172"/>
      <c r="D28" s="172"/>
      <c r="E28" s="172"/>
      <c r="F28" s="172"/>
      <c r="G28" s="172"/>
      <c r="H28" s="172"/>
      <c r="I28" s="172"/>
      <c r="J28" s="172"/>
      <c r="K28" s="172"/>
      <c r="L28" s="172"/>
      <c r="M28" s="172"/>
      <c r="N28" s="172"/>
    </row>
    <row r="29" spans="1:14" s="95" customFormat="1" ht="17.25" customHeight="1">
      <c r="A29" s="173" t="s">
        <v>269</v>
      </c>
      <c r="B29" s="174"/>
      <c r="C29" s="174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</row>
    <row r="30" spans="1:14" ht="28.5" customHeight="1">
      <c r="A30" s="175">
        <v>1</v>
      </c>
      <c r="B30" s="176" t="s">
        <v>265</v>
      </c>
      <c r="C30" s="87" t="s">
        <v>268</v>
      </c>
      <c r="D30" s="175" t="s">
        <v>259</v>
      </c>
      <c r="E30" s="169">
        <v>1</v>
      </c>
      <c r="F30" s="12" t="s">
        <v>267</v>
      </c>
      <c r="G30" s="13"/>
      <c r="H30" s="170"/>
      <c r="I30" s="178">
        <v>312</v>
      </c>
      <c r="J30" s="170"/>
      <c r="K30" s="13"/>
      <c r="L30" s="170"/>
      <c r="M30" s="13"/>
      <c r="N30" s="13"/>
    </row>
    <row r="31" spans="1:14" ht="36" customHeight="1">
      <c r="A31" s="175"/>
      <c r="B31" s="177"/>
      <c r="C31" s="94" t="s">
        <v>257</v>
      </c>
      <c r="D31" s="175"/>
      <c r="E31" s="169"/>
      <c r="F31" s="13"/>
      <c r="G31" s="13"/>
      <c r="H31" s="170"/>
      <c r="I31" s="178"/>
      <c r="J31" s="170"/>
      <c r="K31" s="13"/>
      <c r="L31" s="170"/>
      <c r="M31" s="13"/>
      <c r="N31" s="13"/>
    </row>
    <row r="32" spans="1:14" ht="16.5" customHeight="1">
      <c r="A32" s="180" t="s">
        <v>266</v>
      </c>
      <c r="B32" s="181"/>
      <c r="C32" s="181"/>
      <c r="D32" s="181"/>
      <c r="E32" s="181"/>
      <c r="F32" s="181"/>
      <c r="G32" s="181"/>
      <c r="H32" s="181"/>
      <c r="I32" s="181"/>
      <c r="J32" s="181"/>
      <c r="K32" s="181"/>
      <c r="L32" s="181"/>
      <c r="M32" s="181"/>
      <c r="N32" s="181"/>
    </row>
    <row r="33" spans="1:14" ht="26.25" customHeight="1">
      <c r="A33" s="175">
        <v>2</v>
      </c>
      <c r="B33" s="176" t="s">
        <v>265</v>
      </c>
      <c r="C33" s="87" t="s">
        <v>264</v>
      </c>
      <c r="D33" s="175" t="s">
        <v>100</v>
      </c>
      <c r="E33" s="169">
        <v>10</v>
      </c>
      <c r="F33" s="12" t="s">
        <v>263</v>
      </c>
      <c r="G33" s="13"/>
      <c r="H33" s="170"/>
      <c r="I33" s="178">
        <v>753</v>
      </c>
      <c r="J33" s="170"/>
      <c r="K33" s="13"/>
      <c r="L33" s="170"/>
      <c r="M33" s="13"/>
      <c r="N33" s="13"/>
    </row>
    <row r="34" spans="1:14" ht="33.75" customHeight="1">
      <c r="A34" s="175"/>
      <c r="B34" s="177"/>
      <c r="C34" s="94" t="s">
        <v>257</v>
      </c>
      <c r="D34" s="175"/>
      <c r="E34" s="169"/>
      <c r="F34" s="13"/>
      <c r="G34" s="13"/>
      <c r="H34" s="170"/>
      <c r="I34" s="178"/>
      <c r="J34" s="170"/>
      <c r="K34" s="13"/>
      <c r="L34" s="170"/>
      <c r="M34" s="13"/>
      <c r="N34" s="13"/>
    </row>
    <row r="35" spans="1:14" ht="19.149999999999999" customHeight="1">
      <c r="A35" s="180" t="s">
        <v>262</v>
      </c>
      <c r="B35" s="181"/>
      <c r="C35" s="181"/>
      <c r="D35" s="181"/>
      <c r="E35" s="181"/>
      <c r="F35" s="181"/>
      <c r="G35" s="181"/>
      <c r="H35" s="181"/>
      <c r="I35" s="181"/>
      <c r="J35" s="181"/>
      <c r="K35" s="181"/>
      <c r="L35" s="181"/>
      <c r="M35" s="181"/>
      <c r="N35" s="181"/>
    </row>
    <row r="36" spans="1:14" ht="26.25" customHeight="1">
      <c r="A36" s="175">
        <v>3</v>
      </c>
      <c r="B36" s="176" t="s">
        <v>261</v>
      </c>
      <c r="C36" s="87" t="s">
        <v>260</v>
      </c>
      <c r="D36" s="175" t="s">
        <v>259</v>
      </c>
      <c r="E36" s="169">
        <v>13</v>
      </c>
      <c r="F36" s="12" t="s">
        <v>258</v>
      </c>
      <c r="G36" s="13"/>
      <c r="H36" s="170"/>
      <c r="I36" s="178">
        <v>1092</v>
      </c>
      <c r="J36" s="170"/>
      <c r="K36" s="13"/>
      <c r="L36" s="170"/>
      <c r="M36" s="13"/>
      <c r="N36" s="13"/>
    </row>
    <row r="37" spans="1:14" ht="35.25" customHeight="1">
      <c r="A37" s="175"/>
      <c r="B37" s="177"/>
      <c r="C37" s="94" t="s">
        <v>257</v>
      </c>
      <c r="D37" s="175"/>
      <c r="E37" s="169"/>
      <c r="F37" s="13"/>
      <c r="G37" s="13"/>
      <c r="H37" s="170"/>
      <c r="I37" s="178"/>
      <c r="J37" s="170"/>
      <c r="K37" s="13"/>
      <c r="L37" s="170"/>
      <c r="M37" s="13"/>
      <c r="N37" s="13"/>
    </row>
    <row r="38" spans="1:14" ht="19.149999999999999" customHeight="1">
      <c r="A38" s="180" t="s">
        <v>256</v>
      </c>
      <c r="B38" s="181"/>
      <c r="C38" s="181"/>
      <c r="D38" s="181"/>
      <c r="E38" s="181"/>
      <c r="F38" s="181"/>
      <c r="G38" s="181"/>
      <c r="H38" s="181"/>
      <c r="I38" s="181"/>
      <c r="J38" s="181"/>
      <c r="K38" s="181"/>
      <c r="L38" s="181"/>
      <c r="M38" s="181"/>
      <c r="N38" s="181"/>
    </row>
    <row r="39" spans="1:14">
      <c r="A39" s="182" t="s">
        <v>176</v>
      </c>
      <c r="B39" s="183"/>
      <c r="C39" s="183"/>
      <c r="D39" s="183"/>
      <c r="E39" s="183"/>
      <c r="F39" s="183"/>
      <c r="G39" s="183"/>
      <c r="H39" s="183"/>
      <c r="I39" s="183"/>
      <c r="J39" s="183"/>
      <c r="K39" s="183"/>
      <c r="L39" s="183"/>
      <c r="M39" s="183"/>
      <c r="N39" s="183"/>
    </row>
    <row r="40" spans="1:14">
      <c r="A40" s="184" t="s">
        <v>182</v>
      </c>
      <c r="B40" s="172"/>
      <c r="C40" s="172"/>
      <c r="D40" s="172"/>
      <c r="E40" s="172"/>
      <c r="F40" s="172"/>
      <c r="G40" s="172"/>
      <c r="H40" s="172"/>
      <c r="I40" s="16">
        <v>2157</v>
      </c>
      <c r="J40" s="13"/>
      <c r="K40" s="13"/>
      <c r="L40" s="13"/>
      <c r="M40" s="13"/>
      <c r="N40" s="13"/>
    </row>
    <row r="41" spans="1:14">
      <c r="A41" s="185" t="s">
        <v>254</v>
      </c>
      <c r="B41" s="172"/>
      <c r="C41" s="172"/>
      <c r="D41" s="172"/>
      <c r="E41" s="172"/>
      <c r="F41" s="172"/>
      <c r="G41" s="172"/>
      <c r="H41" s="172"/>
      <c r="I41" s="15"/>
      <c r="J41" s="13"/>
      <c r="K41" s="13"/>
      <c r="L41" s="13"/>
      <c r="M41" s="13"/>
      <c r="N41" s="13"/>
    </row>
    <row r="42" spans="1:14">
      <c r="A42" s="184" t="s">
        <v>239</v>
      </c>
      <c r="B42" s="172"/>
      <c r="C42" s="172"/>
      <c r="D42" s="172"/>
      <c r="E42" s="172"/>
      <c r="F42" s="172"/>
      <c r="G42" s="172"/>
      <c r="H42" s="172"/>
      <c r="I42" s="15"/>
      <c r="J42" s="13"/>
      <c r="K42" s="13"/>
      <c r="L42" s="13"/>
      <c r="M42" s="13"/>
      <c r="N42" s="13"/>
    </row>
    <row r="43" spans="1:14">
      <c r="A43" s="184" t="s">
        <v>255</v>
      </c>
      <c r="B43" s="172"/>
      <c r="C43" s="172"/>
      <c r="D43" s="172"/>
      <c r="E43" s="172"/>
      <c r="F43" s="172"/>
      <c r="G43" s="172"/>
      <c r="H43" s="172"/>
      <c r="I43" s="16">
        <v>2157</v>
      </c>
      <c r="J43" s="13"/>
      <c r="K43" s="13"/>
      <c r="L43" s="13"/>
      <c r="M43" s="13"/>
      <c r="N43" s="13"/>
    </row>
    <row r="44" spans="1:14">
      <c r="A44" s="184" t="s">
        <v>108</v>
      </c>
      <c r="B44" s="172"/>
      <c r="C44" s="172"/>
      <c r="D44" s="172"/>
      <c r="E44" s="172"/>
      <c r="F44" s="172"/>
      <c r="G44" s="172"/>
      <c r="H44" s="172"/>
      <c r="I44" s="16">
        <v>2157</v>
      </c>
      <c r="J44" s="13"/>
      <c r="K44" s="13"/>
      <c r="L44" s="13"/>
      <c r="M44" s="13"/>
      <c r="N44" s="13"/>
    </row>
    <row r="45" spans="1:14">
      <c r="A45" s="184" t="s">
        <v>171</v>
      </c>
      <c r="B45" s="172"/>
      <c r="C45" s="172"/>
      <c r="D45" s="172"/>
      <c r="E45" s="172"/>
      <c r="F45" s="172"/>
      <c r="G45" s="172"/>
      <c r="H45" s="172"/>
      <c r="I45" s="15"/>
      <c r="J45" s="13"/>
      <c r="K45" s="13"/>
      <c r="L45" s="13"/>
      <c r="M45" s="13"/>
      <c r="N45" s="13"/>
    </row>
    <row r="46" spans="1:14">
      <c r="A46" s="184" t="s">
        <v>85</v>
      </c>
      <c r="B46" s="172"/>
      <c r="C46" s="172"/>
      <c r="D46" s="172"/>
      <c r="E46" s="172"/>
      <c r="F46" s="172"/>
      <c r="G46" s="172"/>
      <c r="H46" s="172"/>
      <c r="I46" s="16">
        <v>2157</v>
      </c>
      <c r="J46" s="13"/>
      <c r="K46" s="13"/>
      <c r="L46" s="13"/>
      <c r="M46" s="13"/>
      <c r="N46" s="13"/>
    </row>
    <row r="47" spans="1:14">
      <c r="A47" s="185" t="s">
        <v>175</v>
      </c>
      <c r="B47" s="172"/>
      <c r="C47" s="172"/>
      <c r="D47" s="172"/>
      <c r="E47" s="172"/>
      <c r="F47" s="172"/>
      <c r="G47" s="172"/>
      <c r="H47" s="172"/>
      <c r="I47" s="17">
        <v>2157</v>
      </c>
      <c r="J47" s="13"/>
      <c r="K47" s="13"/>
      <c r="L47" s="13"/>
      <c r="M47" s="13"/>
      <c r="N47" s="13"/>
    </row>
    <row r="48" spans="1:14" ht="19.149999999999999" customHeight="1">
      <c r="A48" s="171" t="s">
        <v>253</v>
      </c>
      <c r="B48" s="172"/>
      <c r="C48" s="172"/>
      <c r="D48" s="172"/>
      <c r="E48" s="172"/>
      <c r="F48" s="172"/>
      <c r="G48" s="172"/>
      <c r="H48" s="172"/>
      <c r="I48" s="172"/>
      <c r="J48" s="172"/>
      <c r="K48" s="172"/>
      <c r="L48" s="172"/>
      <c r="M48" s="172"/>
      <c r="N48" s="172"/>
    </row>
    <row r="49" spans="1:14" ht="24" customHeight="1">
      <c r="A49" s="175">
        <v>4</v>
      </c>
      <c r="B49" s="176" t="s">
        <v>252</v>
      </c>
      <c r="C49" s="87" t="s">
        <v>251</v>
      </c>
      <c r="D49" s="175" t="s">
        <v>97</v>
      </c>
      <c r="E49" s="169">
        <v>1</v>
      </c>
      <c r="F49" s="12">
        <v>175.63</v>
      </c>
      <c r="G49" s="13"/>
      <c r="H49" s="170"/>
      <c r="I49" s="178">
        <v>176</v>
      </c>
      <c r="J49" s="170"/>
      <c r="K49" s="13"/>
      <c r="L49" s="170"/>
      <c r="M49" s="13"/>
      <c r="N49" s="13"/>
    </row>
    <row r="50" spans="1:14">
      <c r="A50" s="175"/>
      <c r="B50" s="177"/>
      <c r="C50" s="94" t="s">
        <v>242</v>
      </c>
      <c r="D50" s="175"/>
      <c r="E50" s="169"/>
      <c r="F50" s="13"/>
      <c r="G50" s="13"/>
      <c r="H50" s="170"/>
      <c r="I50" s="178"/>
      <c r="J50" s="170"/>
      <c r="K50" s="13"/>
      <c r="L50" s="170"/>
      <c r="M50" s="13"/>
      <c r="N50" s="13"/>
    </row>
    <row r="51" spans="1:14" ht="20.25" customHeight="1">
      <c r="A51" s="175">
        <v>5</v>
      </c>
      <c r="B51" s="176" t="s">
        <v>250</v>
      </c>
      <c r="C51" s="87" t="s">
        <v>249</v>
      </c>
      <c r="D51" s="175" t="s">
        <v>97</v>
      </c>
      <c r="E51" s="169">
        <v>1</v>
      </c>
      <c r="F51" s="12">
        <v>473.91</v>
      </c>
      <c r="G51" s="13"/>
      <c r="H51" s="170"/>
      <c r="I51" s="178">
        <v>474</v>
      </c>
      <c r="J51" s="170"/>
      <c r="K51" s="13"/>
      <c r="L51" s="170"/>
      <c r="M51" s="13"/>
      <c r="N51" s="13"/>
    </row>
    <row r="52" spans="1:14">
      <c r="A52" s="175"/>
      <c r="B52" s="177"/>
      <c r="C52" s="94" t="s">
        <v>242</v>
      </c>
      <c r="D52" s="175"/>
      <c r="E52" s="169"/>
      <c r="F52" s="13"/>
      <c r="G52" s="13"/>
      <c r="H52" s="170"/>
      <c r="I52" s="178"/>
      <c r="J52" s="170"/>
      <c r="K52" s="13"/>
      <c r="L52" s="170"/>
      <c r="M52" s="13"/>
      <c r="N52" s="13"/>
    </row>
    <row r="53" spans="1:14" ht="21" customHeight="1">
      <c r="A53" s="175">
        <v>6</v>
      </c>
      <c r="B53" s="176" t="s">
        <v>248</v>
      </c>
      <c r="C53" s="87" t="s">
        <v>247</v>
      </c>
      <c r="D53" s="175" t="s">
        <v>97</v>
      </c>
      <c r="E53" s="169">
        <v>5</v>
      </c>
      <c r="F53" s="12">
        <v>253.87</v>
      </c>
      <c r="G53" s="13"/>
      <c r="H53" s="170"/>
      <c r="I53" s="178">
        <v>1269</v>
      </c>
      <c r="J53" s="170"/>
      <c r="K53" s="13"/>
      <c r="L53" s="170"/>
      <c r="M53" s="13"/>
      <c r="N53" s="13"/>
    </row>
    <row r="54" spans="1:14">
      <c r="A54" s="175"/>
      <c r="B54" s="177"/>
      <c r="C54" s="94" t="s">
        <v>242</v>
      </c>
      <c r="D54" s="175"/>
      <c r="E54" s="169"/>
      <c r="F54" s="13"/>
      <c r="G54" s="13"/>
      <c r="H54" s="170"/>
      <c r="I54" s="178"/>
      <c r="J54" s="170"/>
      <c r="K54" s="13"/>
      <c r="L54" s="170"/>
      <c r="M54" s="13"/>
      <c r="N54" s="13"/>
    </row>
    <row r="55" spans="1:14" ht="20.25" customHeight="1">
      <c r="A55" s="175">
        <v>7</v>
      </c>
      <c r="B55" s="176" t="s">
        <v>246</v>
      </c>
      <c r="C55" s="87" t="s">
        <v>245</v>
      </c>
      <c r="D55" s="175" t="s">
        <v>97</v>
      </c>
      <c r="E55" s="169">
        <v>1</v>
      </c>
      <c r="F55" s="12">
        <v>1686.41</v>
      </c>
      <c r="G55" s="13"/>
      <c r="H55" s="170"/>
      <c r="I55" s="178">
        <v>1686</v>
      </c>
      <c r="J55" s="170"/>
      <c r="K55" s="13"/>
      <c r="L55" s="170"/>
      <c r="M55" s="13"/>
      <c r="N55" s="13"/>
    </row>
    <row r="56" spans="1:14">
      <c r="A56" s="175"/>
      <c r="B56" s="177"/>
      <c r="C56" s="94" t="s">
        <v>242</v>
      </c>
      <c r="D56" s="175"/>
      <c r="E56" s="169"/>
      <c r="F56" s="13"/>
      <c r="G56" s="13"/>
      <c r="H56" s="170"/>
      <c r="I56" s="178"/>
      <c r="J56" s="170"/>
      <c r="K56" s="13"/>
      <c r="L56" s="170"/>
      <c r="M56" s="13"/>
      <c r="N56" s="13"/>
    </row>
    <row r="57" spans="1:14" ht="24" customHeight="1">
      <c r="A57" s="175">
        <v>8</v>
      </c>
      <c r="B57" s="176" t="s">
        <v>244</v>
      </c>
      <c r="C57" s="87" t="s">
        <v>243</v>
      </c>
      <c r="D57" s="175" t="s">
        <v>97</v>
      </c>
      <c r="E57" s="169">
        <v>12</v>
      </c>
      <c r="F57" s="12">
        <v>62.58</v>
      </c>
      <c r="G57" s="13"/>
      <c r="H57" s="170"/>
      <c r="I57" s="178">
        <v>751</v>
      </c>
      <c r="J57" s="170"/>
      <c r="K57" s="13"/>
      <c r="L57" s="170"/>
      <c r="M57" s="13"/>
      <c r="N57" s="13"/>
    </row>
    <row r="58" spans="1:14">
      <c r="A58" s="175"/>
      <c r="B58" s="177"/>
      <c r="C58" s="94" t="s">
        <v>242</v>
      </c>
      <c r="D58" s="175"/>
      <c r="E58" s="169"/>
      <c r="F58" s="13"/>
      <c r="G58" s="13"/>
      <c r="H58" s="170"/>
      <c r="I58" s="178"/>
      <c r="J58" s="170"/>
      <c r="K58" s="13"/>
      <c r="L58" s="170"/>
      <c r="M58" s="13"/>
      <c r="N58" s="13"/>
    </row>
    <row r="59" spans="1:14">
      <c r="A59" s="182" t="s">
        <v>176</v>
      </c>
      <c r="B59" s="183"/>
      <c r="C59" s="183"/>
      <c r="D59" s="183"/>
      <c r="E59" s="183"/>
      <c r="F59" s="183"/>
      <c r="G59" s="183"/>
      <c r="H59" s="183"/>
      <c r="I59" s="183"/>
      <c r="J59" s="183"/>
      <c r="K59" s="183"/>
      <c r="L59" s="183"/>
      <c r="M59" s="183"/>
      <c r="N59" s="183"/>
    </row>
    <row r="60" spans="1:14">
      <c r="A60" s="184" t="s">
        <v>182</v>
      </c>
      <c r="B60" s="172"/>
      <c r="C60" s="172"/>
      <c r="D60" s="172"/>
      <c r="E60" s="172"/>
      <c r="F60" s="172"/>
      <c r="G60" s="172"/>
      <c r="H60" s="172"/>
      <c r="I60" s="16">
        <v>4356</v>
      </c>
      <c r="J60" s="13"/>
      <c r="K60" s="13"/>
      <c r="L60" s="13"/>
      <c r="M60" s="13"/>
      <c r="N60" s="13"/>
    </row>
    <row r="61" spans="1:14">
      <c r="A61" s="185" t="s">
        <v>240</v>
      </c>
      <c r="B61" s="172"/>
      <c r="C61" s="172"/>
      <c r="D61" s="172"/>
      <c r="E61" s="172"/>
      <c r="F61" s="172"/>
      <c r="G61" s="172"/>
      <c r="H61" s="172"/>
      <c r="I61" s="15"/>
      <c r="J61" s="13"/>
      <c r="K61" s="13"/>
      <c r="L61" s="13"/>
      <c r="M61" s="13"/>
      <c r="N61" s="13"/>
    </row>
    <row r="62" spans="1:14">
      <c r="A62" s="184" t="s">
        <v>239</v>
      </c>
      <c r="B62" s="172"/>
      <c r="C62" s="172"/>
      <c r="D62" s="172"/>
      <c r="E62" s="172"/>
      <c r="F62" s="172"/>
      <c r="G62" s="172"/>
      <c r="H62" s="172"/>
      <c r="I62" s="15"/>
      <c r="J62" s="13"/>
      <c r="K62" s="13"/>
      <c r="L62" s="13"/>
      <c r="M62" s="13"/>
      <c r="N62" s="13"/>
    </row>
    <row r="63" spans="1:14">
      <c r="A63" s="184" t="s">
        <v>241</v>
      </c>
      <c r="B63" s="172"/>
      <c r="C63" s="172"/>
      <c r="D63" s="172"/>
      <c r="E63" s="172"/>
      <c r="F63" s="172"/>
      <c r="G63" s="172"/>
      <c r="H63" s="172"/>
      <c r="I63" s="16">
        <v>4356</v>
      </c>
      <c r="J63" s="13"/>
      <c r="K63" s="13"/>
      <c r="L63" s="13"/>
      <c r="M63" s="13"/>
      <c r="N63" s="13"/>
    </row>
    <row r="64" spans="1:14">
      <c r="A64" s="184" t="s">
        <v>108</v>
      </c>
      <c r="B64" s="172"/>
      <c r="C64" s="172"/>
      <c r="D64" s="172"/>
      <c r="E64" s="172"/>
      <c r="F64" s="172"/>
      <c r="G64" s="172"/>
      <c r="H64" s="172"/>
      <c r="I64" s="16">
        <v>4356</v>
      </c>
      <c r="J64" s="13"/>
      <c r="K64" s="13"/>
      <c r="L64" s="13"/>
      <c r="M64" s="13"/>
      <c r="N64" s="13"/>
    </row>
    <row r="65" spans="1:14">
      <c r="A65" s="184" t="s">
        <v>171</v>
      </c>
      <c r="B65" s="172"/>
      <c r="C65" s="172"/>
      <c r="D65" s="172"/>
      <c r="E65" s="172"/>
      <c r="F65" s="172"/>
      <c r="G65" s="172"/>
      <c r="H65" s="172"/>
      <c r="I65" s="15"/>
      <c r="J65" s="13"/>
      <c r="K65" s="13"/>
      <c r="L65" s="13"/>
      <c r="M65" s="13"/>
      <c r="N65" s="13"/>
    </row>
    <row r="66" spans="1:14">
      <c r="A66" s="184" t="s">
        <v>85</v>
      </c>
      <c r="B66" s="172"/>
      <c r="C66" s="172"/>
      <c r="D66" s="172"/>
      <c r="E66" s="172"/>
      <c r="F66" s="172"/>
      <c r="G66" s="172"/>
      <c r="H66" s="172"/>
      <c r="I66" s="16">
        <v>4356</v>
      </c>
      <c r="J66" s="13"/>
      <c r="K66" s="13"/>
      <c r="L66" s="13"/>
      <c r="M66" s="13"/>
      <c r="N66" s="13"/>
    </row>
    <row r="67" spans="1:14">
      <c r="A67" s="185" t="s">
        <v>174</v>
      </c>
      <c r="B67" s="172"/>
      <c r="C67" s="172"/>
      <c r="D67" s="172"/>
      <c r="E67" s="172"/>
      <c r="F67" s="172"/>
      <c r="G67" s="172"/>
      <c r="H67" s="172"/>
      <c r="I67" s="17">
        <v>4356</v>
      </c>
      <c r="J67" s="13"/>
      <c r="K67" s="13"/>
      <c r="L67" s="13"/>
      <c r="M67" s="13"/>
      <c r="N67" s="13"/>
    </row>
    <row r="68" spans="1:14" ht="19.149999999999999" customHeight="1">
      <c r="A68" s="171" t="s">
        <v>238</v>
      </c>
      <c r="B68" s="172"/>
      <c r="C68" s="172"/>
      <c r="D68" s="172"/>
      <c r="E68" s="172"/>
      <c r="F68" s="172"/>
      <c r="G68" s="172"/>
      <c r="H68" s="172"/>
      <c r="I68" s="172"/>
      <c r="J68" s="172"/>
      <c r="K68" s="172"/>
      <c r="L68" s="172"/>
      <c r="M68" s="172"/>
      <c r="N68" s="172"/>
    </row>
    <row r="69" spans="1:14" ht="20.25" customHeight="1">
      <c r="A69" s="175">
        <v>9</v>
      </c>
      <c r="B69" s="176" t="s">
        <v>237</v>
      </c>
      <c r="C69" s="87" t="s">
        <v>236</v>
      </c>
      <c r="D69" s="175" t="s">
        <v>97</v>
      </c>
      <c r="E69" s="169">
        <v>83</v>
      </c>
      <c r="F69" s="12">
        <v>326.58999999999997</v>
      </c>
      <c r="G69" s="13"/>
      <c r="H69" s="170">
        <v>326.58999999999997</v>
      </c>
      <c r="I69" s="178">
        <v>27107</v>
      </c>
      <c r="J69" s="170"/>
      <c r="K69" s="13"/>
      <c r="L69" s="170">
        <v>27107</v>
      </c>
      <c r="M69" s="13"/>
      <c r="N69" s="13"/>
    </row>
    <row r="70" spans="1:14">
      <c r="A70" s="175"/>
      <c r="B70" s="177"/>
      <c r="C70" s="94" t="s">
        <v>225</v>
      </c>
      <c r="D70" s="175"/>
      <c r="E70" s="169"/>
      <c r="F70" s="13"/>
      <c r="G70" s="13"/>
      <c r="H70" s="186"/>
      <c r="I70" s="178"/>
      <c r="J70" s="170"/>
      <c r="K70" s="13"/>
      <c r="L70" s="170"/>
      <c r="M70" s="13"/>
      <c r="N70" s="13"/>
    </row>
    <row r="71" spans="1:14" ht="61.5" customHeight="1">
      <c r="A71" s="175">
        <v>10</v>
      </c>
      <c r="B71" s="176" t="s">
        <v>235</v>
      </c>
      <c r="C71" s="87" t="s">
        <v>234</v>
      </c>
      <c r="D71" s="175" t="s">
        <v>98</v>
      </c>
      <c r="E71" s="169">
        <v>5.0000000000000001E-3</v>
      </c>
      <c r="F71" s="12">
        <v>29743.7</v>
      </c>
      <c r="G71" s="13"/>
      <c r="H71" s="170">
        <v>29743.7</v>
      </c>
      <c r="I71" s="178">
        <v>149</v>
      </c>
      <c r="J71" s="170"/>
      <c r="K71" s="13"/>
      <c r="L71" s="170">
        <v>149</v>
      </c>
      <c r="M71" s="13"/>
      <c r="N71" s="13"/>
    </row>
    <row r="72" spans="1:14">
      <c r="A72" s="175"/>
      <c r="B72" s="177"/>
      <c r="C72" s="94" t="s">
        <v>225</v>
      </c>
      <c r="D72" s="175"/>
      <c r="E72" s="169"/>
      <c r="F72" s="13"/>
      <c r="G72" s="13"/>
      <c r="H72" s="186"/>
      <c r="I72" s="178"/>
      <c r="J72" s="170"/>
      <c r="K72" s="13"/>
      <c r="L72" s="170"/>
      <c r="M72" s="13"/>
      <c r="N72" s="13"/>
    </row>
    <row r="73" spans="1:14" ht="72">
      <c r="A73" s="175">
        <v>11</v>
      </c>
      <c r="B73" s="176" t="s">
        <v>233</v>
      </c>
      <c r="C73" s="87" t="s">
        <v>232</v>
      </c>
      <c r="D73" s="175" t="s">
        <v>98</v>
      </c>
      <c r="E73" s="169">
        <v>0.28999999999999998</v>
      </c>
      <c r="F73" s="12">
        <v>22471.21</v>
      </c>
      <c r="G73" s="13"/>
      <c r="H73" s="170">
        <v>22471.21</v>
      </c>
      <c r="I73" s="178">
        <v>6517</v>
      </c>
      <c r="J73" s="170"/>
      <c r="K73" s="13"/>
      <c r="L73" s="170">
        <v>6517</v>
      </c>
      <c r="M73" s="13"/>
      <c r="N73" s="13"/>
    </row>
    <row r="74" spans="1:14">
      <c r="A74" s="175"/>
      <c r="B74" s="177"/>
      <c r="C74" s="94" t="s">
        <v>225</v>
      </c>
      <c r="D74" s="175"/>
      <c r="E74" s="169"/>
      <c r="F74" s="13"/>
      <c r="G74" s="13"/>
      <c r="H74" s="186"/>
      <c r="I74" s="178"/>
      <c r="J74" s="170"/>
      <c r="K74" s="13"/>
      <c r="L74" s="170"/>
      <c r="M74" s="13"/>
      <c r="N74" s="13"/>
    </row>
    <row r="75" spans="1:14" ht="18.75" customHeight="1">
      <c r="A75" s="175">
        <v>12</v>
      </c>
      <c r="B75" s="176" t="s">
        <v>231</v>
      </c>
      <c r="C75" s="87" t="s">
        <v>230</v>
      </c>
      <c r="D75" s="175" t="s">
        <v>102</v>
      </c>
      <c r="E75" s="169">
        <v>240</v>
      </c>
      <c r="F75" s="12">
        <v>78.16</v>
      </c>
      <c r="G75" s="13"/>
      <c r="H75" s="170">
        <v>78.16</v>
      </c>
      <c r="I75" s="178">
        <v>18758</v>
      </c>
      <c r="J75" s="170"/>
      <c r="K75" s="13"/>
      <c r="L75" s="170">
        <v>18758</v>
      </c>
      <c r="M75" s="13"/>
      <c r="N75" s="13"/>
    </row>
    <row r="76" spans="1:14">
      <c r="A76" s="175"/>
      <c r="B76" s="177"/>
      <c r="C76" s="94" t="s">
        <v>225</v>
      </c>
      <c r="D76" s="175"/>
      <c r="E76" s="169"/>
      <c r="F76" s="13"/>
      <c r="G76" s="13"/>
      <c r="H76" s="186"/>
      <c r="I76" s="178"/>
      <c r="J76" s="170"/>
      <c r="K76" s="13"/>
      <c r="L76" s="170"/>
      <c r="M76" s="13"/>
      <c r="N76" s="13"/>
    </row>
    <row r="77" spans="1:14" ht="20.25" customHeight="1">
      <c r="A77" s="175">
        <v>13</v>
      </c>
      <c r="B77" s="176" t="s">
        <v>229</v>
      </c>
      <c r="C77" s="87" t="s">
        <v>228</v>
      </c>
      <c r="D77" s="175" t="s">
        <v>102</v>
      </c>
      <c r="E77" s="169">
        <v>30</v>
      </c>
      <c r="F77" s="12">
        <v>4.92</v>
      </c>
      <c r="G77" s="13"/>
      <c r="H77" s="170">
        <v>4.92</v>
      </c>
      <c r="I77" s="178">
        <v>148</v>
      </c>
      <c r="J77" s="170"/>
      <c r="K77" s="13"/>
      <c r="L77" s="170">
        <v>148</v>
      </c>
      <c r="M77" s="13"/>
      <c r="N77" s="13"/>
    </row>
    <row r="78" spans="1:14">
      <c r="A78" s="175"/>
      <c r="B78" s="177"/>
      <c r="C78" s="94" t="s">
        <v>225</v>
      </c>
      <c r="D78" s="175"/>
      <c r="E78" s="169"/>
      <c r="F78" s="13"/>
      <c r="G78" s="13"/>
      <c r="H78" s="186"/>
      <c r="I78" s="178"/>
      <c r="J78" s="170"/>
      <c r="K78" s="13"/>
      <c r="L78" s="170"/>
      <c r="M78" s="13"/>
      <c r="N78" s="13"/>
    </row>
    <row r="79" spans="1:14" ht="17.25" customHeight="1">
      <c r="A79" s="175">
        <v>14</v>
      </c>
      <c r="B79" s="176" t="s">
        <v>227</v>
      </c>
      <c r="C79" s="87" t="s">
        <v>226</v>
      </c>
      <c r="D79" s="175" t="s">
        <v>97</v>
      </c>
      <c r="E79" s="169">
        <v>15</v>
      </c>
      <c r="F79" s="12">
        <v>2.98</v>
      </c>
      <c r="G79" s="13"/>
      <c r="H79" s="170">
        <v>2.98</v>
      </c>
      <c r="I79" s="178">
        <v>45</v>
      </c>
      <c r="J79" s="170"/>
      <c r="K79" s="13"/>
      <c r="L79" s="170">
        <v>45</v>
      </c>
      <c r="M79" s="13"/>
      <c r="N79" s="13"/>
    </row>
    <row r="80" spans="1:14">
      <c r="A80" s="175"/>
      <c r="B80" s="177"/>
      <c r="C80" s="94" t="s">
        <v>225</v>
      </c>
      <c r="D80" s="175"/>
      <c r="E80" s="169"/>
      <c r="F80" s="13"/>
      <c r="G80" s="13"/>
      <c r="H80" s="186"/>
      <c r="I80" s="178"/>
      <c r="J80" s="170"/>
      <c r="K80" s="13"/>
      <c r="L80" s="170"/>
      <c r="M80" s="13"/>
      <c r="N80" s="13"/>
    </row>
    <row r="81" spans="1:14">
      <c r="A81" s="182" t="s">
        <v>176</v>
      </c>
      <c r="B81" s="183"/>
      <c r="C81" s="183"/>
      <c r="D81" s="183"/>
      <c r="E81" s="183"/>
      <c r="F81" s="183"/>
      <c r="G81" s="183"/>
      <c r="H81" s="183"/>
      <c r="I81" s="183"/>
      <c r="J81" s="183"/>
      <c r="K81" s="183"/>
      <c r="L81" s="183"/>
      <c r="M81" s="183"/>
      <c r="N81" s="183"/>
    </row>
    <row r="82" spans="1:14">
      <c r="A82" s="184" t="s">
        <v>182</v>
      </c>
      <c r="B82" s="172"/>
      <c r="C82" s="172"/>
      <c r="D82" s="172"/>
      <c r="E82" s="172"/>
      <c r="F82" s="172"/>
      <c r="G82" s="172"/>
      <c r="H82" s="172"/>
      <c r="I82" s="16">
        <v>52724</v>
      </c>
      <c r="J82" s="13"/>
      <c r="K82" s="13"/>
      <c r="L82" s="12">
        <v>52724</v>
      </c>
      <c r="M82" s="13"/>
      <c r="N82" s="13"/>
    </row>
    <row r="83" spans="1:14">
      <c r="A83" s="185" t="s">
        <v>223</v>
      </c>
      <c r="B83" s="172"/>
      <c r="C83" s="172"/>
      <c r="D83" s="172"/>
      <c r="E83" s="172"/>
      <c r="F83" s="172"/>
      <c r="G83" s="172"/>
      <c r="H83" s="172"/>
      <c r="I83" s="15"/>
      <c r="J83" s="13"/>
      <c r="K83" s="13"/>
      <c r="L83" s="13"/>
      <c r="M83" s="13"/>
      <c r="N83" s="13"/>
    </row>
    <row r="84" spans="1:14">
      <c r="A84" s="184" t="s">
        <v>222</v>
      </c>
      <c r="B84" s="172"/>
      <c r="C84" s="172"/>
      <c r="D84" s="172"/>
      <c r="E84" s="172"/>
      <c r="F84" s="172"/>
      <c r="G84" s="172"/>
      <c r="H84" s="172"/>
      <c r="I84" s="15"/>
      <c r="J84" s="13"/>
      <c r="K84" s="13"/>
      <c r="L84" s="13"/>
      <c r="M84" s="13"/>
      <c r="N84" s="13"/>
    </row>
    <row r="85" spans="1:14">
      <c r="A85" s="184" t="s">
        <v>224</v>
      </c>
      <c r="B85" s="172"/>
      <c r="C85" s="172"/>
      <c r="D85" s="172"/>
      <c r="E85" s="172"/>
      <c r="F85" s="172"/>
      <c r="G85" s="172"/>
      <c r="H85" s="172"/>
      <c r="I85" s="16">
        <v>52724</v>
      </c>
      <c r="J85" s="13"/>
      <c r="K85" s="13"/>
      <c r="L85" s="13"/>
      <c r="M85" s="13"/>
      <c r="N85" s="13"/>
    </row>
    <row r="86" spans="1:14">
      <c r="A86" s="184" t="s">
        <v>108</v>
      </c>
      <c r="B86" s="172"/>
      <c r="C86" s="172"/>
      <c r="D86" s="172"/>
      <c r="E86" s="172"/>
      <c r="F86" s="172"/>
      <c r="G86" s="172"/>
      <c r="H86" s="172"/>
      <c r="I86" s="16">
        <v>52724</v>
      </c>
      <c r="J86" s="13"/>
      <c r="K86" s="13"/>
      <c r="L86" s="13"/>
      <c r="M86" s="13"/>
      <c r="N86" s="13"/>
    </row>
    <row r="87" spans="1:14">
      <c r="A87" s="184" t="s">
        <v>171</v>
      </c>
      <c r="B87" s="172"/>
      <c r="C87" s="172"/>
      <c r="D87" s="172"/>
      <c r="E87" s="172"/>
      <c r="F87" s="172"/>
      <c r="G87" s="172"/>
      <c r="H87" s="172"/>
      <c r="I87" s="15"/>
      <c r="J87" s="13"/>
      <c r="K87" s="13"/>
      <c r="L87" s="13"/>
      <c r="M87" s="13"/>
      <c r="N87" s="13"/>
    </row>
    <row r="88" spans="1:14">
      <c r="A88" s="184" t="s">
        <v>110</v>
      </c>
      <c r="B88" s="172"/>
      <c r="C88" s="172"/>
      <c r="D88" s="172"/>
      <c r="E88" s="172"/>
      <c r="F88" s="172"/>
      <c r="G88" s="172"/>
      <c r="H88" s="172"/>
      <c r="I88" s="16">
        <v>52724</v>
      </c>
      <c r="J88" s="13"/>
      <c r="K88" s="13"/>
      <c r="L88" s="13"/>
      <c r="M88" s="13"/>
      <c r="N88" s="13"/>
    </row>
    <row r="89" spans="1:14">
      <c r="A89" s="185" t="s">
        <v>173</v>
      </c>
      <c r="B89" s="172"/>
      <c r="C89" s="172"/>
      <c r="D89" s="172"/>
      <c r="E89" s="172"/>
      <c r="F89" s="172"/>
      <c r="G89" s="172"/>
      <c r="H89" s="172"/>
      <c r="I89" s="17">
        <v>52724</v>
      </c>
      <c r="J89" s="13"/>
      <c r="K89" s="13"/>
      <c r="L89" s="13"/>
      <c r="M89" s="13"/>
      <c r="N89" s="13"/>
    </row>
    <row r="90" spans="1:14" ht="14.25" customHeight="1">
      <c r="A90" s="171" t="s">
        <v>221</v>
      </c>
      <c r="B90" s="172"/>
      <c r="C90" s="172"/>
      <c r="D90" s="172"/>
      <c r="E90" s="172"/>
      <c r="F90" s="172"/>
      <c r="G90" s="172"/>
      <c r="H90" s="172"/>
      <c r="I90" s="172"/>
      <c r="J90" s="172"/>
      <c r="K90" s="172"/>
      <c r="L90" s="172"/>
      <c r="M90" s="172"/>
      <c r="N90" s="172"/>
    </row>
    <row r="91" spans="1:14" ht="24.75" customHeight="1">
      <c r="A91" s="175">
        <v>15</v>
      </c>
      <c r="B91" s="176" t="s">
        <v>220</v>
      </c>
      <c r="C91" s="87" t="s">
        <v>219</v>
      </c>
      <c r="D91" s="175" t="s">
        <v>96</v>
      </c>
      <c r="E91" s="169">
        <v>1</v>
      </c>
      <c r="F91" s="12">
        <v>117.52</v>
      </c>
      <c r="G91" s="12">
        <v>0.46</v>
      </c>
      <c r="H91" s="170">
        <v>15.04</v>
      </c>
      <c r="I91" s="178">
        <v>118</v>
      </c>
      <c r="J91" s="170">
        <v>102</v>
      </c>
      <c r="K91" s="13"/>
      <c r="L91" s="170">
        <v>16</v>
      </c>
      <c r="M91" s="13">
        <v>7.2</v>
      </c>
      <c r="N91" s="13">
        <v>7.2</v>
      </c>
    </row>
    <row r="92" spans="1:14" ht="36">
      <c r="A92" s="175"/>
      <c r="B92" s="177"/>
      <c r="C92" s="94" t="s">
        <v>218</v>
      </c>
      <c r="D92" s="175"/>
      <c r="E92" s="169"/>
      <c r="F92" s="12">
        <v>102.02</v>
      </c>
      <c r="G92" s="13"/>
      <c r="H92" s="186"/>
      <c r="I92" s="178"/>
      <c r="J92" s="170"/>
      <c r="K92" s="13"/>
      <c r="L92" s="170"/>
      <c r="M92" s="13"/>
      <c r="N92" s="13"/>
    </row>
    <row r="93" spans="1:14" ht="15.75" customHeight="1">
      <c r="A93" s="175">
        <v>16</v>
      </c>
      <c r="B93" s="176" t="s">
        <v>217</v>
      </c>
      <c r="C93" s="87" t="s">
        <v>216</v>
      </c>
      <c r="D93" s="175" t="s">
        <v>96</v>
      </c>
      <c r="E93" s="169">
        <v>11</v>
      </c>
      <c r="F93" s="12">
        <v>218.26</v>
      </c>
      <c r="G93" s="12">
        <v>0.37</v>
      </c>
      <c r="H93" s="170">
        <v>13.63</v>
      </c>
      <c r="I93" s="178">
        <v>2401</v>
      </c>
      <c r="J93" s="170">
        <v>2247</v>
      </c>
      <c r="K93" s="13">
        <v>4</v>
      </c>
      <c r="L93" s="170">
        <v>150</v>
      </c>
      <c r="M93" s="13">
        <v>14</v>
      </c>
      <c r="N93" s="13">
        <v>154</v>
      </c>
    </row>
    <row r="94" spans="1:14" ht="36">
      <c r="A94" s="175"/>
      <c r="B94" s="177"/>
      <c r="C94" s="94" t="s">
        <v>298</v>
      </c>
      <c r="D94" s="175"/>
      <c r="E94" s="169"/>
      <c r="F94" s="12">
        <v>204.26</v>
      </c>
      <c r="G94" s="13"/>
      <c r="H94" s="186"/>
      <c r="I94" s="178"/>
      <c r="J94" s="170"/>
      <c r="K94" s="13"/>
      <c r="L94" s="170"/>
      <c r="M94" s="13"/>
      <c r="N94" s="13"/>
    </row>
    <row r="95" spans="1:14" ht="36">
      <c r="A95" s="175">
        <v>17</v>
      </c>
      <c r="B95" s="176" t="s">
        <v>214</v>
      </c>
      <c r="C95" s="87" t="s">
        <v>213</v>
      </c>
      <c r="D95" s="175" t="s">
        <v>96</v>
      </c>
      <c r="E95" s="169">
        <v>88</v>
      </c>
      <c r="F95" s="12">
        <v>13.84</v>
      </c>
      <c r="G95" s="12">
        <v>0.17</v>
      </c>
      <c r="H95" s="170">
        <v>2.29</v>
      </c>
      <c r="I95" s="178">
        <v>1218</v>
      </c>
      <c r="J95" s="170">
        <v>1001</v>
      </c>
      <c r="K95" s="13">
        <v>15</v>
      </c>
      <c r="L95" s="170">
        <v>202</v>
      </c>
      <c r="M95" s="13">
        <v>0.84</v>
      </c>
      <c r="N95" s="13">
        <v>73.92</v>
      </c>
    </row>
    <row r="96" spans="1:14" ht="36">
      <c r="A96" s="175"/>
      <c r="B96" s="177"/>
      <c r="C96" s="94" t="s">
        <v>297</v>
      </c>
      <c r="D96" s="175"/>
      <c r="E96" s="169"/>
      <c r="F96" s="12">
        <v>11.38</v>
      </c>
      <c r="G96" s="13"/>
      <c r="H96" s="186"/>
      <c r="I96" s="178"/>
      <c r="J96" s="170"/>
      <c r="K96" s="13"/>
      <c r="L96" s="170"/>
      <c r="M96" s="13"/>
      <c r="N96" s="13"/>
    </row>
    <row r="97" spans="1:14" ht="15" customHeight="1">
      <c r="A97" s="175">
        <v>18</v>
      </c>
      <c r="B97" s="176" t="s">
        <v>211</v>
      </c>
      <c r="C97" s="87" t="s">
        <v>210</v>
      </c>
      <c r="D97" s="175" t="s">
        <v>96</v>
      </c>
      <c r="E97" s="169">
        <v>1</v>
      </c>
      <c r="F97" s="12">
        <v>59.97</v>
      </c>
      <c r="G97" s="12">
        <v>0.37</v>
      </c>
      <c r="H97" s="170">
        <v>7.83</v>
      </c>
      <c r="I97" s="178">
        <v>60</v>
      </c>
      <c r="J97" s="170">
        <v>52</v>
      </c>
      <c r="K97" s="13"/>
      <c r="L97" s="170">
        <v>8</v>
      </c>
      <c r="M97" s="13">
        <v>3.6</v>
      </c>
      <c r="N97" s="13">
        <v>3.6</v>
      </c>
    </row>
    <row r="98" spans="1:14" ht="36">
      <c r="A98" s="175"/>
      <c r="B98" s="177"/>
      <c r="C98" s="94" t="s">
        <v>209</v>
      </c>
      <c r="D98" s="175"/>
      <c r="E98" s="169"/>
      <c r="F98" s="12">
        <v>51.77</v>
      </c>
      <c r="G98" s="13"/>
      <c r="H98" s="186"/>
      <c r="I98" s="178"/>
      <c r="J98" s="170"/>
      <c r="K98" s="13"/>
      <c r="L98" s="170"/>
      <c r="M98" s="13"/>
      <c r="N98" s="13"/>
    </row>
    <row r="99" spans="1:14" ht="48">
      <c r="A99" s="175">
        <v>19</v>
      </c>
      <c r="B99" s="176" t="s">
        <v>208</v>
      </c>
      <c r="C99" s="87" t="s">
        <v>207</v>
      </c>
      <c r="D99" s="175" t="s">
        <v>96</v>
      </c>
      <c r="E99" s="169">
        <v>12</v>
      </c>
      <c r="F99" s="12">
        <v>29.8</v>
      </c>
      <c r="G99" s="12">
        <v>11.69</v>
      </c>
      <c r="H99" s="170">
        <v>2.8</v>
      </c>
      <c r="I99" s="178">
        <v>358</v>
      </c>
      <c r="J99" s="170">
        <v>184</v>
      </c>
      <c r="K99" s="13">
        <v>140</v>
      </c>
      <c r="L99" s="170">
        <v>34</v>
      </c>
      <c r="M99" s="13">
        <v>1.1299999999999999</v>
      </c>
      <c r="N99" s="13">
        <v>13.56</v>
      </c>
    </row>
    <row r="100" spans="1:14" ht="36">
      <c r="A100" s="175"/>
      <c r="B100" s="177"/>
      <c r="C100" s="94" t="s">
        <v>296</v>
      </c>
      <c r="D100" s="175"/>
      <c r="E100" s="169"/>
      <c r="F100" s="12">
        <v>15.31</v>
      </c>
      <c r="G100" s="12">
        <v>0.73</v>
      </c>
      <c r="H100" s="186"/>
      <c r="I100" s="178"/>
      <c r="J100" s="170"/>
      <c r="K100" s="13">
        <v>9</v>
      </c>
      <c r="L100" s="170"/>
      <c r="M100" s="13">
        <v>0.04</v>
      </c>
      <c r="N100" s="13">
        <v>0.48</v>
      </c>
    </row>
    <row r="101" spans="1:14" ht="12.75" customHeight="1">
      <c r="A101" s="175">
        <v>20</v>
      </c>
      <c r="B101" s="176" t="s">
        <v>205</v>
      </c>
      <c r="C101" s="87" t="s">
        <v>204</v>
      </c>
      <c r="D101" s="175" t="s">
        <v>99</v>
      </c>
      <c r="E101" s="169">
        <v>0.13</v>
      </c>
      <c r="F101" s="12">
        <v>2523.44</v>
      </c>
      <c r="G101" s="12">
        <v>556.95000000000005</v>
      </c>
      <c r="H101" s="170">
        <v>594.64</v>
      </c>
      <c r="I101" s="178">
        <v>328</v>
      </c>
      <c r="J101" s="170">
        <v>178</v>
      </c>
      <c r="K101" s="13">
        <v>72</v>
      </c>
      <c r="L101" s="170">
        <v>78</v>
      </c>
      <c r="M101" s="13">
        <v>98.2</v>
      </c>
      <c r="N101" s="13">
        <v>12.77</v>
      </c>
    </row>
    <row r="102" spans="1:14" ht="36">
      <c r="A102" s="175"/>
      <c r="B102" s="177"/>
      <c r="C102" s="94" t="s">
        <v>295</v>
      </c>
      <c r="D102" s="175"/>
      <c r="E102" s="169"/>
      <c r="F102" s="12">
        <v>1371.85</v>
      </c>
      <c r="G102" s="12">
        <v>20.38</v>
      </c>
      <c r="H102" s="186"/>
      <c r="I102" s="178"/>
      <c r="J102" s="170"/>
      <c r="K102" s="13">
        <v>3</v>
      </c>
      <c r="L102" s="170"/>
      <c r="M102" s="13">
        <v>1.1200000000000001</v>
      </c>
      <c r="N102" s="13">
        <v>0.15</v>
      </c>
    </row>
    <row r="103" spans="1:14" ht="36">
      <c r="A103" s="175">
        <v>21</v>
      </c>
      <c r="B103" s="176" t="s">
        <v>202</v>
      </c>
      <c r="C103" s="87" t="s">
        <v>201</v>
      </c>
      <c r="D103" s="175" t="s">
        <v>101</v>
      </c>
      <c r="E103" s="169">
        <v>0.25</v>
      </c>
      <c r="F103" s="12">
        <v>1540.77</v>
      </c>
      <c r="G103" s="12">
        <v>28.6</v>
      </c>
      <c r="H103" s="170">
        <v>1051.47</v>
      </c>
      <c r="I103" s="178">
        <v>385</v>
      </c>
      <c r="J103" s="170">
        <v>115</v>
      </c>
      <c r="K103" s="13">
        <v>7</v>
      </c>
      <c r="L103" s="170">
        <v>263</v>
      </c>
      <c r="M103" s="13">
        <v>34</v>
      </c>
      <c r="N103" s="13">
        <v>8.5</v>
      </c>
    </row>
    <row r="104" spans="1:14" ht="36">
      <c r="A104" s="175"/>
      <c r="B104" s="177"/>
      <c r="C104" s="94" t="s">
        <v>294</v>
      </c>
      <c r="D104" s="175"/>
      <c r="E104" s="169"/>
      <c r="F104" s="12">
        <v>460.7</v>
      </c>
      <c r="G104" s="13"/>
      <c r="H104" s="186"/>
      <c r="I104" s="178"/>
      <c r="J104" s="170"/>
      <c r="K104" s="13"/>
      <c r="L104" s="170"/>
      <c r="M104" s="13"/>
      <c r="N104" s="13"/>
    </row>
    <row r="105" spans="1:14" ht="15" customHeight="1">
      <c r="A105" s="175">
        <v>22</v>
      </c>
      <c r="B105" s="176" t="s">
        <v>199</v>
      </c>
      <c r="C105" s="87" t="s">
        <v>198</v>
      </c>
      <c r="D105" s="175" t="s">
        <v>101</v>
      </c>
      <c r="E105" s="169">
        <v>2.4</v>
      </c>
      <c r="F105" s="12">
        <v>189.23</v>
      </c>
      <c r="G105" s="12">
        <v>56.09</v>
      </c>
      <c r="H105" s="170">
        <v>86.5</v>
      </c>
      <c r="I105" s="178">
        <v>454</v>
      </c>
      <c r="J105" s="170">
        <v>112</v>
      </c>
      <c r="K105" s="13">
        <v>135</v>
      </c>
      <c r="L105" s="170">
        <v>207</v>
      </c>
      <c r="M105" s="13">
        <v>3.52</v>
      </c>
      <c r="N105" s="13">
        <v>8.4499999999999993</v>
      </c>
    </row>
    <row r="106" spans="1:14" ht="36">
      <c r="A106" s="175"/>
      <c r="B106" s="177"/>
      <c r="C106" s="94" t="s">
        <v>293</v>
      </c>
      <c r="D106" s="175"/>
      <c r="E106" s="169"/>
      <c r="F106" s="12">
        <v>46.64</v>
      </c>
      <c r="G106" s="12">
        <v>24.55</v>
      </c>
      <c r="H106" s="186"/>
      <c r="I106" s="178"/>
      <c r="J106" s="170"/>
      <c r="K106" s="13">
        <v>59</v>
      </c>
      <c r="L106" s="170"/>
      <c r="M106" s="13">
        <v>1.57</v>
      </c>
      <c r="N106" s="13">
        <v>3.77</v>
      </c>
    </row>
    <row r="107" spans="1:14" ht="45.75" customHeight="1">
      <c r="A107" s="175">
        <v>23</v>
      </c>
      <c r="B107" s="176" t="s">
        <v>196</v>
      </c>
      <c r="C107" s="87" t="s">
        <v>195</v>
      </c>
      <c r="D107" s="175" t="s">
        <v>101</v>
      </c>
      <c r="E107" s="169">
        <v>0.3</v>
      </c>
      <c r="F107" s="12">
        <v>658.05</v>
      </c>
      <c r="G107" s="12">
        <v>2.92</v>
      </c>
      <c r="H107" s="170">
        <v>580.79999999999995</v>
      </c>
      <c r="I107" s="178">
        <v>197</v>
      </c>
      <c r="J107" s="170">
        <v>22</v>
      </c>
      <c r="K107" s="13">
        <v>1</v>
      </c>
      <c r="L107" s="170">
        <v>174</v>
      </c>
      <c r="M107" s="13">
        <v>5.61</v>
      </c>
      <c r="N107" s="13">
        <v>1.68</v>
      </c>
    </row>
    <row r="108" spans="1:14" ht="36">
      <c r="A108" s="175"/>
      <c r="B108" s="177"/>
      <c r="C108" s="94" t="s">
        <v>194</v>
      </c>
      <c r="D108" s="175"/>
      <c r="E108" s="169"/>
      <c r="F108" s="12">
        <v>74.33</v>
      </c>
      <c r="G108" s="12">
        <v>0.18</v>
      </c>
      <c r="H108" s="186"/>
      <c r="I108" s="178"/>
      <c r="J108" s="170"/>
      <c r="K108" s="13"/>
      <c r="L108" s="170"/>
      <c r="M108" s="13">
        <v>0.01</v>
      </c>
      <c r="N108" s="13"/>
    </row>
    <row r="109" spans="1:14" ht="14.25" customHeight="1">
      <c r="A109" s="175">
        <v>24</v>
      </c>
      <c r="B109" s="176" t="s">
        <v>193</v>
      </c>
      <c r="C109" s="87" t="s">
        <v>192</v>
      </c>
      <c r="D109" s="175" t="s">
        <v>101</v>
      </c>
      <c r="E109" s="169">
        <v>0.3</v>
      </c>
      <c r="F109" s="12">
        <v>3947.41</v>
      </c>
      <c r="G109" s="12">
        <v>240.22</v>
      </c>
      <c r="H109" s="170">
        <v>3247.41</v>
      </c>
      <c r="I109" s="178">
        <v>1184</v>
      </c>
      <c r="J109" s="170">
        <v>138</v>
      </c>
      <c r="K109" s="13">
        <v>72</v>
      </c>
      <c r="L109" s="170">
        <v>974</v>
      </c>
      <c r="M109" s="13">
        <v>34.700000000000003</v>
      </c>
      <c r="N109" s="13">
        <v>10.41</v>
      </c>
    </row>
    <row r="110" spans="1:14" ht="36">
      <c r="A110" s="175"/>
      <c r="B110" s="177"/>
      <c r="C110" s="94" t="s">
        <v>191</v>
      </c>
      <c r="D110" s="175"/>
      <c r="E110" s="169"/>
      <c r="F110" s="12">
        <v>459.78</v>
      </c>
      <c r="G110" s="12">
        <v>4</v>
      </c>
      <c r="H110" s="186"/>
      <c r="I110" s="178"/>
      <c r="J110" s="170"/>
      <c r="K110" s="13">
        <v>1</v>
      </c>
      <c r="L110" s="170"/>
      <c r="M110" s="13">
        <v>0.22</v>
      </c>
      <c r="N110" s="13">
        <v>7.0000000000000007E-2</v>
      </c>
    </row>
    <row r="111" spans="1:14" ht="15" customHeight="1">
      <c r="A111" s="175">
        <v>25</v>
      </c>
      <c r="B111" s="176" t="s">
        <v>190</v>
      </c>
      <c r="C111" s="87" t="s">
        <v>189</v>
      </c>
      <c r="D111" s="175" t="s">
        <v>101</v>
      </c>
      <c r="E111" s="169">
        <v>2.4</v>
      </c>
      <c r="F111" s="12">
        <v>1840.21</v>
      </c>
      <c r="G111" s="12">
        <v>788.16</v>
      </c>
      <c r="H111" s="170">
        <v>553.85</v>
      </c>
      <c r="I111" s="178">
        <v>4417</v>
      </c>
      <c r="J111" s="170">
        <v>1196</v>
      </c>
      <c r="K111" s="13">
        <v>1892</v>
      </c>
      <c r="L111" s="170">
        <v>1329</v>
      </c>
      <c r="M111" s="13">
        <v>37.6</v>
      </c>
      <c r="N111" s="13">
        <v>90.24</v>
      </c>
    </row>
    <row r="112" spans="1:14" ht="36">
      <c r="A112" s="175"/>
      <c r="B112" s="177"/>
      <c r="C112" s="94" t="s">
        <v>292</v>
      </c>
      <c r="D112" s="175"/>
      <c r="E112" s="169"/>
      <c r="F112" s="12">
        <v>498.2</v>
      </c>
      <c r="G112" s="12">
        <v>202.95</v>
      </c>
      <c r="H112" s="186"/>
      <c r="I112" s="178"/>
      <c r="J112" s="170"/>
      <c r="K112" s="13">
        <v>487</v>
      </c>
      <c r="L112" s="170"/>
      <c r="M112" s="13">
        <v>12.78</v>
      </c>
      <c r="N112" s="13">
        <v>30.67</v>
      </c>
    </row>
    <row r="113" spans="1:14" ht="15.75" customHeight="1">
      <c r="A113" s="175">
        <v>26</v>
      </c>
      <c r="B113" s="176" t="s">
        <v>187</v>
      </c>
      <c r="C113" s="87" t="s">
        <v>186</v>
      </c>
      <c r="D113" s="175" t="s">
        <v>96</v>
      </c>
      <c r="E113" s="169">
        <v>15</v>
      </c>
      <c r="F113" s="12">
        <v>7.32</v>
      </c>
      <c r="G113" s="13"/>
      <c r="H113" s="170">
        <v>0.44</v>
      </c>
      <c r="I113" s="178">
        <v>110</v>
      </c>
      <c r="J113" s="170">
        <v>103</v>
      </c>
      <c r="K113" s="13"/>
      <c r="L113" s="170">
        <v>7</v>
      </c>
      <c r="M113" s="13">
        <v>0.5</v>
      </c>
      <c r="N113" s="13">
        <v>7.5</v>
      </c>
    </row>
    <row r="114" spans="1:14" ht="36">
      <c r="A114" s="175"/>
      <c r="B114" s="177"/>
      <c r="C114" s="94" t="s">
        <v>185</v>
      </c>
      <c r="D114" s="175"/>
      <c r="E114" s="169"/>
      <c r="F114" s="12">
        <v>6.88</v>
      </c>
      <c r="G114" s="13"/>
      <c r="H114" s="186"/>
      <c r="I114" s="178"/>
      <c r="J114" s="170"/>
      <c r="K114" s="13"/>
      <c r="L114" s="170"/>
      <c r="M114" s="13"/>
      <c r="N114" s="13"/>
    </row>
    <row r="115" spans="1:14">
      <c r="A115" s="182" t="s">
        <v>176</v>
      </c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183"/>
    </row>
    <row r="116" spans="1:14">
      <c r="A116" s="184" t="s">
        <v>182</v>
      </c>
      <c r="B116" s="172"/>
      <c r="C116" s="172"/>
      <c r="D116" s="172"/>
      <c r="E116" s="172"/>
      <c r="F116" s="172"/>
      <c r="G116" s="172"/>
      <c r="H116" s="172"/>
      <c r="I116" s="16">
        <v>11230</v>
      </c>
      <c r="J116" s="12">
        <v>5450</v>
      </c>
      <c r="K116" s="12">
        <v>2338</v>
      </c>
      <c r="L116" s="12">
        <v>3442</v>
      </c>
      <c r="M116" s="13"/>
      <c r="N116" s="12">
        <v>391.83</v>
      </c>
    </row>
    <row r="117" spans="1:14">
      <c r="A117" s="172"/>
      <c r="B117" s="172"/>
      <c r="C117" s="172"/>
      <c r="D117" s="172"/>
      <c r="E117" s="172"/>
      <c r="F117" s="172"/>
      <c r="G117" s="172"/>
      <c r="H117" s="172"/>
      <c r="I117" s="15"/>
      <c r="J117" s="13"/>
      <c r="K117" s="12">
        <v>559</v>
      </c>
      <c r="L117" s="13"/>
      <c r="M117" s="13"/>
      <c r="N117" s="12">
        <v>35.14</v>
      </c>
    </row>
    <row r="118" spans="1:14">
      <c r="A118" s="184" t="s">
        <v>181</v>
      </c>
      <c r="B118" s="172"/>
      <c r="C118" s="172"/>
      <c r="D118" s="172"/>
      <c r="E118" s="172"/>
      <c r="F118" s="172"/>
      <c r="G118" s="172"/>
      <c r="H118" s="172"/>
      <c r="I118" s="16">
        <v>12785</v>
      </c>
      <c r="J118" s="12">
        <v>6539</v>
      </c>
      <c r="K118" s="12">
        <v>2804</v>
      </c>
      <c r="L118" s="12">
        <v>3442</v>
      </c>
      <c r="M118" s="13"/>
      <c r="N118" s="12">
        <v>470.19</v>
      </c>
    </row>
    <row r="119" spans="1:14">
      <c r="A119" s="172"/>
      <c r="B119" s="172"/>
      <c r="C119" s="172"/>
      <c r="D119" s="172"/>
      <c r="E119" s="172"/>
      <c r="F119" s="172"/>
      <c r="G119" s="172"/>
      <c r="H119" s="172"/>
      <c r="I119" s="15"/>
      <c r="J119" s="13"/>
      <c r="K119" s="12">
        <v>671</v>
      </c>
      <c r="L119" s="13"/>
      <c r="M119" s="13"/>
      <c r="N119" s="12">
        <v>42.16</v>
      </c>
    </row>
    <row r="120" spans="1:14">
      <c r="A120" s="184" t="s">
        <v>105</v>
      </c>
      <c r="B120" s="172"/>
      <c r="C120" s="172"/>
      <c r="D120" s="172"/>
      <c r="E120" s="172"/>
      <c r="F120" s="172"/>
      <c r="G120" s="172"/>
      <c r="H120" s="172"/>
      <c r="I120" s="16">
        <v>6199</v>
      </c>
      <c r="J120" s="13"/>
      <c r="K120" s="13"/>
      <c r="L120" s="13"/>
      <c r="M120" s="13"/>
      <c r="N120" s="13"/>
    </row>
    <row r="121" spans="1:14">
      <c r="A121" s="184" t="s">
        <v>106</v>
      </c>
      <c r="B121" s="172"/>
      <c r="C121" s="172"/>
      <c r="D121" s="172"/>
      <c r="E121" s="172"/>
      <c r="F121" s="172"/>
      <c r="G121" s="172"/>
      <c r="H121" s="172"/>
      <c r="I121" s="16">
        <v>4470</v>
      </c>
      <c r="J121" s="13"/>
      <c r="K121" s="13"/>
      <c r="L121" s="13"/>
      <c r="M121" s="13"/>
      <c r="N121" s="13"/>
    </row>
    <row r="122" spans="1:14">
      <c r="A122" s="185" t="s">
        <v>180</v>
      </c>
      <c r="B122" s="172"/>
      <c r="C122" s="172"/>
      <c r="D122" s="172"/>
      <c r="E122" s="172"/>
      <c r="F122" s="172"/>
      <c r="G122" s="172"/>
      <c r="H122" s="172"/>
      <c r="I122" s="15"/>
      <c r="J122" s="13"/>
      <c r="K122" s="13"/>
      <c r="L122" s="13"/>
      <c r="M122" s="13"/>
      <c r="N122" s="13"/>
    </row>
    <row r="123" spans="1:14">
      <c r="A123" s="184" t="s">
        <v>179</v>
      </c>
      <c r="B123" s="172"/>
      <c r="C123" s="172"/>
      <c r="D123" s="172"/>
      <c r="E123" s="172"/>
      <c r="F123" s="172"/>
      <c r="G123" s="172"/>
      <c r="H123" s="172"/>
      <c r="I123" s="15"/>
      <c r="J123" s="13"/>
      <c r="K123" s="13"/>
      <c r="L123" s="13"/>
      <c r="M123" s="13"/>
      <c r="N123" s="13"/>
    </row>
    <row r="124" spans="1:14">
      <c r="A124" s="184" t="s">
        <v>184</v>
      </c>
      <c r="B124" s="172"/>
      <c r="C124" s="172"/>
      <c r="D124" s="172"/>
      <c r="E124" s="172"/>
      <c r="F124" s="172"/>
      <c r="G124" s="172"/>
      <c r="H124" s="172"/>
      <c r="I124" s="16">
        <v>11101</v>
      </c>
      <c r="J124" s="13"/>
      <c r="K124" s="13"/>
      <c r="L124" s="13"/>
      <c r="M124" s="13"/>
      <c r="N124" s="12">
        <v>305.66000000000003</v>
      </c>
    </row>
    <row r="125" spans="1:14">
      <c r="A125" s="184" t="s">
        <v>178</v>
      </c>
      <c r="B125" s="172"/>
      <c r="C125" s="172"/>
      <c r="D125" s="172"/>
      <c r="E125" s="172"/>
      <c r="F125" s="172"/>
      <c r="G125" s="172"/>
      <c r="H125" s="172"/>
      <c r="I125" s="15"/>
      <c r="J125" s="13"/>
      <c r="K125" s="13"/>
      <c r="L125" s="13"/>
      <c r="M125" s="13"/>
      <c r="N125" s="13"/>
    </row>
    <row r="126" spans="1:14">
      <c r="A126" s="184" t="s">
        <v>183</v>
      </c>
      <c r="B126" s="172"/>
      <c r="C126" s="172"/>
      <c r="D126" s="172"/>
      <c r="E126" s="172"/>
      <c r="F126" s="172"/>
      <c r="G126" s="172"/>
      <c r="H126" s="172"/>
      <c r="I126" s="16">
        <v>12353</v>
      </c>
      <c r="J126" s="13"/>
      <c r="K126" s="13"/>
      <c r="L126" s="13"/>
      <c r="M126" s="13"/>
      <c r="N126" s="12">
        <v>164.53</v>
      </c>
    </row>
    <row r="127" spans="1:14">
      <c r="A127" s="172"/>
      <c r="B127" s="172"/>
      <c r="C127" s="172"/>
      <c r="D127" s="172"/>
      <c r="E127" s="172"/>
      <c r="F127" s="172"/>
      <c r="G127" s="172"/>
      <c r="H127" s="172"/>
      <c r="I127" s="15"/>
      <c r="J127" s="13"/>
      <c r="K127" s="13"/>
      <c r="L127" s="13"/>
      <c r="M127" s="13"/>
      <c r="N127" s="12">
        <v>42.16</v>
      </c>
    </row>
    <row r="128" spans="1:14">
      <c r="A128" s="184" t="s">
        <v>108</v>
      </c>
      <c r="B128" s="172"/>
      <c r="C128" s="172"/>
      <c r="D128" s="172"/>
      <c r="E128" s="172"/>
      <c r="F128" s="172"/>
      <c r="G128" s="172"/>
      <c r="H128" s="172"/>
      <c r="I128" s="16">
        <v>23454</v>
      </c>
      <c r="J128" s="13"/>
      <c r="K128" s="13"/>
      <c r="L128" s="13"/>
      <c r="M128" s="13"/>
      <c r="N128" s="12">
        <v>470.19</v>
      </c>
    </row>
    <row r="129" spans="1:14">
      <c r="A129" s="172"/>
      <c r="B129" s="172"/>
      <c r="C129" s="172"/>
      <c r="D129" s="172"/>
      <c r="E129" s="172"/>
      <c r="F129" s="172"/>
      <c r="G129" s="172"/>
      <c r="H129" s="172"/>
      <c r="I129" s="15"/>
      <c r="J129" s="13"/>
      <c r="K129" s="13"/>
      <c r="L129" s="13"/>
      <c r="M129" s="13"/>
      <c r="N129" s="12">
        <v>42.16</v>
      </c>
    </row>
    <row r="130" spans="1:14">
      <c r="A130" s="184" t="s">
        <v>171</v>
      </c>
      <c r="B130" s="172"/>
      <c r="C130" s="172"/>
      <c r="D130" s="172"/>
      <c r="E130" s="172"/>
      <c r="F130" s="172"/>
      <c r="G130" s="172"/>
      <c r="H130" s="172"/>
      <c r="I130" s="15"/>
      <c r="J130" s="13"/>
      <c r="K130" s="13"/>
      <c r="L130" s="13"/>
      <c r="M130" s="13"/>
      <c r="N130" s="13"/>
    </row>
    <row r="131" spans="1:14">
      <c r="A131" s="184" t="s">
        <v>110</v>
      </c>
      <c r="B131" s="172"/>
      <c r="C131" s="172"/>
      <c r="D131" s="172"/>
      <c r="E131" s="172"/>
      <c r="F131" s="172"/>
      <c r="G131" s="172"/>
      <c r="H131" s="172"/>
      <c r="I131" s="16">
        <v>3442</v>
      </c>
      <c r="J131" s="13"/>
      <c r="K131" s="13"/>
      <c r="L131" s="13"/>
      <c r="M131" s="13"/>
      <c r="N131" s="13"/>
    </row>
    <row r="132" spans="1:14">
      <c r="A132" s="184" t="s">
        <v>111</v>
      </c>
      <c r="B132" s="172"/>
      <c r="C132" s="172"/>
      <c r="D132" s="172"/>
      <c r="E132" s="172"/>
      <c r="F132" s="172"/>
      <c r="G132" s="172"/>
      <c r="H132" s="172"/>
      <c r="I132" s="16">
        <v>2804</v>
      </c>
      <c r="J132" s="13"/>
      <c r="K132" s="13"/>
      <c r="L132" s="13"/>
      <c r="M132" s="13"/>
      <c r="N132" s="13"/>
    </row>
    <row r="133" spans="1:14">
      <c r="A133" s="184" t="s">
        <v>112</v>
      </c>
      <c r="B133" s="172"/>
      <c r="C133" s="172"/>
      <c r="D133" s="172"/>
      <c r="E133" s="172"/>
      <c r="F133" s="172"/>
      <c r="G133" s="172"/>
      <c r="H133" s="172"/>
      <c r="I133" s="16">
        <v>7210</v>
      </c>
      <c r="J133" s="13"/>
      <c r="K133" s="13"/>
      <c r="L133" s="13"/>
      <c r="M133" s="13"/>
      <c r="N133" s="13"/>
    </row>
    <row r="134" spans="1:14">
      <c r="A134" s="184" t="s">
        <v>113</v>
      </c>
      <c r="B134" s="172"/>
      <c r="C134" s="172"/>
      <c r="D134" s="172"/>
      <c r="E134" s="172"/>
      <c r="F134" s="172"/>
      <c r="G134" s="172"/>
      <c r="H134" s="172"/>
      <c r="I134" s="16">
        <v>6199</v>
      </c>
      <c r="J134" s="13"/>
      <c r="K134" s="13"/>
      <c r="L134" s="13"/>
      <c r="M134" s="13"/>
      <c r="N134" s="13"/>
    </row>
    <row r="135" spans="1:14">
      <c r="A135" s="184" t="s">
        <v>114</v>
      </c>
      <c r="B135" s="172"/>
      <c r="C135" s="172"/>
      <c r="D135" s="172"/>
      <c r="E135" s="172"/>
      <c r="F135" s="172"/>
      <c r="G135" s="172"/>
      <c r="H135" s="172"/>
      <c r="I135" s="16">
        <v>4470</v>
      </c>
      <c r="J135" s="13"/>
      <c r="K135" s="13"/>
      <c r="L135" s="13"/>
      <c r="M135" s="13"/>
      <c r="N135" s="13"/>
    </row>
    <row r="136" spans="1:14">
      <c r="A136" s="185" t="s">
        <v>172</v>
      </c>
      <c r="B136" s="172"/>
      <c r="C136" s="172"/>
      <c r="D136" s="172"/>
      <c r="E136" s="172"/>
      <c r="F136" s="172"/>
      <c r="G136" s="172"/>
      <c r="H136" s="172"/>
      <c r="I136" s="17">
        <v>23454</v>
      </c>
      <c r="J136" s="13"/>
      <c r="K136" s="13"/>
      <c r="L136" s="13"/>
      <c r="M136" s="13"/>
      <c r="N136" s="14">
        <v>470.19</v>
      </c>
    </row>
    <row r="137" spans="1:14">
      <c r="A137" s="172"/>
      <c r="B137" s="172"/>
      <c r="C137" s="172"/>
      <c r="D137" s="172"/>
      <c r="E137" s="172"/>
      <c r="F137" s="172"/>
      <c r="G137" s="172"/>
      <c r="H137" s="172"/>
      <c r="I137" s="15"/>
      <c r="J137" s="13"/>
      <c r="K137" s="13"/>
      <c r="L137" s="13"/>
      <c r="M137" s="13"/>
      <c r="N137" s="14">
        <v>42.16</v>
      </c>
    </row>
    <row r="138" spans="1:14">
      <c r="A138" s="182" t="s">
        <v>177</v>
      </c>
      <c r="B138" s="183"/>
      <c r="C138" s="183"/>
      <c r="D138" s="183"/>
      <c r="E138" s="183"/>
      <c r="F138" s="183"/>
      <c r="G138" s="183"/>
      <c r="H138" s="183"/>
      <c r="I138" s="183"/>
      <c r="J138" s="183"/>
      <c r="K138" s="183"/>
      <c r="L138" s="183"/>
      <c r="M138" s="183"/>
      <c r="N138" s="183"/>
    </row>
    <row r="139" spans="1:14">
      <c r="A139" s="182" t="s">
        <v>176</v>
      </c>
      <c r="B139" s="183"/>
      <c r="C139" s="183"/>
      <c r="D139" s="183"/>
      <c r="E139" s="183"/>
      <c r="F139" s="183"/>
      <c r="G139" s="183"/>
      <c r="H139" s="183"/>
      <c r="I139" s="183"/>
      <c r="J139" s="183"/>
      <c r="K139" s="183"/>
      <c r="L139" s="183"/>
      <c r="M139" s="183"/>
      <c r="N139" s="183"/>
    </row>
    <row r="140" spans="1:14">
      <c r="A140" s="184" t="s">
        <v>103</v>
      </c>
      <c r="B140" s="172"/>
      <c r="C140" s="172"/>
      <c r="D140" s="172"/>
      <c r="E140" s="172"/>
      <c r="F140" s="172"/>
      <c r="G140" s="172"/>
      <c r="H140" s="172"/>
      <c r="I140" s="16">
        <v>70467</v>
      </c>
      <c r="J140" s="12">
        <v>5450</v>
      </c>
      <c r="K140" s="12">
        <v>2338</v>
      </c>
      <c r="L140" s="12">
        <v>56166</v>
      </c>
      <c r="M140" s="13"/>
      <c r="N140" s="12">
        <v>391.83</v>
      </c>
    </row>
    <row r="141" spans="1:14">
      <c r="A141" s="172"/>
      <c r="B141" s="172"/>
      <c r="C141" s="172"/>
      <c r="D141" s="172"/>
      <c r="E141" s="172"/>
      <c r="F141" s="172"/>
      <c r="G141" s="172"/>
      <c r="H141" s="172"/>
      <c r="I141" s="15"/>
      <c r="J141" s="13"/>
      <c r="K141" s="12">
        <v>559</v>
      </c>
      <c r="L141" s="13"/>
      <c r="M141" s="13"/>
      <c r="N141" s="12">
        <v>35.14</v>
      </c>
    </row>
    <row r="142" spans="1:14">
      <c r="A142" s="184" t="s">
        <v>104</v>
      </c>
      <c r="B142" s="172"/>
      <c r="C142" s="172"/>
      <c r="D142" s="172"/>
      <c r="E142" s="172"/>
      <c r="F142" s="172"/>
      <c r="G142" s="172"/>
      <c r="H142" s="172"/>
      <c r="I142" s="16">
        <v>72022</v>
      </c>
      <c r="J142" s="12">
        <v>6539</v>
      </c>
      <c r="K142" s="12">
        <v>2804</v>
      </c>
      <c r="L142" s="12">
        <v>56166</v>
      </c>
      <c r="M142" s="13"/>
      <c r="N142" s="12">
        <v>470.19</v>
      </c>
    </row>
    <row r="143" spans="1:14">
      <c r="A143" s="172"/>
      <c r="B143" s="172"/>
      <c r="C143" s="172"/>
      <c r="D143" s="172"/>
      <c r="E143" s="172"/>
      <c r="F143" s="172"/>
      <c r="G143" s="172"/>
      <c r="H143" s="172"/>
      <c r="I143" s="15"/>
      <c r="J143" s="13"/>
      <c r="K143" s="12">
        <v>671</v>
      </c>
      <c r="L143" s="13"/>
      <c r="M143" s="13"/>
      <c r="N143" s="12">
        <v>42.16</v>
      </c>
    </row>
    <row r="144" spans="1:14">
      <c r="A144" s="184" t="s">
        <v>105</v>
      </c>
      <c r="B144" s="172"/>
      <c r="C144" s="172"/>
      <c r="D144" s="172"/>
      <c r="E144" s="172"/>
      <c r="F144" s="172"/>
      <c r="G144" s="172"/>
      <c r="H144" s="172"/>
      <c r="I144" s="16">
        <v>6199</v>
      </c>
      <c r="J144" s="13"/>
      <c r="K144" s="13"/>
      <c r="L144" s="13"/>
      <c r="M144" s="13"/>
      <c r="N144" s="13"/>
    </row>
    <row r="145" spans="1:14">
      <c r="A145" s="184" t="s">
        <v>106</v>
      </c>
      <c r="B145" s="172"/>
      <c r="C145" s="172"/>
      <c r="D145" s="172"/>
      <c r="E145" s="172"/>
      <c r="F145" s="172"/>
      <c r="G145" s="172"/>
      <c r="H145" s="172"/>
      <c r="I145" s="16">
        <v>4470</v>
      </c>
      <c r="J145" s="13"/>
      <c r="K145" s="13"/>
      <c r="L145" s="13"/>
      <c r="M145" s="13"/>
      <c r="N145" s="13"/>
    </row>
    <row r="146" spans="1:14">
      <c r="A146" s="185" t="s">
        <v>107</v>
      </c>
      <c r="B146" s="172"/>
      <c r="C146" s="172"/>
      <c r="D146" s="172"/>
      <c r="E146" s="172"/>
      <c r="F146" s="172"/>
      <c r="G146" s="172"/>
      <c r="H146" s="172"/>
      <c r="I146" s="15"/>
      <c r="J146" s="13"/>
      <c r="K146" s="13"/>
      <c r="L146" s="13"/>
      <c r="M146" s="13"/>
      <c r="N146" s="13"/>
    </row>
    <row r="147" spans="1:14">
      <c r="A147" s="184" t="s">
        <v>175</v>
      </c>
      <c r="B147" s="172"/>
      <c r="C147" s="172"/>
      <c r="D147" s="172"/>
      <c r="E147" s="172"/>
      <c r="F147" s="172"/>
      <c r="G147" s="172"/>
      <c r="H147" s="172"/>
      <c r="I147" s="16">
        <v>2157</v>
      </c>
      <c r="J147" s="13"/>
      <c r="K147" s="13"/>
      <c r="L147" s="13"/>
      <c r="M147" s="13"/>
      <c r="N147" s="13"/>
    </row>
    <row r="148" spans="1:14">
      <c r="A148" s="184" t="s">
        <v>174</v>
      </c>
      <c r="B148" s="172"/>
      <c r="C148" s="172"/>
      <c r="D148" s="172"/>
      <c r="E148" s="172"/>
      <c r="F148" s="172"/>
      <c r="G148" s="172"/>
      <c r="H148" s="172"/>
      <c r="I148" s="16">
        <v>4356</v>
      </c>
      <c r="J148" s="13"/>
      <c r="K148" s="13"/>
      <c r="L148" s="13"/>
      <c r="M148" s="13"/>
      <c r="N148" s="13"/>
    </row>
    <row r="149" spans="1:14">
      <c r="A149" s="184" t="s">
        <v>173</v>
      </c>
      <c r="B149" s="172"/>
      <c r="C149" s="172"/>
      <c r="D149" s="172"/>
      <c r="E149" s="172"/>
      <c r="F149" s="172"/>
      <c r="G149" s="172"/>
      <c r="H149" s="172"/>
      <c r="I149" s="16">
        <v>52724</v>
      </c>
      <c r="J149" s="13"/>
      <c r="K149" s="13"/>
      <c r="L149" s="13"/>
      <c r="M149" s="13"/>
      <c r="N149" s="13"/>
    </row>
    <row r="150" spans="1:14">
      <c r="A150" s="184" t="s">
        <v>172</v>
      </c>
      <c r="B150" s="172"/>
      <c r="C150" s="172"/>
      <c r="D150" s="172"/>
      <c r="E150" s="172"/>
      <c r="F150" s="172"/>
      <c r="G150" s="172"/>
      <c r="H150" s="172"/>
      <c r="I150" s="16">
        <v>23454</v>
      </c>
      <c r="J150" s="13"/>
      <c r="K150" s="13"/>
      <c r="L150" s="13"/>
      <c r="M150" s="13"/>
      <c r="N150" s="12">
        <v>470.19</v>
      </c>
    </row>
    <row r="151" spans="1:14">
      <c r="A151" s="172"/>
      <c r="B151" s="172"/>
      <c r="C151" s="172"/>
      <c r="D151" s="172"/>
      <c r="E151" s="172"/>
      <c r="F151" s="172"/>
      <c r="G151" s="172"/>
      <c r="H151" s="172"/>
      <c r="I151" s="15"/>
      <c r="J151" s="13"/>
      <c r="K151" s="13"/>
      <c r="L151" s="13"/>
      <c r="M151" s="13"/>
      <c r="N151" s="12">
        <v>42.16</v>
      </c>
    </row>
    <row r="152" spans="1:14">
      <c r="A152" s="184" t="s">
        <v>108</v>
      </c>
      <c r="B152" s="172"/>
      <c r="C152" s="172"/>
      <c r="D152" s="172"/>
      <c r="E152" s="172"/>
      <c r="F152" s="172"/>
      <c r="G152" s="172"/>
      <c r="H152" s="172"/>
      <c r="I152" s="16">
        <v>82691</v>
      </c>
      <c r="J152" s="13"/>
      <c r="K152" s="13"/>
      <c r="L152" s="13"/>
      <c r="M152" s="13"/>
      <c r="N152" s="12">
        <v>470.19</v>
      </c>
    </row>
    <row r="153" spans="1:14">
      <c r="A153" s="172"/>
      <c r="B153" s="172"/>
      <c r="C153" s="172"/>
      <c r="D153" s="172"/>
      <c r="E153" s="172"/>
      <c r="F153" s="172"/>
      <c r="G153" s="172"/>
      <c r="H153" s="172"/>
      <c r="I153" s="15"/>
      <c r="J153" s="13"/>
      <c r="K153" s="13"/>
      <c r="L153" s="13"/>
      <c r="M153" s="13"/>
      <c r="N153" s="12">
        <v>42.16</v>
      </c>
    </row>
    <row r="154" spans="1:14">
      <c r="A154" s="184" t="s">
        <v>171</v>
      </c>
      <c r="B154" s="172"/>
      <c r="C154" s="172"/>
      <c r="D154" s="172"/>
      <c r="E154" s="172"/>
      <c r="F154" s="172"/>
      <c r="G154" s="172"/>
      <c r="H154" s="172"/>
      <c r="I154" s="15"/>
      <c r="J154" s="13"/>
      <c r="K154" s="13"/>
      <c r="L154" s="13"/>
      <c r="M154" s="13"/>
      <c r="N154" s="13"/>
    </row>
    <row r="155" spans="1:14">
      <c r="A155" s="184" t="s">
        <v>110</v>
      </c>
      <c r="B155" s="172"/>
      <c r="C155" s="172"/>
      <c r="D155" s="172"/>
      <c r="E155" s="172"/>
      <c r="F155" s="172"/>
      <c r="G155" s="172"/>
      <c r="H155" s="172"/>
      <c r="I155" s="16">
        <v>56166</v>
      </c>
      <c r="J155" s="13"/>
      <c r="K155" s="13"/>
      <c r="L155" s="13"/>
      <c r="M155" s="13"/>
      <c r="N155" s="13"/>
    </row>
    <row r="156" spans="1:14">
      <c r="A156" s="184" t="s">
        <v>111</v>
      </c>
      <c r="B156" s="172"/>
      <c r="C156" s="172"/>
      <c r="D156" s="172"/>
      <c r="E156" s="172"/>
      <c r="F156" s="172"/>
      <c r="G156" s="172"/>
      <c r="H156" s="172"/>
      <c r="I156" s="16">
        <v>2804</v>
      </c>
      <c r="J156" s="13"/>
      <c r="K156" s="13"/>
      <c r="L156" s="13"/>
      <c r="M156" s="13"/>
      <c r="N156" s="13"/>
    </row>
    <row r="157" spans="1:14">
      <c r="A157" s="184" t="s">
        <v>112</v>
      </c>
      <c r="B157" s="172"/>
      <c r="C157" s="172"/>
      <c r="D157" s="172"/>
      <c r="E157" s="172"/>
      <c r="F157" s="172"/>
      <c r="G157" s="172"/>
      <c r="H157" s="172"/>
      <c r="I157" s="16">
        <v>7210</v>
      </c>
      <c r="J157" s="13"/>
      <c r="K157" s="13"/>
      <c r="L157" s="13"/>
      <c r="M157" s="13"/>
      <c r="N157" s="13"/>
    </row>
    <row r="158" spans="1:14">
      <c r="A158" s="184" t="s">
        <v>85</v>
      </c>
      <c r="B158" s="172"/>
      <c r="C158" s="172"/>
      <c r="D158" s="172"/>
      <c r="E158" s="172"/>
      <c r="F158" s="172"/>
      <c r="G158" s="172"/>
      <c r="H158" s="172"/>
      <c r="I158" s="16">
        <v>6513</v>
      </c>
      <c r="J158" s="13"/>
      <c r="K158" s="13"/>
      <c r="L158" s="13"/>
      <c r="M158" s="13"/>
      <c r="N158" s="13"/>
    </row>
    <row r="159" spans="1:14">
      <c r="A159" s="184" t="s">
        <v>113</v>
      </c>
      <c r="B159" s="172"/>
      <c r="C159" s="172"/>
      <c r="D159" s="172"/>
      <c r="E159" s="172"/>
      <c r="F159" s="172"/>
      <c r="G159" s="172"/>
      <c r="H159" s="172"/>
      <c r="I159" s="16">
        <v>6199</v>
      </c>
      <c r="J159" s="13"/>
      <c r="K159" s="13"/>
      <c r="L159" s="13"/>
      <c r="M159" s="13"/>
      <c r="N159" s="13"/>
    </row>
    <row r="160" spans="1:14">
      <c r="A160" s="184" t="s">
        <v>114</v>
      </c>
      <c r="B160" s="172"/>
      <c r="C160" s="172"/>
      <c r="D160" s="172"/>
      <c r="E160" s="172"/>
      <c r="F160" s="172"/>
      <c r="G160" s="172"/>
      <c r="H160" s="172"/>
      <c r="I160" s="16">
        <v>4470</v>
      </c>
      <c r="J160" s="13"/>
      <c r="K160" s="13"/>
      <c r="L160" s="13"/>
      <c r="M160" s="13"/>
      <c r="N160" s="13"/>
    </row>
    <row r="161" spans="1:14">
      <c r="A161" s="185" t="s">
        <v>115</v>
      </c>
      <c r="B161" s="172"/>
      <c r="C161" s="172"/>
      <c r="D161" s="172"/>
      <c r="E161" s="172"/>
      <c r="F161" s="172"/>
      <c r="G161" s="172"/>
      <c r="H161" s="172"/>
      <c r="I161" s="17">
        <v>82691</v>
      </c>
      <c r="J161" s="13"/>
      <c r="K161" s="13"/>
      <c r="L161" s="13"/>
      <c r="M161" s="13"/>
      <c r="N161" s="14">
        <v>470.19</v>
      </c>
    </row>
    <row r="162" spans="1:14">
      <c r="A162" s="172"/>
      <c r="B162" s="172"/>
      <c r="C162" s="172"/>
      <c r="D162" s="172"/>
      <c r="E162" s="172"/>
      <c r="F162" s="172"/>
      <c r="G162" s="172"/>
      <c r="H162" s="172"/>
      <c r="I162" s="15"/>
      <c r="J162" s="13"/>
      <c r="K162" s="13"/>
      <c r="L162" s="13"/>
      <c r="M162" s="13"/>
      <c r="N162" s="14">
        <v>42.16</v>
      </c>
    </row>
    <row r="163" spans="1:14">
      <c r="F163" s="10"/>
      <c r="G163" s="10"/>
      <c r="H163" s="10"/>
      <c r="I163" s="18"/>
      <c r="J163" s="10"/>
      <c r="K163" s="10"/>
      <c r="L163" s="10"/>
      <c r="M163" s="10"/>
      <c r="N163" s="10"/>
    </row>
  </sheetData>
  <mergeCells count="299">
    <mergeCell ref="A28:N28"/>
    <mergeCell ref="A29:N29"/>
    <mergeCell ref="E30:E31"/>
    <mergeCell ref="H30:H31"/>
    <mergeCell ref="I30:I31"/>
    <mergeCell ref="B30:B31"/>
    <mergeCell ref="D30:D31"/>
    <mergeCell ref="J30:J31"/>
    <mergeCell ref="L30:L31"/>
    <mergeCell ref="M24:N24"/>
    <mergeCell ref="M25:N25"/>
    <mergeCell ref="I25:I26"/>
    <mergeCell ref="J25:J26"/>
    <mergeCell ref="I24:L24"/>
    <mergeCell ref="L25:L26"/>
    <mergeCell ref="F17:G17"/>
    <mergeCell ref="F24:H24"/>
    <mergeCell ref="H25:H26"/>
    <mergeCell ref="F18:G18"/>
    <mergeCell ref="F21:G21"/>
    <mergeCell ref="F19:G19"/>
    <mergeCell ref="F20:G20"/>
    <mergeCell ref="A35:N35"/>
    <mergeCell ref="I33:I34"/>
    <mergeCell ref="J33:J34"/>
    <mergeCell ref="L33:L34"/>
    <mergeCell ref="J36:J37"/>
    <mergeCell ref="H33:H34"/>
    <mergeCell ref="A24:A26"/>
    <mergeCell ref="B36:B37"/>
    <mergeCell ref="D36:D37"/>
    <mergeCell ref="E36:E37"/>
    <mergeCell ref="E33:E34"/>
    <mergeCell ref="E24:E26"/>
    <mergeCell ref="B24:B26"/>
    <mergeCell ref="D24:D26"/>
    <mergeCell ref="C24:C26"/>
    <mergeCell ref="A30:A31"/>
    <mergeCell ref="A32:N32"/>
    <mergeCell ref="A33:A34"/>
    <mergeCell ref="B33:B34"/>
    <mergeCell ref="D33:D34"/>
    <mergeCell ref="A38:N38"/>
    <mergeCell ref="A39:N39"/>
    <mergeCell ref="A36:A37"/>
    <mergeCell ref="H36:H37"/>
    <mergeCell ref="I36:I37"/>
    <mergeCell ref="L36:L37"/>
    <mergeCell ref="A48:N48"/>
    <mergeCell ref="A46:H46"/>
    <mergeCell ref="A47:H47"/>
    <mergeCell ref="A40:H40"/>
    <mergeCell ref="A41:H41"/>
    <mergeCell ref="A42:H42"/>
    <mergeCell ref="A43:H43"/>
    <mergeCell ref="A44:H44"/>
    <mergeCell ref="A45:H45"/>
    <mergeCell ref="J55:J56"/>
    <mergeCell ref="L55:L56"/>
    <mergeCell ref="A55:A56"/>
    <mergeCell ref="B55:B56"/>
    <mergeCell ref="D55:D56"/>
    <mergeCell ref="E55:E56"/>
    <mergeCell ref="H55:H56"/>
    <mergeCell ref="I55:I56"/>
    <mergeCell ref="A53:A54"/>
    <mergeCell ref="B53:B54"/>
    <mergeCell ref="A49:A50"/>
    <mergeCell ref="B49:B50"/>
    <mergeCell ref="A51:A52"/>
    <mergeCell ref="B51:B52"/>
    <mergeCell ref="D51:D52"/>
    <mergeCell ref="E51:E52"/>
    <mergeCell ref="J49:J50"/>
    <mergeCell ref="L49:L50"/>
    <mergeCell ref="J51:J52"/>
    <mergeCell ref="L51:L52"/>
    <mergeCell ref="H49:H50"/>
    <mergeCell ref="I49:I50"/>
    <mergeCell ref="H51:H52"/>
    <mergeCell ref="I51:I52"/>
    <mergeCell ref="A59:N59"/>
    <mergeCell ref="J57:J58"/>
    <mergeCell ref="D49:D50"/>
    <mergeCell ref="E49:E50"/>
    <mergeCell ref="L57:L58"/>
    <mergeCell ref="D53:D54"/>
    <mergeCell ref="E53:E54"/>
    <mergeCell ref="H53:H54"/>
    <mergeCell ref="I53:I54"/>
    <mergeCell ref="I57:I58"/>
    <mergeCell ref="J69:J70"/>
    <mergeCell ref="L69:L70"/>
    <mergeCell ref="J53:J54"/>
    <mergeCell ref="L53:L54"/>
    <mergeCell ref="A60:H60"/>
    <mergeCell ref="A57:A58"/>
    <mergeCell ref="B57:B58"/>
    <mergeCell ref="D57:D58"/>
    <mergeCell ref="E57:E58"/>
    <mergeCell ref="H57:H58"/>
    <mergeCell ref="A69:A70"/>
    <mergeCell ref="B69:B70"/>
    <mergeCell ref="D69:D70"/>
    <mergeCell ref="E69:E70"/>
    <mergeCell ref="H69:H70"/>
    <mergeCell ref="I69:I70"/>
    <mergeCell ref="J71:J72"/>
    <mergeCell ref="L71:L72"/>
    <mergeCell ref="A67:H67"/>
    <mergeCell ref="A61:H61"/>
    <mergeCell ref="A62:H62"/>
    <mergeCell ref="A63:H63"/>
    <mergeCell ref="A64:H64"/>
    <mergeCell ref="A65:H65"/>
    <mergeCell ref="A66:H66"/>
    <mergeCell ref="A68:N68"/>
    <mergeCell ref="A77:A78"/>
    <mergeCell ref="B77:B78"/>
    <mergeCell ref="D77:D78"/>
    <mergeCell ref="E77:E78"/>
    <mergeCell ref="I73:I74"/>
    <mergeCell ref="I71:I72"/>
    <mergeCell ref="H77:H78"/>
    <mergeCell ref="I77:I78"/>
    <mergeCell ref="J73:J74"/>
    <mergeCell ref="L73:L74"/>
    <mergeCell ref="H73:H74"/>
    <mergeCell ref="J75:J76"/>
    <mergeCell ref="L75:L76"/>
    <mergeCell ref="J77:J78"/>
    <mergeCell ref="L77:L78"/>
    <mergeCell ref="I75:I76"/>
    <mergeCell ref="A75:A76"/>
    <mergeCell ref="B75:B76"/>
    <mergeCell ref="A71:A72"/>
    <mergeCell ref="B71:B72"/>
    <mergeCell ref="A73:A74"/>
    <mergeCell ref="B73:B74"/>
    <mergeCell ref="D71:D72"/>
    <mergeCell ref="E71:E72"/>
    <mergeCell ref="H71:H72"/>
    <mergeCell ref="D75:D76"/>
    <mergeCell ref="E75:E76"/>
    <mergeCell ref="H75:H76"/>
    <mergeCell ref="D73:D74"/>
    <mergeCell ref="E73:E74"/>
    <mergeCell ref="A90:N90"/>
    <mergeCell ref="A88:H88"/>
    <mergeCell ref="A89:H89"/>
    <mergeCell ref="A82:H82"/>
    <mergeCell ref="A83:H83"/>
    <mergeCell ref="A84:H84"/>
    <mergeCell ref="A85:H85"/>
    <mergeCell ref="A86:H86"/>
    <mergeCell ref="A87:H87"/>
    <mergeCell ref="A81:N81"/>
    <mergeCell ref="A79:A80"/>
    <mergeCell ref="B79:B80"/>
    <mergeCell ref="D79:D80"/>
    <mergeCell ref="E79:E80"/>
    <mergeCell ref="H79:H80"/>
    <mergeCell ref="I79:I80"/>
    <mergeCell ref="J79:J80"/>
    <mergeCell ref="L79:L80"/>
    <mergeCell ref="J95:J96"/>
    <mergeCell ref="L95:L96"/>
    <mergeCell ref="A95:A96"/>
    <mergeCell ref="B95:B96"/>
    <mergeCell ref="D95:D96"/>
    <mergeCell ref="E95:E96"/>
    <mergeCell ref="A91:A92"/>
    <mergeCell ref="B91:B92"/>
    <mergeCell ref="A93:A94"/>
    <mergeCell ref="B93:B94"/>
    <mergeCell ref="D93:D94"/>
    <mergeCell ref="E93:E94"/>
    <mergeCell ref="J99:J100"/>
    <mergeCell ref="L99:L100"/>
    <mergeCell ref="H99:H100"/>
    <mergeCell ref="I99:I100"/>
    <mergeCell ref="J93:J94"/>
    <mergeCell ref="D91:D92"/>
    <mergeCell ref="E91:E92"/>
    <mergeCell ref="H91:H92"/>
    <mergeCell ref="I91:I92"/>
    <mergeCell ref="J91:J92"/>
    <mergeCell ref="L91:L92"/>
    <mergeCell ref="L93:L94"/>
    <mergeCell ref="H97:H98"/>
    <mergeCell ref="I97:I98"/>
    <mergeCell ref="J97:J98"/>
    <mergeCell ref="L97:L98"/>
    <mergeCell ref="H93:H94"/>
    <mergeCell ref="I93:I94"/>
    <mergeCell ref="H95:H96"/>
    <mergeCell ref="I95:I96"/>
    <mergeCell ref="A97:A98"/>
    <mergeCell ref="B97:B98"/>
    <mergeCell ref="A99:A100"/>
    <mergeCell ref="B99:B100"/>
    <mergeCell ref="D99:D100"/>
    <mergeCell ref="E99:E100"/>
    <mergeCell ref="L109:L110"/>
    <mergeCell ref="H113:H114"/>
    <mergeCell ref="J113:J114"/>
    <mergeCell ref="I113:I114"/>
    <mergeCell ref="J105:J106"/>
    <mergeCell ref="J107:J108"/>
    <mergeCell ref="H107:H108"/>
    <mergeCell ref="J109:J110"/>
    <mergeCell ref="H111:H112"/>
    <mergeCell ref="I105:I106"/>
    <mergeCell ref="E101:E102"/>
    <mergeCell ref="E103:E104"/>
    <mergeCell ref="H103:H104"/>
    <mergeCell ref="I103:I104"/>
    <mergeCell ref="L105:L106"/>
    <mergeCell ref="I101:I102"/>
    <mergeCell ref="J101:J102"/>
    <mergeCell ref="L101:L102"/>
    <mergeCell ref="H101:H102"/>
    <mergeCell ref="A109:A110"/>
    <mergeCell ref="B109:B110"/>
    <mergeCell ref="D109:D110"/>
    <mergeCell ref="E109:E110"/>
    <mergeCell ref="H109:H110"/>
    <mergeCell ref="I109:I110"/>
    <mergeCell ref="A107:A108"/>
    <mergeCell ref="B107:B108"/>
    <mergeCell ref="D107:D108"/>
    <mergeCell ref="E107:E108"/>
    <mergeCell ref="J103:J104"/>
    <mergeCell ref="L103:L104"/>
    <mergeCell ref="L107:L108"/>
    <mergeCell ref="I107:I108"/>
    <mergeCell ref="E105:E106"/>
    <mergeCell ref="H105:H106"/>
    <mergeCell ref="A161:H162"/>
    <mergeCell ref="A148:H148"/>
    <mergeCell ref="A149:H149"/>
    <mergeCell ref="A150:H151"/>
    <mergeCell ref="A152:H153"/>
    <mergeCell ref="A147:H147"/>
    <mergeCell ref="A111:A112"/>
    <mergeCell ref="B111:B112"/>
    <mergeCell ref="D111:D112"/>
    <mergeCell ref="E111:E112"/>
    <mergeCell ref="A160:H160"/>
    <mergeCell ref="A115:N115"/>
    <mergeCell ref="A116:H117"/>
    <mergeCell ref="A132:H132"/>
    <mergeCell ref="L113:L114"/>
    <mergeCell ref="A157:H157"/>
    <mergeCell ref="A158:H158"/>
    <mergeCell ref="A124:H124"/>
    <mergeCell ref="A138:N138"/>
    <mergeCell ref="A139:N139"/>
    <mergeCell ref="A144:H144"/>
    <mergeCell ref="A145:H145"/>
    <mergeCell ref="A156:H156"/>
    <mergeCell ref="A146:H146"/>
    <mergeCell ref="I111:I112"/>
    <mergeCell ref="A159:H159"/>
    <mergeCell ref="J111:J112"/>
    <mergeCell ref="L111:L112"/>
    <mergeCell ref="A113:A114"/>
    <mergeCell ref="B113:B114"/>
    <mergeCell ref="D113:D114"/>
    <mergeCell ref="E113:E114"/>
    <mergeCell ref="A154:H154"/>
    <mergeCell ref="A155:H155"/>
    <mergeCell ref="A133:H133"/>
    <mergeCell ref="A134:H134"/>
    <mergeCell ref="A135:H135"/>
    <mergeCell ref="A122:H122"/>
    <mergeCell ref="A123:H123"/>
    <mergeCell ref="A126:H127"/>
    <mergeCell ref="A128:H129"/>
    <mergeCell ref="A130:H130"/>
    <mergeCell ref="A131:H131"/>
    <mergeCell ref="A101:A102"/>
    <mergeCell ref="B101:B102"/>
    <mergeCell ref="D101:D102"/>
    <mergeCell ref="D105:D106"/>
    <mergeCell ref="A103:A104"/>
    <mergeCell ref="B103:B104"/>
    <mergeCell ref="D103:D104"/>
    <mergeCell ref="A105:A106"/>
    <mergeCell ref="A136:H137"/>
    <mergeCell ref="A125:H125"/>
    <mergeCell ref="A140:H141"/>
    <mergeCell ref="A142:H143"/>
    <mergeCell ref="B105:B106"/>
    <mergeCell ref="D97:D98"/>
    <mergeCell ref="E97:E98"/>
    <mergeCell ref="A121:H121"/>
    <mergeCell ref="A118:H119"/>
    <mergeCell ref="A120:H120"/>
  </mergeCells>
  <phoneticPr fontId="40" type="noConversion"/>
  <pageMargins left="0.39370078740157483" right="0.39370078740157483" top="0.78740157480314965" bottom="0.39370078740157483" header="0.27559055118110237" footer="0.19685039370078741"/>
  <pageSetup paperSize="9" scale="81" firstPageNumber="14" fitToHeight="10000" orientation="landscape" useFirstPageNumber="1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N165"/>
  <sheetViews>
    <sheetView showGridLines="0" zoomScale="115" zoomScaleNormal="115" zoomScaleSheetLayoutView="90" workbookViewId="0">
      <selection activeCell="N14" sqref="N14"/>
    </sheetView>
  </sheetViews>
  <sheetFormatPr defaultRowHeight="12.75" outlineLevelRow="2"/>
  <cols>
    <col min="1" max="1" width="3.140625" style="11" customWidth="1"/>
    <col min="2" max="2" width="20.85546875" style="1" customWidth="1"/>
    <col min="3" max="3" width="48.5703125" style="8" customWidth="1"/>
    <col min="4" max="4" width="6.85546875" style="7" customWidth="1"/>
    <col min="5" max="5" width="6.42578125" style="9" customWidth="1"/>
    <col min="6" max="7" width="7.28515625" style="3" customWidth="1"/>
    <col min="8" max="8" width="6.7109375" style="3" customWidth="1"/>
    <col min="9" max="9" width="6.140625" style="19" customWidth="1"/>
    <col min="10" max="10" width="6.7109375" style="3" customWidth="1"/>
    <col min="11" max="11" width="7.28515625" style="3" customWidth="1"/>
    <col min="12" max="13" width="6.85546875" style="3" customWidth="1"/>
    <col min="14" max="14" width="7.28515625" style="3" customWidth="1"/>
    <col min="15" max="16384" width="9.140625" style="4"/>
  </cols>
  <sheetData>
    <row r="1" spans="1:14" outlineLevel="2">
      <c r="A1" s="2" t="s">
        <v>94</v>
      </c>
      <c r="B1"/>
      <c r="C1"/>
      <c r="D1"/>
      <c r="E1"/>
      <c r="F1"/>
      <c r="G1"/>
      <c r="H1"/>
      <c r="I1" s="136"/>
      <c r="J1"/>
      <c r="K1"/>
      <c r="L1"/>
      <c r="M1" s="2" t="s">
        <v>95</v>
      </c>
      <c r="N1"/>
    </row>
    <row r="2" spans="1:14" outlineLevel="1">
      <c r="A2" s="5"/>
      <c r="B2"/>
      <c r="C2"/>
      <c r="D2"/>
      <c r="E2"/>
      <c r="F2"/>
      <c r="G2"/>
      <c r="H2"/>
      <c r="I2" s="136"/>
      <c r="J2"/>
      <c r="K2"/>
      <c r="L2"/>
      <c r="M2" s="5"/>
      <c r="N2"/>
    </row>
    <row r="3" spans="1:14" outlineLevel="1">
      <c r="A3" s="5" t="s">
        <v>289</v>
      </c>
      <c r="B3"/>
      <c r="C3"/>
      <c r="D3"/>
      <c r="E3"/>
      <c r="F3"/>
      <c r="G3"/>
      <c r="H3"/>
      <c r="I3" s="136"/>
      <c r="J3"/>
      <c r="K3"/>
      <c r="L3"/>
      <c r="M3" s="5" t="s">
        <v>289</v>
      </c>
      <c r="N3"/>
    </row>
    <row r="4" spans="1:14" outlineLevel="1">
      <c r="A4" s="128" t="s">
        <v>291</v>
      </c>
      <c r="B4"/>
      <c r="C4"/>
      <c r="D4"/>
      <c r="E4"/>
      <c r="F4"/>
      <c r="G4"/>
      <c r="H4"/>
      <c r="I4" s="136"/>
      <c r="J4"/>
      <c r="K4"/>
      <c r="L4"/>
      <c r="M4" s="128" t="s">
        <v>291</v>
      </c>
      <c r="N4"/>
    </row>
    <row r="5" spans="1:14" ht="15.75">
      <c r="A5" s="128"/>
      <c r="B5"/>
      <c r="C5"/>
      <c r="D5"/>
      <c r="E5" s="129" t="s">
        <v>120</v>
      </c>
      <c r="F5"/>
      <c r="G5"/>
      <c r="H5"/>
      <c r="I5" s="136"/>
      <c r="J5"/>
      <c r="K5"/>
      <c r="L5"/>
      <c r="M5" s="128"/>
      <c r="N5"/>
    </row>
    <row r="6" spans="1:14" ht="15.75">
      <c r="A6" s="128"/>
      <c r="B6"/>
      <c r="C6"/>
      <c r="D6"/>
      <c r="E6" s="129" t="s">
        <v>288</v>
      </c>
      <c r="F6"/>
      <c r="G6"/>
      <c r="H6"/>
      <c r="I6" s="136"/>
      <c r="J6"/>
      <c r="K6"/>
      <c r="L6"/>
      <c r="M6" s="128"/>
      <c r="N6"/>
    </row>
    <row r="7" spans="1:14" ht="15.75">
      <c r="A7" s="127"/>
      <c r="B7" s="124"/>
      <c r="C7" s="106"/>
      <c r="D7" s="123"/>
      <c r="E7" s="126" t="s">
        <v>287</v>
      </c>
      <c r="F7" s="106"/>
      <c r="G7" s="106"/>
      <c r="H7" s="106"/>
      <c r="I7" s="130"/>
      <c r="J7" s="106"/>
      <c r="K7" s="106"/>
      <c r="L7" s="106"/>
      <c r="M7" s="106"/>
      <c r="N7" s="106"/>
    </row>
    <row r="8" spans="1:14" ht="14.25">
      <c r="A8"/>
      <c r="B8" s="124"/>
      <c r="C8" s="106"/>
      <c r="D8" s="123"/>
      <c r="E8" s="122" t="s">
        <v>87</v>
      </c>
      <c r="F8" s="121"/>
      <c r="G8"/>
      <c r="H8"/>
      <c r="I8" s="136"/>
      <c r="J8"/>
      <c r="K8"/>
      <c r="L8"/>
      <c r="M8"/>
      <c r="N8"/>
    </row>
    <row r="9" spans="1:14">
      <c r="A9"/>
      <c r="B9" s="119"/>
      <c r="C9" s="3"/>
      <c r="D9" s="9"/>
      <c r="E9" s="3"/>
      <c r="F9"/>
      <c r="G9"/>
      <c r="H9"/>
      <c r="I9" s="136"/>
      <c r="J9"/>
      <c r="K9"/>
      <c r="L9"/>
      <c r="M9"/>
      <c r="N9"/>
    </row>
    <row r="10" spans="1:14" ht="15.75">
      <c r="A10"/>
      <c r="B10" s="119"/>
      <c r="C10" s="3"/>
      <c r="D10" s="9"/>
      <c r="E10" s="120" t="s">
        <v>313</v>
      </c>
      <c r="F10" s="113"/>
      <c r="G10"/>
      <c r="H10"/>
      <c r="I10" s="136"/>
      <c r="J10"/>
      <c r="K10"/>
      <c r="L10"/>
      <c r="M10"/>
      <c r="N10"/>
    </row>
    <row r="11" spans="1:14" ht="14.25">
      <c r="A11"/>
      <c r="B11" s="119"/>
      <c r="C11" s="3"/>
      <c r="D11" s="9"/>
      <c r="E11" s="118" t="s">
        <v>88</v>
      </c>
      <c r="F11" s="9"/>
      <c r="G11"/>
      <c r="H11"/>
      <c r="I11" s="136"/>
      <c r="J11"/>
      <c r="K11"/>
      <c r="L11"/>
      <c r="M11"/>
      <c r="N11"/>
    </row>
    <row r="12" spans="1:14">
      <c r="A12"/>
      <c r="B12" s="110"/>
      <c r="C12" s="117"/>
      <c r="D12" s="116"/>
      <c r="E12" s="3"/>
      <c r="F12"/>
      <c r="G12"/>
      <c r="H12"/>
      <c r="I12" s="136"/>
      <c r="J12"/>
      <c r="K12"/>
      <c r="L12"/>
      <c r="M12"/>
      <c r="N12"/>
    </row>
    <row r="13" spans="1:14" s="125" customFormat="1" ht="15">
      <c r="A13" s="140"/>
      <c r="B13" s="139" t="s">
        <v>89</v>
      </c>
      <c r="C13" s="138" t="s">
        <v>312</v>
      </c>
      <c r="D13" s="137"/>
      <c r="E13" s="111"/>
      <c r="F13" s="111"/>
      <c r="G13" s="111"/>
      <c r="H13" s="111"/>
      <c r="I13" s="141"/>
      <c r="J13" s="111"/>
      <c r="K13" s="111"/>
      <c r="L13" s="111"/>
      <c r="M13" s="111"/>
      <c r="N13" s="111"/>
    </row>
    <row r="14" spans="1:14" ht="15">
      <c r="A14" s="100"/>
      <c r="B14" s="115"/>
      <c r="C14" s="114"/>
      <c r="D14" s="113"/>
      <c r="E14" s="96"/>
      <c r="F14" s="96"/>
      <c r="G14" s="96"/>
      <c r="H14" s="111"/>
      <c r="I14" s="141"/>
      <c r="J14" s="111"/>
      <c r="K14" s="96"/>
      <c r="L14" s="96"/>
      <c r="M14" s="96"/>
      <c r="N14" s="96"/>
    </row>
    <row r="15" spans="1:14" ht="3.75" customHeight="1">
      <c r="A15" s="100"/>
      <c r="B15" s="115"/>
      <c r="C15" s="114"/>
      <c r="D15" s="113"/>
      <c r="E15" s="96"/>
      <c r="F15" s="96"/>
      <c r="G15" s="96"/>
      <c r="H15" s="111"/>
      <c r="I15" s="141"/>
      <c r="J15" s="111"/>
      <c r="K15" s="96"/>
      <c r="L15" s="96"/>
      <c r="M15" s="96"/>
      <c r="N15" s="96"/>
    </row>
    <row r="16" spans="1:14" ht="15.75" customHeight="1">
      <c r="A16" s="100"/>
      <c r="B16" s="99"/>
      <c r="C16" s="103" t="s">
        <v>284</v>
      </c>
      <c r="D16" s="97"/>
      <c r="E16" s="96"/>
      <c r="F16" s="96"/>
      <c r="G16" s="103"/>
      <c r="H16" s="103"/>
      <c r="I16" s="132"/>
      <c r="J16" s="96"/>
      <c r="K16" s="96"/>
      <c r="L16" s="96"/>
      <c r="M16" s="96"/>
      <c r="N16" s="96"/>
    </row>
    <row r="17" spans="1:14" s="101" customFormat="1" ht="15">
      <c r="A17" s="105"/>
      <c r="B17" s="104"/>
      <c r="C17" s="103" t="s">
        <v>118</v>
      </c>
      <c r="D17" s="97"/>
      <c r="E17" s="102"/>
      <c r="F17" s="187">
        <f>I161</f>
        <v>75841</v>
      </c>
      <c r="G17" s="189"/>
      <c r="H17" s="103" t="s">
        <v>124</v>
      </c>
      <c r="I17" s="133"/>
      <c r="J17" s="102"/>
      <c r="K17" s="102"/>
      <c r="L17" s="102"/>
      <c r="M17" s="102"/>
      <c r="N17" s="102"/>
    </row>
    <row r="18" spans="1:14" s="101" customFormat="1" ht="15" outlineLevel="1">
      <c r="A18" s="105"/>
      <c r="B18" s="104"/>
      <c r="C18" s="103" t="s">
        <v>119</v>
      </c>
      <c r="D18" s="97"/>
      <c r="E18" s="102"/>
      <c r="F18" s="187">
        <f>I89+I136</f>
        <v>70002</v>
      </c>
      <c r="G18" s="189"/>
      <c r="H18" s="103" t="s">
        <v>124</v>
      </c>
      <c r="I18" s="133"/>
      <c r="J18" s="102"/>
      <c r="K18" s="102"/>
      <c r="L18" s="102"/>
      <c r="M18" s="102"/>
      <c r="N18" s="102"/>
    </row>
    <row r="19" spans="1:14" s="101" customFormat="1" ht="15" outlineLevel="1">
      <c r="A19" s="105"/>
      <c r="B19" s="104"/>
      <c r="C19" s="103" t="s">
        <v>86</v>
      </c>
      <c r="D19" s="97"/>
      <c r="E19" s="102"/>
      <c r="F19" s="187">
        <f>I47+I67</f>
        <v>5839</v>
      </c>
      <c r="G19" s="188"/>
      <c r="H19" s="103" t="s">
        <v>124</v>
      </c>
      <c r="I19" s="133"/>
      <c r="J19" s="102"/>
      <c r="K19" s="102"/>
      <c r="L19" s="102"/>
      <c r="M19" s="102"/>
      <c r="N19" s="102"/>
    </row>
    <row r="20" spans="1:14" s="101" customFormat="1" ht="15">
      <c r="A20" s="105"/>
      <c r="B20" s="104"/>
      <c r="C20" s="103" t="s">
        <v>283</v>
      </c>
      <c r="D20" s="97"/>
      <c r="E20" s="102"/>
      <c r="F20" s="189">
        <f>J142</f>
        <v>6306</v>
      </c>
      <c r="G20" s="188"/>
      <c r="H20" s="103" t="s">
        <v>124</v>
      </c>
      <c r="I20" s="133"/>
      <c r="J20" s="102"/>
      <c r="K20" s="102"/>
      <c r="L20" s="102"/>
      <c r="M20" s="102"/>
      <c r="N20" s="102"/>
    </row>
    <row r="21" spans="1:14" s="101" customFormat="1" ht="15" outlineLevel="1">
      <c r="A21" s="105"/>
      <c r="B21" s="104"/>
      <c r="C21" s="103" t="s">
        <v>116</v>
      </c>
      <c r="D21" s="97"/>
      <c r="E21" s="102"/>
      <c r="F21" s="189" t="s">
        <v>311</v>
      </c>
      <c r="G21" s="188"/>
      <c r="H21" s="103" t="s">
        <v>117</v>
      </c>
      <c r="I21" s="133"/>
      <c r="J21" s="102"/>
      <c r="K21" s="102"/>
      <c r="L21" s="102"/>
      <c r="M21" s="102"/>
      <c r="N21" s="102"/>
    </row>
    <row r="22" spans="1:14" s="95" customFormat="1" ht="15">
      <c r="A22" s="100"/>
      <c r="B22" s="99"/>
      <c r="C22" s="98" t="s">
        <v>302</v>
      </c>
      <c r="D22" s="97"/>
      <c r="E22" s="96"/>
      <c r="F22" s="96"/>
      <c r="G22" s="96"/>
      <c r="H22" s="96"/>
      <c r="I22" s="132"/>
      <c r="J22" s="96"/>
      <c r="K22" s="96"/>
      <c r="L22" s="96"/>
      <c r="M22" s="96"/>
      <c r="N22" s="96"/>
    </row>
    <row r="24" spans="1:14" ht="40.5" customHeight="1">
      <c r="A24" s="166" t="s">
        <v>90</v>
      </c>
      <c r="B24" s="168" t="s">
        <v>281</v>
      </c>
      <c r="C24" s="166" t="s">
        <v>74</v>
      </c>
      <c r="D24" s="166" t="s">
        <v>91</v>
      </c>
      <c r="E24" s="166" t="s">
        <v>92</v>
      </c>
      <c r="F24" s="166" t="s">
        <v>280</v>
      </c>
      <c r="G24" s="166"/>
      <c r="H24" s="167"/>
      <c r="I24" s="166" t="s">
        <v>279</v>
      </c>
      <c r="J24" s="166"/>
      <c r="K24" s="166"/>
      <c r="L24" s="167"/>
      <c r="M24" s="166" t="s">
        <v>278</v>
      </c>
      <c r="N24" s="166"/>
    </row>
    <row r="25" spans="1:14" ht="26.25" customHeight="1">
      <c r="A25" s="166"/>
      <c r="B25" s="168"/>
      <c r="C25" s="167"/>
      <c r="D25" s="167"/>
      <c r="E25" s="166"/>
      <c r="F25" s="88" t="s">
        <v>93</v>
      </c>
      <c r="G25" s="88" t="s">
        <v>277</v>
      </c>
      <c r="H25" s="166" t="s">
        <v>276</v>
      </c>
      <c r="I25" s="179" t="s">
        <v>93</v>
      </c>
      <c r="J25" s="166" t="s">
        <v>273</v>
      </c>
      <c r="K25" s="88" t="s">
        <v>277</v>
      </c>
      <c r="L25" s="166" t="s">
        <v>276</v>
      </c>
      <c r="M25" s="166" t="s">
        <v>275</v>
      </c>
      <c r="N25" s="166"/>
    </row>
    <row r="26" spans="1:14" ht="36">
      <c r="A26" s="166"/>
      <c r="B26" s="168"/>
      <c r="C26" s="167"/>
      <c r="D26" s="167"/>
      <c r="E26" s="166"/>
      <c r="F26" s="88" t="s">
        <v>274</v>
      </c>
      <c r="G26" s="88" t="s">
        <v>273</v>
      </c>
      <c r="H26" s="167"/>
      <c r="I26" s="179"/>
      <c r="J26" s="167"/>
      <c r="K26" s="88" t="s">
        <v>273</v>
      </c>
      <c r="L26" s="167"/>
      <c r="M26" s="88" t="s">
        <v>272</v>
      </c>
      <c r="N26" s="88" t="s">
        <v>271</v>
      </c>
    </row>
    <row r="27" spans="1:14">
      <c r="A27" s="6">
        <v>1</v>
      </c>
      <c r="B27" s="90">
        <v>2</v>
      </c>
      <c r="C27" s="88">
        <v>3</v>
      </c>
      <c r="D27" s="88">
        <v>4</v>
      </c>
      <c r="E27" s="6">
        <v>5</v>
      </c>
      <c r="F27" s="89">
        <v>6</v>
      </c>
      <c r="G27" s="89">
        <v>7</v>
      </c>
      <c r="H27" s="89">
        <v>8</v>
      </c>
      <c r="I27" s="91">
        <v>9</v>
      </c>
      <c r="J27" s="89">
        <v>10</v>
      </c>
      <c r="K27" s="89">
        <v>11</v>
      </c>
      <c r="L27" s="89">
        <v>12</v>
      </c>
      <c r="M27" s="89">
        <v>13</v>
      </c>
      <c r="N27" s="89">
        <v>14</v>
      </c>
    </row>
    <row r="28" spans="1:14" ht="15.75" customHeight="1">
      <c r="A28" s="171" t="s">
        <v>270</v>
      </c>
      <c r="B28" s="172"/>
      <c r="C28" s="172"/>
      <c r="D28" s="172"/>
      <c r="E28" s="172"/>
      <c r="F28" s="172"/>
      <c r="G28" s="172"/>
      <c r="H28" s="172"/>
      <c r="I28" s="172"/>
      <c r="J28" s="172"/>
      <c r="K28" s="172"/>
      <c r="L28" s="172"/>
      <c r="M28" s="172"/>
      <c r="N28" s="172"/>
    </row>
    <row r="29" spans="1:14" s="95" customFormat="1" ht="15.75" customHeight="1">
      <c r="A29" s="173" t="s">
        <v>269</v>
      </c>
      <c r="B29" s="174"/>
      <c r="C29" s="174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</row>
    <row r="30" spans="1:14" ht="28.5" customHeight="1">
      <c r="A30" s="175">
        <v>1</v>
      </c>
      <c r="B30" s="176" t="s">
        <v>265</v>
      </c>
      <c r="C30" s="87" t="s">
        <v>268</v>
      </c>
      <c r="D30" s="175" t="s">
        <v>259</v>
      </c>
      <c r="E30" s="169">
        <v>1</v>
      </c>
      <c r="F30" s="12" t="s">
        <v>267</v>
      </c>
      <c r="G30" s="13"/>
      <c r="H30" s="170"/>
      <c r="I30" s="178">
        <v>312</v>
      </c>
      <c r="J30" s="170"/>
      <c r="K30" s="13"/>
      <c r="L30" s="170"/>
      <c r="M30" s="13"/>
      <c r="N30" s="13"/>
    </row>
    <row r="31" spans="1:14" ht="34.5" customHeight="1">
      <c r="A31" s="175"/>
      <c r="B31" s="177"/>
      <c r="C31" s="94" t="s">
        <v>257</v>
      </c>
      <c r="D31" s="175"/>
      <c r="E31" s="169"/>
      <c r="F31" s="13"/>
      <c r="G31" s="13"/>
      <c r="H31" s="170"/>
      <c r="I31" s="178"/>
      <c r="J31" s="170"/>
      <c r="K31" s="13"/>
      <c r="L31" s="170"/>
      <c r="M31" s="13"/>
      <c r="N31" s="13"/>
    </row>
    <row r="32" spans="1:14" ht="16.5" customHeight="1">
      <c r="A32" s="180" t="s">
        <v>266</v>
      </c>
      <c r="B32" s="181"/>
      <c r="C32" s="181"/>
      <c r="D32" s="181"/>
      <c r="E32" s="181"/>
      <c r="F32" s="181"/>
      <c r="G32" s="181"/>
      <c r="H32" s="181"/>
      <c r="I32" s="181"/>
      <c r="J32" s="181"/>
      <c r="K32" s="181"/>
      <c r="L32" s="181"/>
      <c r="M32" s="181"/>
      <c r="N32" s="181"/>
    </row>
    <row r="33" spans="1:14" ht="26.25" customHeight="1">
      <c r="A33" s="175">
        <v>2</v>
      </c>
      <c r="B33" s="176" t="s">
        <v>265</v>
      </c>
      <c r="C33" s="87" t="s">
        <v>264</v>
      </c>
      <c r="D33" s="175" t="s">
        <v>100</v>
      </c>
      <c r="E33" s="169">
        <v>10</v>
      </c>
      <c r="F33" s="12" t="s">
        <v>263</v>
      </c>
      <c r="G33" s="13"/>
      <c r="H33" s="170"/>
      <c r="I33" s="178">
        <v>753</v>
      </c>
      <c r="J33" s="170"/>
      <c r="K33" s="13"/>
      <c r="L33" s="170"/>
      <c r="M33" s="13"/>
      <c r="N33" s="13"/>
    </row>
    <row r="34" spans="1:14" ht="36.75" customHeight="1">
      <c r="A34" s="175"/>
      <c r="B34" s="177"/>
      <c r="C34" s="94" t="s">
        <v>257</v>
      </c>
      <c r="D34" s="175"/>
      <c r="E34" s="169"/>
      <c r="F34" s="13"/>
      <c r="G34" s="13"/>
      <c r="H34" s="170"/>
      <c r="I34" s="178"/>
      <c r="J34" s="170"/>
      <c r="K34" s="13"/>
      <c r="L34" s="170"/>
      <c r="M34" s="13"/>
      <c r="N34" s="13"/>
    </row>
    <row r="35" spans="1:14" ht="19.149999999999999" customHeight="1">
      <c r="A35" s="180" t="s">
        <v>262</v>
      </c>
      <c r="B35" s="181"/>
      <c r="C35" s="181"/>
      <c r="D35" s="181"/>
      <c r="E35" s="181"/>
      <c r="F35" s="181"/>
      <c r="G35" s="181"/>
      <c r="H35" s="181"/>
      <c r="I35" s="181"/>
      <c r="J35" s="181"/>
      <c r="K35" s="181"/>
      <c r="L35" s="181"/>
      <c r="M35" s="181"/>
      <c r="N35" s="181"/>
    </row>
    <row r="36" spans="1:14" ht="26.25" customHeight="1">
      <c r="A36" s="175">
        <v>3</v>
      </c>
      <c r="B36" s="176" t="s">
        <v>261</v>
      </c>
      <c r="C36" s="87" t="s">
        <v>260</v>
      </c>
      <c r="D36" s="175" t="s">
        <v>259</v>
      </c>
      <c r="E36" s="169">
        <v>8</v>
      </c>
      <c r="F36" s="12" t="s">
        <v>258</v>
      </c>
      <c r="G36" s="13"/>
      <c r="H36" s="170"/>
      <c r="I36" s="178">
        <v>672</v>
      </c>
      <c r="J36" s="170"/>
      <c r="K36" s="13"/>
      <c r="L36" s="170"/>
      <c r="M36" s="13"/>
      <c r="N36" s="13"/>
    </row>
    <row r="37" spans="1:14" ht="37.5" customHeight="1">
      <c r="A37" s="175"/>
      <c r="B37" s="177"/>
      <c r="C37" s="94" t="s">
        <v>257</v>
      </c>
      <c r="D37" s="175"/>
      <c r="E37" s="169"/>
      <c r="F37" s="13"/>
      <c r="G37" s="13"/>
      <c r="H37" s="170"/>
      <c r="I37" s="178"/>
      <c r="J37" s="170"/>
      <c r="K37" s="13"/>
      <c r="L37" s="170"/>
      <c r="M37" s="13"/>
      <c r="N37" s="13"/>
    </row>
    <row r="38" spans="1:14" ht="19.149999999999999" customHeight="1">
      <c r="A38" s="180" t="s">
        <v>256</v>
      </c>
      <c r="B38" s="181"/>
      <c r="C38" s="181"/>
      <c r="D38" s="181"/>
      <c r="E38" s="181"/>
      <c r="F38" s="181"/>
      <c r="G38" s="181"/>
      <c r="H38" s="181"/>
      <c r="I38" s="181"/>
      <c r="J38" s="181"/>
      <c r="K38" s="181"/>
      <c r="L38" s="181"/>
      <c r="M38" s="181"/>
      <c r="N38" s="181"/>
    </row>
    <row r="39" spans="1:14">
      <c r="A39" s="182" t="s">
        <v>176</v>
      </c>
      <c r="B39" s="183"/>
      <c r="C39" s="183"/>
      <c r="D39" s="183"/>
      <c r="E39" s="183"/>
      <c r="F39" s="183"/>
      <c r="G39" s="183"/>
      <c r="H39" s="183"/>
      <c r="I39" s="183"/>
      <c r="J39" s="183"/>
      <c r="K39" s="183"/>
      <c r="L39" s="183"/>
      <c r="M39" s="183"/>
      <c r="N39" s="183"/>
    </row>
    <row r="40" spans="1:14">
      <c r="A40" s="184" t="s">
        <v>182</v>
      </c>
      <c r="B40" s="172"/>
      <c r="C40" s="172"/>
      <c r="D40" s="172"/>
      <c r="E40" s="172"/>
      <c r="F40" s="172"/>
      <c r="G40" s="172"/>
      <c r="H40" s="172"/>
      <c r="I40" s="16">
        <v>1737</v>
      </c>
      <c r="J40" s="13"/>
      <c r="K40" s="13"/>
      <c r="L40" s="13"/>
      <c r="M40" s="13"/>
      <c r="N40" s="13"/>
    </row>
    <row r="41" spans="1:14">
      <c r="A41" s="185" t="s">
        <v>254</v>
      </c>
      <c r="B41" s="172"/>
      <c r="C41" s="172"/>
      <c r="D41" s="172"/>
      <c r="E41" s="172"/>
      <c r="F41" s="172"/>
      <c r="G41" s="172"/>
      <c r="H41" s="172"/>
      <c r="I41" s="15"/>
      <c r="J41" s="13"/>
      <c r="K41" s="13"/>
      <c r="L41" s="13"/>
      <c r="M41" s="13"/>
      <c r="N41" s="13"/>
    </row>
    <row r="42" spans="1:14">
      <c r="A42" s="184" t="s">
        <v>239</v>
      </c>
      <c r="B42" s="172"/>
      <c r="C42" s="172"/>
      <c r="D42" s="172"/>
      <c r="E42" s="172"/>
      <c r="F42" s="172"/>
      <c r="G42" s="172"/>
      <c r="H42" s="172"/>
      <c r="I42" s="15"/>
      <c r="J42" s="13"/>
      <c r="K42" s="13"/>
      <c r="L42" s="13"/>
      <c r="M42" s="13"/>
      <c r="N42" s="13"/>
    </row>
    <row r="43" spans="1:14">
      <c r="A43" s="184" t="s">
        <v>255</v>
      </c>
      <c r="B43" s="172"/>
      <c r="C43" s="172"/>
      <c r="D43" s="172"/>
      <c r="E43" s="172"/>
      <c r="F43" s="172"/>
      <c r="G43" s="172"/>
      <c r="H43" s="172"/>
      <c r="I43" s="16">
        <v>1737</v>
      </c>
      <c r="J43" s="13"/>
      <c r="K43" s="13"/>
      <c r="L43" s="13"/>
      <c r="M43" s="13"/>
      <c r="N43" s="13"/>
    </row>
    <row r="44" spans="1:14">
      <c r="A44" s="184" t="s">
        <v>108</v>
      </c>
      <c r="B44" s="172"/>
      <c r="C44" s="172"/>
      <c r="D44" s="172"/>
      <c r="E44" s="172"/>
      <c r="F44" s="172"/>
      <c r="G44" s="172"/>
      <c r="H44" s="172"/>
      <c r="I44" s="16">
        <v>1737</v>
      </c>
      <c r="J44" s="13"/>
      <c r="K44" s="13"/>
      <c r="L44" s="13"/>
      <c r="M44" s="13"/>
      <c r="N44" s="13"/>
    </row>
    <row r="45" spans="1:14">
      <c r="A45" s="184" t="s">
        <v>171</v>
      </c>
      <c r="B45" s="172"/>
      <c r="C45" s="172"/>
      <c r="D45" s="172"/>
      <c r="E45" s="172"/>
      <c r="F45" s="172"/>
      <c r="G45" s="172"/>
      <c r="H45" s="172"/>
      <c r="I45" s="15"/>
      <c r="J45" s="13"/>
      <c r="K45" s="13"/>
      <c r="L45" s="13"/>
      <c r="M45" s="13"/>
      <c r="N45" s="13"/>
    </row>
    <row r="46" spans="1:14">
      <c r="A46" s="184" t="s">
        <v>85</v>
      </c>
      <c r="B46" s="172"/>
      <c r="C46" s="172"/>
      <c r="D46" s="172"/>
      <c r="E46" s="172"/>
      <c r="F46" s="172"/>
      <c r="G46" s="172"/>
      <c r="H46" s="172"/>
      <c r="I46" s="16">
        <v>1737</v>
      </c>
      <c r="J46" s="13"/>
      <c r="K46" s="13"/>
      <c r="L46" s="13"/>
      <c r="M46" s="13"/>
      <c r="N46" s="13"/>
    </row>
    <row r="47" spans="1:14">
      <c r="A47" s="185" t="s">
        <v>175</v>
      </c>
      <c r="B47" s="172"/>
      <c r="C47" s="172"/>
      <c r="D47" s="172"/>
      <c r="E47" s="172"/>
      <c r="F47" s="172"/>
      <c r="G47" s="172"/>
      <c r="H47" s="172"/>
      <c r="I47" s="17">
        <v>1737</v>
      </c>
      <c r="J47" s="13"/>
      <c r="K47" s="13"/>
      <c r="L47" s="13"/>
      <c r="M47" s="13"/>
      <c r="N47" s="13"/>
    </row>
    <row r="48" spans="1:14" ht="19.149999999999999" customHeight="1">
      <c r="A48" s="171" t="s">
        <v>253</v>
      </c>
      <c r="B48" s="172"/>
      <c r="C48" s="172"/>
      <c r="D48" s="172"/>
      <c r="E48" s="172"/>
      <c r="F48" s="172"/>
      <c r="G48" s="172"/>
      <c r="H48" s="172"/>
      <c r="I48" s="172"/>
      <c r="J48" s="172"/>
      <c r="K48" s="172"/>
      <c r="L48" s="172"/>
      <c r="M48" s="172"/>
      <c r="N48" s="172"/>
    </row>
    <row r="49" spans="1:14" ht="24" customHeight="1">
      <c r="A49" s="175">
        <v>4</v>
      </c>
      <c r="B49" s="176" t="s">
        <v>252</v>
      </c>
      <c r="C49" s="87" t="s">
        <v>251</v>
      </c>
      <c r="D49" s="175" t="s">
        <v>97</v>
      </c>
      <c r="E49" s="169">
        <v>1</v>
      </c>
      <c r="F49" s="12">
        <v>175.63</v>
      </c>
      <c r="G49" s="13"/>
      <c r="H49" s="170"/>
      <c r="I49" s="178">
        <v>176</v>
      </c>
      <c r="J49" s="170"/>
      <c r="K49" s="13"/>
      <c r="L49" s="170"/>
      <c r="M49" s="13"/>
      <c r="N49" s="13"/>
    </row>
    <row r="50" spans="1:14">
      <c r="A50" s="175"/>
      <c r="B50" s="177"/>
      <c r="C50" s="94" t="s">
        <v>242</v>
      </c>
      <c r="D50" s="175"/>
      <c r="E50" s="169"/>
      <c r="F50" s="13"/>
      <c r="G50" s="13"/>
      <c r="H50" s="170"/>
      <c r="I50" s="178"/>
      <c r="J50" s="170"/>
      <c r="K50" s="13"/>
      <c r="L50" s="170"/>
      <c r="M50" s="13"/>
      <c r="N50" s="13"/>
    </row>
    <row r="51" spans="1:14" ht="21" customHeight="1">
      <c r="A51" s="175">
        <v>5</v>
      </c>
      <c r="B51" s="176" t="s">
        <v>250</v>
      </c>
      <c r="C51" s="87" t="s">
        <v>249</v>
      </c>
      <c r="D51" s="175" t="s">
        <v>97</v>
      </c>
      <c r="E51" s="169">
        <v>1</v>
      </c>
      <c r="F51" s="12">
        <v>473.91</v>
      </c>
      <c r="G51" s="13"/>
      <c r="H51" s="170"/>
      <c r="I51" s="178">
        <v>474</v>
      </c>
      <c r="J51" s="170"/>
      <c r="K51" s="13"/>
      <c r="L51" s="170"/>
      <c r="M51" s="13"/>
      <c r="N51" s="13"/>
    </row>
    <row r="52" spans="1:14">
      <c r="A52" s="175"/>
      <c r="B52" s="177"/>
      <c r="C52" s="94" t="s">
        <v>242</v>
      </c>
      <c r="D52" s="175"/>
      <c r="E52" s="169"/>
      <c r="F52" s="13"/>
      <c r="G52" s="13"/>
      <c r="H52" s="170"/>
      <c r="I52" s="178"/>
      <c r="J52" s="170"/>
      <c r="K52" s="13"/>
      <c r="L52" s="170"/>
      <c r="M52" s="13"/>
      <c r="N52" s="13"/>
    </row>
    <row r="53" spans="1:14" ht="19.5" customHeight="1">
      <c r="A53" s="175">
        <v>6</v>
      </c>
      <c r="B53" s="176" t="s">
        <v>248</v>
      </c>
      <c r="C53" s="87" t="s">
        <v>247</v>
      </c>
      <c r="D53" s="175" t="s">
        <v>97</v>
      </c>
      <c r="E53" s="169">
        <v>4</v>
      </c>
      <c r="F53" s="12">
        <v>253.87</v>
      </c>
      <c r="G53" s="13"/>
      <c r="H53" s="170"/>
      <c r="I53" s="178">
        <v>1015</v>
      </c>
      <c r="J53" s="170"/>
      <c r="K53" s="13"/>
      <c r="L53" s="170"/>
      <c r="M53" s="13"/>
      <c r="N53" s="13"/>
    </row>
    <row r="54" spans="1:14">
      <c r="A54" s="175"/>
      <c r="B54" s="177"/>
      <c r="C54" s="94" t="s">
        <v>242</v>
      </c>
      <c r="D54" s="175"/>
      <c r="E54" s="169"/>
      <c r="F54" s="13"/>
      <c r="G54" s="13"/>
      <c r="H54" s="170"/>
      <c r="I54" s="178"/>
      <c r="J54" s="170"/>
      <c r="K54" s="13"/>
      <c r="L54" s="170"/>
      <c r="M54" s="13"/>
      <c r="N54" s="13"/>
    </row>
    <row r="55" spans="1:14" ht="19.5" customHeight="1">
      <c r="A55" s="175">
        <v>7</v>
      </c>
      <c r="B55" s="176" t="s">
        <v>246</v>
      </c>
      <c r="C55" s="87" t="s">
        <v>245</v>
      </c>
      <c r="D55" s="175" t="s">
        <v>97</v>
      </c>
      <c r="E55" s="169">
        <v>1</v>
      </c>
      <c r="F55" s="12">
        <v>1686.41</v>
      </c>
      <c r="G55" s="13"/>
      <c r="H55" s="170"/>
      <c r="I55" s="178">
        <v>1686</v>
      </c>
      <c r="J55" s="170"/>
      <c r="K55" s="13"/>
      <c r="L55" s="170"/>
      <c r="M55" s="13"/>
      <c r="N55" s="13"/>
    </row>
    <row r="56" spans="1:14">
      <c r="A56" s="175"/>
      <c r="B56" s="177"/>
      <c r="C56" s="94" t="s">
        <v>242</v>
      </c>
      <c r="D56" s="175"/>
      <c r="E56" s="169"/>
      <c r="F56" s="13"/>
      <c r="G56" s="13"/>
      <c r="H56" s="170"/>
      <c r="I56" s="178"/>
      <c r="J56" s="170"/>
      <c r="K56" s="13"/>
      <c r="L56" s="170"/>
      <c r="M56" s="13"/>
      <c r="N56" s="13"/>
    </row>
    <row r="57" spans="1:14" ht="23.25" customHeight="1">
      <c r="A57" s="175">
        <v>8</v>
      </c>
      <c r="B57" s="176" t="s">
        <v>244</v>
      </c>
      <c r="C57" s="87" t="s">
        <v>243</v>
      </c>
      <c r="D57" s="175" t="s">
        <v>97</v>
      </c>
      <c r="E57" s="169">
        <v>12</v>
      </c>
      <c r="F57" s="12">
        <v>62.58</v>
      </c>
      <c r="G57" s="13"/>
      <c r="H57" s="170"/>
      <c r="I57" s="178">
        <v>751</v>
      </c>
      <c r="J57" s="170"/>
      <c r="K57" s="13"/>
      <c r="L57" s="170"/>
      <c r="M57" s="13"/>
      <c r="N57" s="13"/>
    </row>
    <row r="58" spans="1:14">
      <c r="A58" s="175"/>
      <c r="B58" s="177"/>
      <c r="C58" s="94" t="s">
        <v>242</v>
      </c>
      <c r="D58" s="175"/>
      <c r="E58" s="169"/>
      <c r="F58" s="13"/>
      <c r="G58" s="13"/>
      <c r="H58" s="170"/>
      <c r="I58" s="178"/>
      <c r="J58" s="170"/>
      <c r="K58" s="13"/>
      <c r="L58" s="170"/>
      <c r="M58" s="13"/>
      <c r="N58" s="13"/>
    </row>
    <row r="59" spans="1:14">
      <c r="A59" s="182" t="s">
        <v>176</v>
      </c>
      <c r="B59" s="183"/>
      <c r="C59" s="183"/>
      <c r="D59" s="183"/>
      <c r="E59" s="183"/>
      <c r="F59" s="183"/>
      <c r="G59" s="183"/>
      <c r="H59" s="183"/>
      <c r="I59" s="183"/>
      <c r="J59" s="183"/>
      <c r="K59" s="183"/>
      <c r="L59" s="183"/>
      <c r="M59" s="183"/>
      <c r="N59" s="183"/>
    </row>
    <row r="60" spans="1:14">
      <c r="A60" s="184" t="s">
        <v>182</v>
      </c>
      <c r="B60" s="172"/>
      <c r="C60" s="172"/>
      <c r="D60" s="172"/>
      <c r="E60" s="172"/>
      <c r="F60" s="172"/>
      <c r="G60" s="172"/>
      <c r="H60" s="172"/>
      <c r="I60" s="16">
        <v>4102</v>
      </c>
      <c r="J60" s="13"/>
      <c r="K60" s="13"/>
      <c r="L60" s="13"/>
      <c r="M60" s="13"/>
      <c r="N60" s="13"/>
    </row>
    <row r="61" spans="1:14">
      <c r="A61" s="185" t="s">
        <v>240</v>
      </c>
      <c r="B61" s="172"/>
      <c r="C61" s="172"/>
      <c r="D61" s="172"/>
      <c r="E61" s="172"/>
      <c r="F61" s="172"/>
      <c r="G61" s="172"/>
      <c r="H61" s="172"/>
      <c r="I61" s="15"/>
      <c r="J61" s="13"/>
      <c r="K61" s="13"/>
      <c r="L61" s="13"/>
      <c r="M61" s="13"/>
      <c r="N61" s="13"/>
    </row>
    <row r="62" spans="1:14">
      <c r="A62" s="184" t="s">
        <v>239</v>
      </c>
      <c r="B62" s="172"/>
      <c r="C62" s="172"/>
      <c r="D62" s="172"/>
      <c r="E62" s="172"/>
      <c r="F62" s="172"/>
      <c r="G62" s="172"/>
      <c r="H62" s="172"/>
      <c r="I62" s="15"/>
      <c r="J62" s="13"/>
      <c r="K62" s="13"/>
      <c r="L62" s="13"/>
      <c r="M62" s="13"/>
      <c r="N62" s="13"/>
    </row>
    <row r="63" spans="1:14">
      <c r="A63" s="184" t="s">
        <v>241</v>
      </c>
      <c r="B63" s="172"/>
      <c r="C63" s="172"/>
      <c r="D63" s="172"/>
      <c r="E63" s="172"/>
      <c r="F63" s="172"/>
      <c r="G63" s="172"/>
      <c r="H63" s="172"/>
      <c r="I63" s="16">
        <v>4102</v>
      </c>
      <c r="J63" s="13"/>
      <c r="K63" s="13"/>
      <c r="L63" s="13"/>
      <c r="M63" s="13"/>
      <c r="N63" s="13"/>
    </row>
    <row r="64" spans="1:14">
      <c r="A64" s="184" t="s">
        <v>108</v>
      </c>
      <c r="B64" s="172"/>
      <c r="C64" s="172"/>
      <c r="D64" s="172"/>
      <c r="E64" s="172"/>
      <c r="F64" s="172"/>
      <c r="G64" s="172"/>
      <c r="H64" s="172"/>
      <c r="I64" s="16">
        <v>4102</v>
      </c>
      <c r="J64" s="13"/>
      <c r="K64" s="13"/>
      <c r="L64" s="13"/>
      <c r="M64" s="13"/>
      <c r="N64" s="13"/>
    </row>
    <row r="65" spans="1:14">
      <c r="A65" s="184" t="s">
        <v>171</v>
      </c>
      <c r="B65" s="172"/>
      <c r="C65" s="172"/>
      <c r="D65" s="172"/>
      <c r="E65" s="172"/>
      <c r="F65" s="172"/>
      <c r="G65" s="172"/>
      <c r="H65" s="172"/>
      <c r="I65" s="15"/>
      <c r="J65" s="13"/>
      <c r="K65" s="13"/>
      <c r="L65" s="13"/>
      <c r="M65" s="13"/>
      <c r="N65" s="13"/>
    </row>
    <row r="66" spans="1:14">
      <c r="A66" s="184" t="s">
        <v>85</v>
      </c>
      <c r="B66" s="172"/>
      <c r="C66" s="172"/>
      <c r="D66" s="172"/>
      <c r="E66" s="172"/>
      <c r="F66" s="172"/>
      <c r="G66" s="172"/>
      <c r="H66" s="172"/>
      <c r="I66" s="16">
        <v>4102</v>
      </c>
      <c r="J66" s="13"/>
      <c r="K66" s="13"/>
      <c r="L66" s="13"/>
      <c r="M66" s="13"/>
      <c r="N66" s="13"/>
    </row>
    <row r="67" spans="1:14">
      <c r="A67" s="185" t="s">
        <v>174</v>
      </c>
      <c r="B67" s="172"/>
      <c r="C67" s="172"/>
      <c r="D67" s="172"/>
      <c r="E67" s="172"/>
      <c r="F67" s="172"/>
      <c r="G67" s="172"/>
      <c r="H67" s="172"/>
      <c r="I67" s="17">
        <v>4102</v>
      </c>
      <c r="J67" s="13"/>
      <c r="K67" s="13"/>
      <c r="L67" s="13"/>
      <c r="M67" s="13"/>
      <c r="N67" s="13"/>
    </row>
    <row r="68" spans="1:14" ht="19.149999999999999" customHeight="1">
      <c r="A68" s="171" t="s">
        <v>238</v>
      </c>
      <c r="B68" s="172"/>
      <c r="C68" s="172"/>
      <c r="D68" s="172"/>
      <c r="E68" s="172"/>
      <c r="F68" s="172"/>
      <c r="G68" s="172"/>
      <c r="H68" s="172"/>
      <c r="I68" s="172"/>
      <c r="J68" s="172"/>
      <c r="K68" s="172"/>
      <c r="L68" s="172"/>
      <c r="M68" s="172"/>
      <c r="N68" s="172"/>
    </row>
    <row r="69" spans="1:14" ht="20.25" customHeight="1">
      <c r="A69" s="175">
        <v>9</v>
      </c>
      <c r="B69" s="176" t="s">
        <v>237</v>
      </c>
      <c r="C69" s="87" t="s">
        <v>236</v>
      </c>
      <c r="D69" s="175" t="s">
        <v>97</v>
      </c>
      <c r="E69" s="169">
        <v>65</v>
      </c>
      <c r="F69" s="12">
        <v>326.58999999999997</v>
      </c>
      <c r="G69" s="13"/>
      <c r="H69" s="170">
        <v>326.58999999999997</v>
      </c>
      <c r="I69" s="178">
        <v>21228</v>
      </c>
      <c r="J69" s="170"/>
      <c r="K69" s="13"/>
      <c r="L69" s="170">
        <v>21228</v>
      </c>
      <c r="M69" s="13"/>
      <c r="N69" s="13"/>
    </row>
    <row r="70" spans="1:14">
      <c r="A70" s="175"/>
      <c r="B70" s="177"/>
      <c r="C70" s="94" t="s">
        <v>225</v>
      </c>
      <c r="D70" s="175"/>
      <c r="E70" s="169"/>
      <c r="F70" s="13"/>
      <c r="G70" s="13"/>
      <c r="H70" s="186"/>
      <c r="I70" s="178"/>
      <c r="J70" s="170"/>
      <c r="K70" s="13"/>
      <c r="L70" s="170"/>
      <c r="M70" s="13"/>
      <c r="N70" s="13"/>
    </row>
    <row r="71" spans="1:14" ht="62.25" customHeight="1">
      <c r="A71" s="175">
        <v>10</v>
      </c>
      <c r="B71" s="176" t="s">
        <v>235</v>
      </c>
      <c r="C71" s="87" t="s">
        <v>234</v>
      </c>
      <c r="D71" s="175" t="s">
        <v>98</v>
      </c>
      <c r="E71" s="169">
        <v>5.0000000000000001E-3</v>
      </c>
      <c r="F71" s="12">
        <v>29743.7</v>
      </c>
      <c r="G71" s="13"/>
      <c r="H71" s="170">
        <v>29743.7</v>
      </c>
      <c r="I71" s="178">
        <v>149</v>
      </c>
      <c r="J71" s="170"/>
      <c r="K71" s="13"/>
      <c r="L71" s="170">
        <v>149</v>
      </c>
      <c r="M71" s="13"/>
      <c r="N71" s="13"/>
    </row>
    <row r="72" spans="1:14" ht="12.75" customHeight="1">
      <c r="A72" s="175"/>
      <c r="B72" s="177"/>
      <c r="C72" s="94" t="s">
        <v>225</v>
      </c>
      <c r="D72" s="175"/>
      <c r="E72" s="169"/>
      <c r="F72" s="13"/>
      <c r="G72" s="13"/>
      <c r="H72" s="186"/>
      <c r="I72" s="178"/>
      <c r="J72" s="170"/>
      <c r="K72" s="13"/>
      <c r="L72" s="170"/>
      <c r="M72" s="13"/>
      <c r="N72" s="13"/>
    </row>
    <row r="73" spans="1:14" ht="72">
      <c r="A73" s="175">
        <v>11</v>
      </c>
      <c r="B73" s="176" t="s">
        <v>233</v>
      </c>
      <c r="C73" s="87" t="s">
        <v>232</v>
      </c>
      <c r="D73" s="175" t="s">
        <v>98</v>
      </c>
      <c r="E73" s="169">
        <v>0.28999999999999998</v>
      </c>
      <c r="F73" s="12">
        <v>22471.21</v>
      </c>
      <c r="G73" s="13"/>
      <c r="H73" s="170">
        <v>22471.21</v>
      </c>
      <c r="I73" s="178">
        <v>6517</v>
      </c>
      <c r="J73" s="170"/>
      <c r="K73" s="13"/>
      <c r="L73" s="170">
        <v>6517</v>
      </c>
      <c r="M73" s="13"/>
      <c r="N73" s="13"/>
    </row>
    <row r="74" spans="1:14">
      <c r="A74" s="175"/>
      <c r="B74" s="177"/>
      <c r="C74" s="94" t="s">
        <v>225</v>
      </c>
      <c r="D74" s="175"/>
      <c r="E74" s="169"/>
      <c r="F74" s="13"/>
      <c r="G74" s="13"/>
      <c r="H74" s="186"/>
      <c r="I74" s="178"/>
      <c r="J74" s="170"/>
      <c r="K74" s="13"/>
      <c r="L74" s="170"/>
      <c r="M74" s="13"/>
      <c r="N74" s="13"/>
    </row>
    <row r="75" spans="1:14" ht="21" customHeight="1">
      <c r="A75" s="175">
        <v>12</v>
      </c>
      <c r="B75" s="176" t="s">
        <v>231</v>
      </c>
      <c r="C75" s="87" t="s">
        <v>230</v>
      </c>
      <c r="D75" s="175" t="s">
        <v>102</v>
      </c>
      <c r="E75" s="169">
        <v>250</v>
      </c>
      <c r="F75" s="12">
        <v>78.16</v>
      </c>
      <c r="G75" s="13"/>
      <c r="H75" s="170">
        <v>78.16</v>
      </c>
      <c r="I75" s="178">
        <v>19540</v>
      </c>
      <c r="J75" s="170"/>
      <c r="K75" s="13"/>
      <c r="L75" s="170">
        <v>19540</v>
      </c>
      <c r="M75" s="13"/>
      <c r="N75" s="13"/>
    </row>
    <row r="76" spans="1:14">
      <c r="A76" s="175"/>
      <c r="B76" s="177"/>
      <c r="C76" s="94" t="s">
        <v>225</v>
      </c>
      <c r="D76" s="175"/>
      <c r="E76" s="169"/>
      <c r="F76" s="13"/>
      <c r="G76" s="13"/>
      <c r="H76" s="186"/>
      <c r="I76" s="178"/>
      <c r="J76" s="170"/>
      <c r="K76" s="13"/>
      <c r="L76" s="170"/>
      <c r="M76" s="13"/>
      <c r="N76" s="13"/>
    </row>
    <row r="77" spans="1:14" ht="20.25" customHeight="1">
      <c r="A77" s="175">
        <v>13</v>
      </c>
      <c r="B77" s="176" t="s">
        <v>229</v>
      </c>
      <c r="C77" s="87" t="s">
        <v>228</v>
      </c>
      <c r="D77" s="175" t="s">
        <v>102</v>
      </c>
      <c r="E77" s="169">
        <v>15</v>
      </c>
      <c r="F77" s="12">
        <v>4.92</v>
      </c>
      <c r="G77" s="13"/>
      <c r="H77" s="170">
        <v>4.92</v>
      </c>
      <c r="I77" s="178">
        <v>74</v>
      </c>
      <c r="J77" s="170"/>
      <c r="K77" s="13"/>
      <c r="L77" s="170">
        <v>74</v>
      </c>
      <c r="M77" s="13"/>
      <c r="N77" s="13"/>
    </row>
    <row r="78" spans="1:14">
      <c r="A78" s="175"/>
      <c r="B78" s="177"/>
      <c r="C78" s="94" t="s">
        <v>225</v>
      </c>
      <c r="D78" s="175"/>
      <c r="E78" s="169"/>
      <c r="F78" s="13"/>
      <c r="G78" s="13"/>
      <c r="H78" s="186"/>
      <c r="I78" s="178"/>
      <c r="J78" s="170"/>
      <c r="K78" s="13"/>
      <c r="L78" s="170"/>
      <c r="M78" s="13"/>
      <c r="N78" s="13"/>
    </row>
    <row r="79" spans="1:14" ht="20.25" customHeight="1">
      <c r="A79" s="175">
        <v>14</v>
      </c>
      <c r="B79" s="176" t="s">
        <v>227</v>
      </c>
      <c r="C79" s="87" t="s">
        <v>226</v>
      </c>
      <c r="D79" s="175" t="s">
        <v>97</v>
      </c>
      <c r="E79" s="169">
        <v>30</v>
      </c>
      <c r="F79" s="12">
        <v>2.98</v>
      </c>
      <c r="G79" s="13"/>
      <c r="H79" s="170">
        <v>2.98</v>
      </c>
      <c r="I79" s="178">
        <v>89</v>
      </c>
      <c r="J79" s="170"/>
      <c r="K79" s="13"/>
      <c r="L79" s="170">
        <v>89</v>
      </c>
      <c r="M79" s="13"/>
      <c r="N79" s="13"/>
    </row>
    <row r="80" spans="1:14">
      <c r="A80" s="175"/>
      <c r="B80" s="177"/>
      <c r="C80" s="94" t="s">
        <v>225</v>
      </c>
      <c r="D80" s="175"/>
      <c r="E80" s="169"/>
      <c r="F80" s="13"/>
      <c r="G80" s="13"/>
      <c r="H80" s="186"/>
      <c r="I80" s="178"/>
      <c r="J80" s="170"/>
      <c r="K80" s="13"/>
      <c r="L80" s="170"/>
      <c r="M80" s="13"/>
      <c r="N80" s="13"/>
    </row>
    <row r="81" spans="1:14">
      <c r="A81" s="182" t="s">
        <v>176</v>
      </c>
      <c r="B81" s="183"/>
      <c r="C81" s="183"/>
      <c r="D81" s="183"/>
      <c r="E81" s="183"/>
      <c r="F81" s="183"/>
      <c r="G81" s="183"/>
      <c r="H81" s="183"/>
      <c r="I81" s="183"/>
      <c r="J81" s="183"/>
      <c r="K81" s="183"/>
      <c r="L81" s="183"/>
      <c r="M81" s="183"/>
      <c r="N81" s="183"/>
    </row>
    <row r="82" spans="1:14">
      <c r="A82" s="184" t="s">
        <v>182</v>
      </c>
      <c r="B82" s="172"/>
      <c r="C82" s="172"/>
      <c r="D82" s="172"/>
      <c r="E82" s="172"/>
      <c r="F82" s="172"/>
      <c r="G82" s="172"/>
      <c r="H82" s="172"/>
      <c r="I82" s="16">
        <v>47597</v>
      </c>
      <c r="J82" s="13"/>
      <c r="K82" s="13"/>
      <c r="L82" s="12">
        <v>47597</v>
      </c>
      <c r="M82" s="13"/>
      <c r="N82" s="13"/>
    </row>
    <row r="83" spans="1:14">
      <c r="A83" s="185" t="s">
        <v>223</v>
      </c>
      <c r="B83" s="172"/>
      <c r="C83" s="172"/>
      <c r="D83" s="172"/>
      <c r="E83" s="172"/>
      <c r="F83" s="172"/>
      <c r="G83" s="172"/>
      <c r="H83" s="172"/>
      <c r="I83" s="15"/>
      <c r="J83" s="13"/>
      <c r="K83" s="13"/>
      <c r="L83" s="13"/>
      <c r="M83" s="13"/>
      <c r="N83" s="13"/>
    </row>
    <row r="84" spans="1:14">
      <c r="A84" s="184" t="s">
        <v>222</v>
      </c>
      <c r="B84" s="172"/>
      <c r="C84" s="172"/>
      <c r="D84" s="172"/>
      <c r="E84" s="172"/>
      <c r="F84" s="172"/>
      <c r="G84" s="172"/>
      <c r="H84" s="172"/>
      <c r="I84" s="15"/>
      <c r="J84" s="13"/>
      <c r="K84" s="13"/>
      <c r="L84" s="13"/>
      <c r="M84" s="13"/>
      <c r="N84" s="13"/>
    </row>
    <row r="85" spans="1:14">
      <c r="A85" s="184" t="s">
        <v>224</v>
      </c>
      <c r="B85" s="172"/>
      <c r="C85" s="172"/>
      <c r="D85" s="172"/>
      <c r="E85" s="172"/>
      <c r="F85" s="172"/>
      <c r="G85" s="172"/>
      <c r="H85" s="172"/>
      <c r="I85" s="16">
        <v>47597</v>
      </c>
      <c r="J85" s="13"/>
      <c r="K85" s="13"/>
      <c r="L85" s="13"/>
      <c r="M85" s="13"/>
      <c r="N85" s="13"/>
    </row>
    <row r="86" spans="1:14">
      <c r="A86" s="184" t="s">
        <v>108</v>
      </c>
      <c r="B86" s="172"/>
      <c r="C86" s="172"/>
      <c r="D86" s="172"/>
      <c r="E86" s="172"/>
      <c r="F86" s="172"/>
      <c r="G86" s="172"/>
      <c r="H86" s="172"/>
      <c r="I86" s="16">
        <v>47597</v>
      </c>
      <c r="J86" s="13"/>
      <c r="K86" s="13"/>
      <c r="L86" s="13"/>
      <c r="M86" s="13"/>
      <c r="N86" s="13"/>
    </row>
    <row r="87" spans="1:14">
      <c r="A87" s="184" t="s">
        <v>171</v>
      </c>
      <c r="B87" s="172"/>
      <c r="C87" s="172"/>
      <c r="D87" s="172"/>
      <c r="E87" s="172"/>
      <c r="F87" s="172"/>
      <c r="G87" s="172"/>
      <c r="H87" s="172"/>
      <c r="I87" s="15"/>
      <c r="J87" s="13"/>
      <c r="K87" s="13"/>
      <c r="L87" s="13"/>
      <c r="M87" s="13"/>
      <c r="N87" s="13"/>
    </row>
    <row r="88" spans="1:14">
      <c r="A88" s="184" t="s">
        <v>110</v>
      </c>
      <c r="B88" s="172"/>
      <c r="C88" s="172"/>
      <c r="D88" s="172"/>
      <c r="E88" s="172"/>
      <c r="F88" s="172"/>
      <c r="G88" s="172"/>
      <c r="H88" s="172"/>
      <c r="I88" s="16">
        <v>47597</v>
      </c>
      <c r="J88" s="13"/>
      <c r="K88" s="13"/>
      <c r="L88" s="13"/>
      <c r="M88" s="13"/>
      <c r="N88" s="13"/>
    </row>
    <row r="89" spans="1:14">
      <c r="A89" s="185" t="s">
        <v>173</v>
      </c>
      <c r="B89" s="172"/>
      <c r="C89" s="172"/>
      <c r="D89" s="172"/>
      <c r="E89" s="172"/>
      <c r="F89" s="172"/>
      <c r="G89" s="172"/>
      <c r="H89" s="172"/>
      <c r="I89" s="17">
        <v>47597</v>
      </c>
      <c r="J89" s="13"/>
      <c r="K89" s="13"/>
      <c r="L89" s="13"/>
      <c r="M89" s="13"/>
      <c r="N89" s="13"/>
    </row>
    <row r="90" spans="1:14" ht="13.5" customHeight="1">
      <c r="A90" s="171" t="s">
        <v>221</v>
      </c>
      <c r="B90" s="172"/>
      <c r="C90" s="172"/>
      <c r="D90" s="172"/>
      <c r="E90" s="172"/>
      <c r="F90" s="172"/>
      <c r="G90" s="172"/>
      <c r="H90" s="172"/>
      <c r="I90" s="172"/>
      <c r="J90" s="172"/>
      <c r="K90" s="172"/>
      <c r="L90" s="172"/>
      <c r="M90" s="172"/>
      <c r="N90" s="172"/>
    </row>
    <row r="91" spans="1:14" ht="25.5" customHeight="1">
      <c r="A91" s="175">
        <v>15</v>
      </c>
      <c r="B91" s="176" t="s">
        <v>220</v>
      </c>
      <c r="C91" s="87" t="s">
        <v>219</v>
      </c>
      <c r="D91" s="175" t="s">
        <v>96</v>
      </c>
      <c r="E91" s="169">
        <v>1</v>
      </c>
      <c r="F91" s="12">
        <v>117.52</v>
      </c>
      <c r="G91" s="12">
        <v>0.46</v>
      </c>
      <c r="H91" s="170">
        <v>15.04</v>
      </c>
      <c r="I91" s="178">
        <v>118</v>
      </c>
      <c r="J91" s="170">
        <v>102</v>
      </c>
      <c r="K91" s="13"/>
      <c r="L91" s="170">
        <v>16</v>
      </c>
      <c r="M91" s="13">
        <v>7.2</v>
      </c>
      <c r="N91" s="13">
        <v>7.2</v>
      </c>
    </row>
    <row r="92" spans="1:14" ht="36">
      <c r="A92" s="175"/>
      <c r="B92" s="177"/>
      <c r="C92" s="94" t="s">
        <v>218</v>
      </c>
      <c r="D92" s="175"/>
      <c r="E92" s="169"/>
      <c r="F92" s="12">
        <v>102.02</v>
      </c>
      <c r="G92" s="13"/>
      <c r="H92" s="186"/>
      <c r="I92" s="178"/>
      <c r="J92" s="170"/>
      <c r="K92" s="13"/>
      <c r="L92" s="170"/>
      <c r="M92" s="13"/>
      <c r="N92" s="13"/>
    </row>
    <row r="93" spans="1:14" ht="16.5" customHeight="1">
      <c r="A93" s="175">
        <v>16</v>
      </c>
      <c r="B93" s="176" t="s">
        <v>217</v>
      </c>
      <c r="C93" s="87" t="s">
        <v>216</v>
      </c>
      <c r="D93" s="175" t="s">
        <v>96</v>
      </c>
      <c r="E93" s="169">
        <v>11</v>
      </c>
      <c r="F93" s="12">
        <v>218.26</v>
      </c>
      <c r="G93" s="12">
        <v>0.37</v>
      </c>
      <c r="H93" s="170">
        <v>13.63</v>
      </c>
      <c r="I93" s="178">
        <v>2401</v>
      </c>
      <c r="J93" s="170">
        <v>2247</v>
      </c>
      <c r="K93" s="13">
        <v>4</v>
      </c>
      <c r="L93" s="170">
        <v>150</v>
      </c>
      <c r="M93" s="13">
        <v>14</v>
      </c>
      <c r="N93" s="13">
        <v>154</v>
      </c>
    </row>
    <row r="94" spans="1:14" ht="36">
      <c r="A94" s="175"/>
      <c r="B94" s="177"/>
      <c r="C94" s="94" t="s">
        <v>298</v>
      </c>
      <c r="D94" s="175"/>
      <c r="E94" s="169"/>
      <c r="F94" s="12">
        <v>204.26</v>
      </c>
      <c r="G94" s="13"/>
      <c r="H94" s="186"/>
      <c r="I94" s="178"/>
      <c r="J94" s="170"/>
      <c r="K94" s="13"/>
      <c r="L94" s="170"/>
      <c r="M94" s="13"/>
      <c r="N94" s="13"/>
    </row>
    <row r="95" spans="1:14" ht="36">
      <c r="A95" s="175">
        <v>17</v>
      </c>
      <c r="B95" s="176" t="s">
        <v>214</v>
      </c>
      <c r="C95" s="87" t="s">
        <v>213</v>
      </c>
      <c r="D95" s="175" t="s">
        <v>96</v>
      </c>
      <c r="E95" s="169">
        <v>68</v>
      </c>
      <c r="F95" s="12">
        <v>13.84</v>
      </c>
      <c r="G95" s="12">
        <v>0.17</v>
      </c>
      <c r="H95" s="170">
        <v>2.29</v>
      </c>
      <c r="I95" s="178">
        <v>941</v>
      </c>
      <c r="J95" s="170">
        <v>774</v>
      </c>
      <c r="K95" s="13">
        <v>12</v>
      </c>
      <c r="L95" s="170">
        <v>155</v>
      </c>
      <c r="M95" s="13">
        <v>0.84</v>
      </c>
      <c r="N95" s="13">
        <v>57.12</v>
      </c>
    </row>
    <row r="96" spans="1:14" ht="36">
      <c r="A96" s="175"/>
      <c r="B96" s="177"/>
      <c r="C96" s="94" t="s">
        <v>310</v>
      </c>
      <c r="D96" s="175"/>
      <c r="E96" s="169"/>
      <c r="F96" s="12">
        <v>11.38</v>
      </c>
      <c r="G96" s="13"/>
      <c r="H96" s="186"/>
      <c r="I96" s="178"/>
      <c r="J96" s="170"/>
      <c r="K96" s="13"/>
      <c r="L96" s="170"/>
      <c r="M96" s="13"/>
      <c r="N96" s="13"/>
    </row>
    <row r="97" spans="1:14" ht="12.75" customHeight="1">
      <c r="A97" s="175">
        <v>18</v>
      </c>
      <c r="B97" s="176" t="s">
        <v>211</v>
      </c>
      <c r="C97" s="87" t="s">
        <v>210</v>
      </c>
      <c r="D97" s="175" t="s">
        <v>96</v>
      </c>
      <c r="E97" s="169">
        <v>1</v>
      </c>
      <c r="F97" s="12">
        <v>59.97</v>
      </c>
      <c r="G97" s="12">
        <v>0.37</v>
      </c>
      <c r="H97" s="170">
        <v>7.83</v>
      </c>
      <c r="I97" s="178">
        <v>60</v>
      </c>
      <c r="J97" s="170">
        <v>52</v>
      </c>
      <c r="K97" s="13"/>
      <c r="L97" s="170">
        <v>8</v>
      </c>
      <c r="M97" s="13">
        <v>3.6</v>
      </c>
      <c r="N97" s="13">
        <v>3.6</v>
      </c>
    </row>
    <row r="98" spans="1:14" ht="36">
      <c r="A98" s="175"/>
      <c r="B98" s="177"/>
      <c r="C98" s="94" t="s">
        <v>209</v>
      </c>
      <c r="D98" s="175"/>
      <c r="E98" s="169"/>
      <c r="F98" s="12">
        <v>51.77</v>
      </c>
      <c r="G98" s="13"/>
      <c r="H98" s="186"/>
      <c r="I98" s="178"/>
      <c r="J98" s="170"/>
      <c r="K98" s="13"/>
      <c r="L98" s="170"/>
      <c r="M98" s="13"/>
      <c r="N98" s="13"/>
    </row>
    <row r="99" spans="1:14" ht="48">
      <c r="A99" s="175">
        <v>19</v>
      </c>
      <c r="B99" s="176" t="s">
        <v>208</v>
      </c>
      <c r="C99" s="87" t="s">
        <v>207</v>
      </c>
      <c r="D99" s="175" t="s">
        <v>96</v>
      </c>
      <c r="E99" s="169">
        <v>12</v>
      </c>
      <c r="F99" s="12">
        <v>29.8</v>
      </c>
      <c r="G99" s="12">
        <v>11.69</v>
      </c>
      <c r="H99" s="170">
        <v>2.8</v>
      </c>
      <c r="I99" s="178">
        <v>358</v>
      </c>
      <c r="J99" s="170">
        <v>184</v>
      </c>
      <c r="K99" s="13">
        <v>140</v>
      </c>
      <c r="L99" s="170">
        <v>34</v>
      </c>
      <c r="M99" s="13">
        <v>1.1299999999999999</v>
      </c>
      <c r="N99" s="13">
        <v>13.56</v>
      </c>
    </row>
    <row r="100" spans="1:14" ht="36">
      <c r="A100" s="175"/>
      <c r="B100" s="177"/>
      <c r="C100" s="94" t="s">
        <v>296</v>
      </c>
      <c r="D100" s="175"/>
      <c r="E100" s="169"/>
      <c r="F100" s="12">
        <v>15.31</v>
      </c>
      <c r="G100" s="12">
        <v>0.73</v>
      </c>
      <c r="H100" s="186"/>
      <c r="I100" s="178"/>
      <c r="J100" s="170"/>
      <c r="K100" s="13">
        <v>9</v>
      </c>
      <c r="L100" s="170"/>
      <c r="M100" s="13">
        <v>0.04</v>
      </c>
      <c r="N100" s="13">
        <v>0.48</v>
      </c>
    </row>
    <row r="101" spans="1:14" ht="15" customHeight="1">
      <c r="A101" s="175">
        <v>20</v>
      </c>
      <c r="B101" s="176" t="s">
        <v>205</v>
      </c>
      <c r="C101" s="87" t="s">
        <v>204</v>
      </c>
      <c r="D101" s="175" t="s">
        <v>99</v>
      </c>
      <c r="E101" s="169">
        <v>0.08</v>
      </c>
      <c r="F101" s="12">
        <v>2523.44</v>
      </c>
      <c r="G101" s="12">
        <v>556.95000000000005</v>
      </c>
      <c r="H101" s="170">
        <v>594.64</v>
      </c>
      <c r="I101" s="178">
        <v>202</v>
      </c>
      <c r="J101" s="170">
        <v>110</v>
      </c>
      <c r="K101" s="13">
        <v>45</v>
      </c>
      <c r="L101" s="170">
        <v>47</v>
      </c>
      <c r="M101" s="13">
        <v>98.2</v>
      </c>
      <c r="N101" s="13">
        <v>7.86</v>
      </c>
    </row>
    <row r="102" spans="1:14" ht="36">
      <c r="A102" s="175"/>
      <c r="B102" s="177"/>
      <c r="C102" s="94" t="s">
        <v>309</v>
      </c>
      <c r="D102" s="175"/>
      <c r="E102" s="169"/>
      <c r="F102" s="12">
        <v>1371.85</v>
      </c>
      <c r="G102" s="12">
        <v>20.38</v>
      </c>
      <c r="H102" s="186"/>
      <c r="I102" s="178"/>
      <c r="J102" s="170"/>
      <c r="K102" s="13">
        <v>2</v>
      </c>
      <c r="L102" s="170"/>
      <c r="M102" s="13">
        <v>1.1200000000000001</v>
      </c>
      <c r="N102" s="13">
        <v>0.09</v>
      </c>
    </row>
    <row r="103" spans="1:14" ht="37.5" customHeight="1">
      <c r="A103" s="175">
        <v>21</v>
      </c>
      <c r="B103" s="176" t="s">
        <v>202</v>
      </c>
      <c r="C103" s="87" t="s">
        <v>201</v>
      </c>
      <c r="D103" s="175" t="s">
        <v>101</v>
      </c>
      <c r="E103" s="169">
        <v>0.3</v>
      </c>
      <c r="F103" s="12">
        <v>1540.77</v>
      </c>
      <c r="G103" s="12">
        <v>28.6</v>
      </c>
      <c r="H103" s="170">
        <v>1051.47</v>
      </c>
      <c r="I103" s="178">
        <v>462</v>
      </c>
      <c r="J103" s="170">
        <v>138</v>
      </c>
      <c r="K103" s="13">
        <v>9</v>
      </c>
      <c r="L103" s="170">
        <v>315</v>
      </c>
      <c r="M103" s="13">
        <v>34</v>
      </c>
      <c r="N103" s="13">
        <v>10.199999999999999</v>
      </c>
    </row>
    <row r="104" spans="1:14" ht="36">
      <c r="A104" s="175"/>
      <c r="B104" s="177"/>
      <c r="C104" s="94" t="s">
        <v>308</v>
      </c>
      <c r="D104" s="175"/>
      <c r="E104" s="169"/>
      <c r="F104" s="12">
        <v>460.7</v>
      </c>
      <c r="G104" s="13"/>
      <c r="H104" s="186"/>
      <c r="I104" s="178"/>
      <c r="J104" s="170"/>
      <c r="K104" s="13"/>
      <c r="L104" s="170"/>
      <c r="M104" s="13"/>
      <c r="N104" s="13"/>
    </row>
    <row r="105" spans="1:14" ht="14.25" customHeight="1">
      <c r="A105" s="175">
        <v>22</v>
      </c>
      <c r="B105" s="176" t="s">
        <v>199</v>
      </c>
      <c r="C105" s="87" t="s">
        <v>198</v>
      </c>
      <c r="D105" s="175" t="s">
        <v>101</v>
      </c>
      <c r="E105" s="169">
        <v>2.5</v>
      </c>
      <c r="F105" s="12">
        <v>189.23</v>
      </c>
      <c r="G105" s="12">
        <v>56.09</v>
      </c>
      <c r="H105" s="170">
        <v>86.5</v>
      </c>
      <c r="I105" s="178">
        <v>473</v>
      </c>
      <c r="J105" s="170">
        <v>117</v>
      </c>
      <c r="K105" s="13">
        <v>140</v>
      </c>
      <c r="L105" s="170">
        <v>216</v>
      </c>
      <c r="M105" s="13">
        <v>3.52</v>
      </c>
      <c r="N105" s="13">
        <v>8.8000000000000007</v>
      </c>
    </row>
    <row r="106" spans="1:14" ht="36">
      <c r="A106" s="175"/>
      <c r="B106" s="177"/>
      <c r="C106" s="94" t="s">
        <v>307</v>
      </c>
      <c r="D106" s="175"/>
      <c r="E106" s="169"/>
      <c r="F106" s="12">
        <v>46.64</v>
      </c>
      <c r="G106" s="12">
        <v>24.55</v>
      </c>
      <c r="H106" s="186"/>
      <c r="I106" s="178"/>
      <c r="J106" s="170"/>
      <c r="K106" s="13">
        <v>61</v>
      </c>
      <c r="L106" s="170"/>
      <c r="M106" s="13">
        <v>1.57</v>
      </c>
      <c r="N106" s="13">
        <v>3.93</v>
      </c>
    </row>
    <row r="107" spans="1:14" ht="48">
      <c r="A107" s="175">
        <v>23</v>
      </c>
      <c r="B107" s="176" t="s">
        <v>196</v>
      </c>
      <c r="C107" s="87" t="s">
        <v>195</v>
      </c>
      <c r="D107" s="175" t="s">
        <v>101</v>
      </c>
      <c r="E107" s="169">
        <v>0.15</v>
      </c>
      <c r="F107" s="12">
        <v>658.05</v>
      </c>
      <c r="G107" s="12">
        <v>2.92</v>
      </c>
      <c r="H107" s="170">
        <v>580.79999999999995</v>
      </c>
      <c r="I107" s="178">
        <v>99</v>
      </c>
      <c r="J107" s="170">
        <v>11</v>
      </c>
      <c r="K107" s="13"/>
      <c r="L107" s="170">
        <v>88</v>
      </c>
      <c r="M107" s="13">
        <v>5.61</v>
      </c>
      <c r="N107" s="13">
        <v>0.84</v>
      </c>
    </row>
    <row r="108" spans="1:14" ht="36">
      <c r="A108" s="175"/>
      <c r="B108" s="177"/>
      <c r="C108" s="94" t="s">
        <v>306</v>
      </c>
      <c r="D108" s="175"/>
      <c r="E108" s="169"/>
      <c r="F108" s="12">
        <v>74.33</v>
      </c>
      <c r="G108" s="12">
        <v>0.18</v>
      </c>
      <c r="H108" s="186"/>
      <c r="I108" s="178"/>
      <c r="J108" s="170"/>
      <c r="K108" s="13"/>
      <c r="L108" s="170"/>
      <c r="M108" s="13">
        <v>0.01</v>
      </c>
      <c r="N108" s="13"/>
    </row>
    <row r="109" spans="1:14" ht="14.25" customHeight="1">
      <c r="A109" s="175">
        <v>24</v>
      </c>
      <c r="B109" s="176" t="s">
        <v>190</v>
      </c>
      <c r="C109" s="87" t="s">
        <v>189</v>
      </c>
      <c r="D109" s="175" t="s">
        <v>101</v>
      </c>
      <c r="E109" s="169">
        <v>2.5</v>
      </c>
      <c r="F109" s="12">
        <v>1840.21</v>
      </c>
      <c r="G109" s="12">
        <v>788.16</v>
      </c>
      <c r="H109" s="170">
        <v>553.85</v>
      </c>
      <c r="I109" s="178">
        <v>4601</v>
      </c>
      <c r="J109" s="170">
        <v>1246</v>
      </c>
      <c r="K109" s="13">
        <v>1970</v>
      </c>
      <c r="L109" s="170">
        <v>1385</v>
      </c>
      <c r="M109" s="13">
        <v>37.6</v>
      </c>
      <c r="N109" s="13">
        <v>94</v>
      </c>
    </row>
    <row r="110" spans="1:14" ht="36">
      <c r="A110" s="175"/>
      <c r="B110" s="177"/>
      <c r="C110" s="94" t="s">
        <v>305</v>
      </c>
      <c r="D110" s="175"/>
      <c r="E110" s="169"/>
      <c r="F110" s="12">
        <v>498.2</v>
      </c>
      <c r="G110" s="12">
        <v>202.95</v>
      </c>
      <c r="H110" s="186"/>
      <c r="I110" s="178"/>
      <c r="J110" s="170"/>
      <c r="K110" s="13">
        <v>507</v>
      </c>
      <c r="L110" s="170"/>
      <c r="M110" s="13">
        <v>12.78</v>
      </c>
      <c r="N110" s="13">
        <v>31.95</v>
      </c>
    </row>
    <row r="111" spans="1:14" ht="15.75" customHeight="1">
      <c r="A111" s="175">
        <v>25</v>
      </c>
      <c r="B111" s="176" t="s">
        <v>193</v>
      </c>
      <c r="C111" s="87" t="s">
        <v>192</v>
      </c>
      <c r="D111" s="175" t="s">
        <v>101</v>
      </c>
      <c r="E111" s="169">
        <v>0.15</v>
      </c>
      <c r="F111" s="12">
        <v>3947.41</v>
      </c>
      <c r="G111" s="12">
        <v>240.22</v>
      </c>
      <c r="H111" s="170">
        <v>3247.41</v>
      </c>
      <c r="I111" s="178">
        <v>592</v>
      </c>
      <c r="J111" s="170">
        <v>69</v>
      </c>
      <c r="K111" s="13">
        <v>36</v>
      </c>
      <c r="L111" s="170">
        <v>487</v>
      </c>
      <c r="M111" s="13">
        <v>34.700000000000003</v>
      </c>
      <c r="N111" s="13">
        <v>5.21</v>
      </c>
    </row>
    <row r="112" spans="1:14" ht="36">
      <c r="A112" s="175"/>
      <c r="B112" s="177"/>
      <c r="C112" s="94" t="s">
        <v>304</v>
      </c>
      <c r="D112" s="175"/>
      <c r="E112" s="169"/>
      <c r="F112" s="12">
        <v>459.78</v>
      </c>
      <c r="G112" s="12">
        <v>4</v>
      </c>
      <c r="H112" s="186"/>
      <c r="I112" s="178"/>
      <c r="J112" s="170"/>
      <c r="K112" s="13">
        <v>1</v>
      </c>
      <c r="L112" s="170"/>
      <c r="M112" s="13">
        <v>0.22</v>
      </c>
      <c r="N112" s="13">
        <v>0.03</v>
      </c>
    </row>
    <row r="113" spans="1:14" ht="15.75" customHeight="1">
      <c r="A113" s="175">
        <v>26</v>
      </c>
      <c r="B113" s="176" t="s">
        <v>187</v>
      </c>
      <c r="C113" s="87" t="s">
        <v>186</v>
      </c>
      <c r="D113" s="175" t="s">
        <v>96</v>
      </c>
      <c r="E113" s="169">
        <v>30</v>
      </c>
      <c r="F113" s="12">
        <v>7.32</v>
      </c>
      <c r="G113" s="13"/>
      <c r="H113" s="170">
        <v>0.44</v>
      </c>
      <c r="I113" s="178">
        <v>220</v>
      </c>
      <c r="J113" s="170">
        <v>206</v>
      </c>
      <c r="K113" s="13"/>
      <c r="L113" s="170">
        <v>14</v>
      </c>
      <c r="M113" s="13">
        <v>0.5</v>
      </c>
      <c r="N113" s="13">
        <v>15</v>
      </c>
    </row>
    <row r="114" spans="1:14" ht="36">
      <c r="A114" s="175"/>
      <c r="B114" s="177"/>
      <c r="C114" s="94" t="s">
        <v>303</v>
      </c>
      <c r="D114" s="175"/>
      <c r="E114" s="169"/>
      <c r="F114" s="12">
        <v>6.88</v>
      </c>
      <c r="G114" s="13"/>
      <c r="H114" s="186"/>
      <c r="I114" s="178"/>
      <c r="J114" s="170"/>
      <c r="K114" s="13"/>
      <c r="L114" s="170"/>
      <c r="M114" s="13"/>
      <c r="N114" s="13"/>
    </row>
    <row r="115" spans="1:14">
      <c r="A115" s="182" t="s">
        <v>176</v>
      </c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183"/>
    </row>
    <row r="116" spans="1:14">
      <c r="A116" s="184" t="s">
        <v>182</v>
      </c>
      <c r="B116" s="172"/>
      <c r="C116" s="172"/>
      <c r="D116" s="172"/>
      <c r="E116" s="172"/>
      <c r="F116" s="172"/>
      <c r="G116" s="172"/>
      <c r="H116" s="172"/>
      <c r="I116" s="16">
        <v>10527</v>
      </c>
      <c r="J116" s="12">
        <v>5256</v>
      </c>
      <c r="K116" s="12">
        <v>2356</v>
      </c>
      <c r="L116" s="12">
        <v>2915</v>
      </c>
      <c r="M116" s="13"/>
      <c r="N116" s="12">
        <v>377.39</v>
      </c>
    </row>
    <row r="117" spans="1:14">
      <c r="A117" s="172"/>
      <c r="B117" s="172"/>
      <c r="C117" s="172"/>
      <c r="D117" s="172"/>
      <c r="E117" s="172"/>
      <c r="F117" s="172"/>
      <c r="G117" s="172"/>
      <c r="H117" s="172"/>
      <c r="I117" s="15"/>
      <c r="J117" s="13"/>
      <c r="K117" s="12">
        <v>580</v>
      </c>
      <c r="L117" s="13"/>
      <c r="M117" s="13"/>
      <c r="N117" s="12">
        <v>36.479999999999997</v>
      </c>
    </row>
    <row r="118" spans="1:14">
      <c r="A118" s="184" t="s">
        <v>181</v>
      </c>
      <c r="B118" s="172"/>
      <c r="C118" s="172"/>
      <c r="D118" s="172"/>
      <c r="E118" s="172"/>
      <c r="F118" s="172"/>
      <c r="G118" s="172"/>
      <c r="H118" s="172"/>
      <c r="I118" s="16">
        <v>12048</v>
      </c>
      <c r="J118" s="12">
        <v>6306</v>
      </c>
      <c r="K118" s="12">
        <v>2827</v>
      </c>
      <c r="L118" s="12">
        <v>2915</v>
      </c>
      <c r="M118" s="13"/>
      <c r="N118" s="12">
        <v>452.86</v>
      </c>
    </row>
    <row r="119" spans="1:14">
      <c r="A119" s="172"/>
      <c r="B119" s="172"/>
      <c r="C119" s="172"/>
      <c r="D119" s="172"/>
      <c r="E119" s="172"/>
      <c r="F119" s="172"/>
      <c r="G119" s="172"/>
      <c r="H119" s="172"/>
      <c r="I119" s="15"/>
      <c r="J119" s="13"/>
      <c r="K119" s="12">
        <v>695</v>
      </c>
      <c r="L119" s="13"/>
      <c r="M119" s="13"/>
      <c r="N119" s="12">
        <v>43.79</v>
      </c>
    </row>
    <row r="120" spans="1:14">
      <c r="A120" s="184" t="s">
        <v>105</v>
      </c>
      <c r="B120" s="172"/>
      <c r="C120" s="172"/>
      <c r="D120" s="172"/>
      <c r="E120" s="172"/>
      <c r="F120" s="172"/>
      <c r="G120" s="172"/>
      <c r="H120" s="172"/>
      <c r="I120" s="16">
        <v>6018</v>
      </c>
      <c r="J120" s="13"/>
      <c r="K120" s="13"/>
      <c r="L120" s="13"/>
      <c r="M120" s="13"/>
      <c r="N120" s="13"/>
    </row>
    <row r="121" spans="1:14">
      <c r="A121" s="184" t="s">
        <v>106</v>
      </c>
      <c r="B121" s="172"/>
      <c r="C121" s="172"/>
      <c r="D121" s="172"/>
      <c r="E121" s="172"/>
      <c r="F121" s="172"/>
      <c r="G121" s="172"/>
      <c r="H121" s="172"/>
      <c r="I121" s="16">
        <v>4339</v>
      </c>
      <c r="J121" s="13"/>
      <c r="K121" s="13"/>
      <c r="L121" s="13"/>
      <c r="M121" s="13"/>
      <c r="N121" s="13"/>
    </row>
    <row r="122" spans="1:14">
      <c r="A122" s="185" t="s">
        <v>180</v>
      </c>
      <c r="B122" s="172"/>
      <c r="C122" s="172"/>
      <c r="D122" s="172"/>
      <c r="E122" s="172"/>
      <c r="F122" s="172"/>
      <c r="G122" s="172"/>
      <c r="H122" s="172"/>
      <c r="I122" s="15"/>
      <c r="J122" s="13"/>
      <c r="K122" s="13"/>
      <c r="L122" s="13"/>
      <c r="M122" s="13"/>
      <c r="N122" s="13"/>
    </row>
    <row r="123" spans="1:14">
      <c r="A123" s="184" t="s">
        <v>179</v>
      </c>
      <c r="B123" s="172"/>
      <c r="C123" s="172"/>
      <c r="D123" s="172"/>
      <c r="E123" s="172"/>
      <c r="F123" s="172"/>
      <c r="G123" s="172"/>
      <c r="H123" s="172"/>
      <c r="I123" s="15"/>
      <c r="J123" s="13"/>
      <c r="K123" s="13"/>
      <c r="L123" s="13"/>
      <c r="M123" s="13"/>
      <c r="N123" s="13"/>
    </row>
    <row r="124" spans="1:14">
      <c r="A124" s="184" t="s">
        <v>184</v>
      </c>
      <c r="B124" s="172"/>
      <c r="C124" s="172"/>
      <c r="D124" s="172"/>
      <c r="E124" s="172"/>
      <c r="F124" s="172"/>
      <c r="G124" s="172"/>
      <c r="H124" s="172"/>
      <c r="I124" s="16">
        <v>10822</v>
      </c>
      <c r="J124" s="13"/>
      <c r="K124" s="13"/>
      <c r="L124" s="13"/>
      <c r="M124" s="13"/>
      <c r="N124" s="12">
        <v>296.54000000000002</v>
      </c>
    </row>
    <row r="125" spans="1:14">
      <c r="A125" s="184" t="s">
        <v>178</v>
      </c>
      <c r="B125" s="172"/>
      <c r="C125" s="172"/>
      <c r="D125" s="172"/>
      <c r="E125" s="172"/>
      <c r="F125" s="172"/>
      <c r="G125" s="172"/>
      <c r="H125" s="172"/>
      <c r="I125" s="15"/>
      <c r="J125" s="13"/>
      <c r="K125" s="13"/>
      <c r="L125" s="13"/>
      <c r="M125" s="13"/>
      <c r="N125" s="13"/>
    </row>
    <row r="126" spans="1:14">
      <c r="A126" s="184" t="s">
        <v>183</v>
      </c>
      <c r="B126" s="172"/>
      <c r="C126" s="172"/>
      <c r="D126" s="172"/>
      <c r="E126" s="172"/>
      <c r="F126" s="172"/>
      <c r="G126" s="172"/>
      <c r="H126" s="172"/>
      <c r="I126" s="16">
        <v>11583</v>
      </c>
      <c r="J126" s="13"/>
      <c r="K126" s="13"/>
      <c r="L126" s="13"/>
      <c r="M126" s="13"/>
      <c r="N126" s="12">
        <v>156.32</v>
      </c>
    </row>
    <row r="127" spans="1:14">
      <c r="A127" s="172"/>
      <c r="B127" s="172"/>
      <c r="C127" s="172"/>
      <c r="D127" s="172"/>
      <c r="E127" s="172"/>
      <c r="F127" s="172"/>
      <c r="G127" s="172"/>
      <c r="H127" s="172"/>
      <c r="I127" s="15"/>
      <c r="J127" s="13"/>
      <c r="K127" s="13"/>
      <c r="L127" s="13"/>
      <c r="M127" s="13"/>
      <c r="N127" s="12">
        <v>43.79</v>
      </c>
    </row>
    <row r="128" spans="1:14">
      <c r="A128" s="184" t="s">
        <v>108</v>
      </c>
      <c r="B128" s="172"/>
      <c r="C128" s="172"/>
      <c r="D128" s="172"/>
      <c r="E128" s="172"/>
      <c r="F128" s="172"/>
      <c r="G128" s="172"/>
      <c r="H128" s="172"/>
      <c r="I128" s="16">
        <v>22405</v>
      </c>
      <c r="J128" s="13"/>
      <c r="K128" s="13"/>
      <c r="L128" s="13"/>
      <c r="M128" s="13"/>
      <c r="N128" s="12">
        <v>452.86</v>
      </c>
    </row>
    <row r="129" spans="1:14">
      <c r="A129" s="172"/>
      <c r="B129" s="172"/>
      <c r="C129" s="172"/>
      <c r="D129" s="172"/>
      <c r="E129" s="172"/>
      <c r="F129" s="172"/>
      <c r="G129" s="172"/>
      <c r="H129" s="172"/>
      <c r="I129" s="15"/>
      <c r="J129" s="13"/>
      <c r="K129" s="13"/>
      <c r="L129" s="13"/>
      <c r="M129" s="13"/>
      <c r="N129" s="12">
        <v>43.79</v>
      </c>
    </row>
    <row r="130" spans="1:14">
      <c r="A130" s="184" t="s">
        <v>171</v>
      </c>
      <c r="B130" s="172"/>
      <c r="C130" s="172"/>
      <c r="D130" s="172"/>
      <c r="E130" s="172"/>
      <c r="F130" s="172"/>
      <c r="G130" s="172"/>
      <c r="H130" s="172"/>
      <c r="I130" s="15"/>
      <c r="J130" s="13"/>
      <c r="K130" s="13"/>
      <c r="L130" s="13"/>
      <c r="M130" s="13"/>
      <c r="N130" s="13"/>
    </row>
    <row r="131" spans="1:14">
      <c r="A131" s="184" t="s">
        <v>110</v>
      </c>
      <c r="B131" s="172"/>
      <c r="C131" s="172"/>
      <c r="D131" s="172"/>
      <c r="E131" s="172"/>
      <c r="F131" s="172"/>
      <c r="G131" s="172"/>
      <c r="H131" s="172"/>
      <c r="I131" s="16">
        <v>2915</v>
      </c>
      <c r="J131" s="13"/>
      <c r="K131" s="13"/>
      <c r="L131" s="13"/>
      <c r="M131" s="13"/>
      <c r="N131" s="13"/>
    </row>
    <row r="132" spans="1:14">
      <c r="A132" s="184" t="s">
        <v>111</v>
      </c>
      <c r="B132" s="172"/>
      <c r="C132" s="172"/>
      <c r="D132" s="172"/>
      <c r="E132" s="172"/>
      <c r="F132" s="172"/>
      <c r="G132" s="172"/>
      <c r="H132" s="172"/>
      <c r="I132" s="16">
        <v>2827</v>
      </c>
      <c r="J132" s="13"/>
      <c r="K132" s="13"/>
      <c r="L132" s="13"/>
      <c r="M132" s="13"/>
      <c r="N132" s="13"/>
    </row>
    <row r="133" spans="1:14">
      <c r="A133" s="184" t="s">
        <v>112</v>
      </c>
      <c r="B133" s="172"/>
      <c r="C133" s="172"/>
      <c r="D133" s="172"/>
      <c r="E133" s="172"/>
      <c r="F133" s="172"/>
      <c r="G133" s="172"/>
      <c r="H133" s="172"/>
      <c r="I133" s="16">
        <v>7001</v>
      </c>
      <c r="J133" s="13"/>
      <c r="K133" s="13"/>
      <c r="L133" s="13"/>
      <c r="M133" s="13"/>
      <c r="N133" s="13"/>
    </row>
    <row r="134" spans="1:14">
      <c r="A134" s="184" t="s">
        <v>113</v>
      </c>
      <c r="B134" s="172"/>
      <c r="C134" s="172"/>
      <c r="D134" s="172"/>
      <c r="E134" s="172"/>
      <c r="F134" s="172"/>
      <c r="G134" s="172"/>
      <c r="H134" s="172"/>
      <c r="I134" s="16">
        <v>6018</v>
      </c>
      <c r="J134" s="13"/>
      <c r="K134" s="13"/>
      <c r="L134" s="13"/>
      <c r="M134" s="13"/>
      <c r="N134" s="13"/>
    </row>
    <row r="135" spans="1:14">
      <c r="A135" s="184" t="s">
        <v>114</v>
      </c>
      <c r="B135" s="172"/>
      <c r="C135" s="172"/>
      <c r="D135" s="172"/>
      <c r="E135" s="172"/>
      <c r="F135" s="172"/>
      <c r="G135" s="172"/>
      <c r="H135" s="172"/>
      <c r="I135" s="16">
        <v>4339</v>
      </c>
      <c r="J135" s="13"/>
      <c r="K135" s="13"/>
      <c r="L135" s="13"/>
      <c r="M135" s="13"/>
      <c r="N135" s="13"/>
    </row>
    <row r="136" spans="1:14">
      <c r="A136" s="185" t="s">
        <v>172</v>
      </c>
      <c r="B136" s="172"/>
      <c r="C136" s="172"/>
      <c r="D136" s="172"/>
      <c r="E136" s="172"/>
      <c r="F136" s="172"/>
      <c r="G136" s="172"/>
      <c r="H136" s="172"/>
      <c r="I136" s="17">
        <v>22405</v>
      </c>
      <c r="J136" s="13"/>
      <c r="K136" s="13"/>
      <c r="L136" s="13"/>
      <c r="M136" s="13"/>
      <c r="N136" s="14">
        <v>452.86</v>
      </c>
    </row>
    <row r="137" spans="1:14">
      <c r="A137" s="172"/>
      <c r="B137" s="172"/>
      <c r="C137" s="172"/>
      <c r="D137" s="172"/>
      <c r="E137" s="172"/>
      <c r="F137" s="172"/>
      <c r="G137" s="172"/>
      <c r="H137" s="172"/>
      <c r="I137" s="15"/>
      <c r="J137" s="13"/>
      <c r="K137" s="13"/>
      <c r="L137" s="13"/>
      <c r="M137" s="13"/>
      <c r="N137" s="14">
        <v>43.79</v>
      </c>
    </row>
    <row r="138" spans="1:14">
      <c r="A138" s="182" t="s">
        <v>177</v>
      </c>
      <c r="B138" s="183"/>
      <c r="C138" s="183"/>
      <c r="D138" s="183"/>
      <c r="E138" s="183"/>
      <c r="F138" s="183"/>
      <c r="G138" s="183"/>
      <c r="H138" s="183"/>
      <c r="I138" s="183"/>
      <c r="J138" s="183"/>
      <c r="K138" s="183"/>
      <c r="L138" s="183"/>
      <c r="M138" s="183"/>
      <c r="N138" s="183"/>
    </row>
    <row r="139" spans="1:14">
      <c r="A139" s="182" t="s">
        <v>176</v>
      </c>
      <c r="B139" s="183"/>
      <c r="C139" s="183"/>
      <c r="D139" s="183"/>
      <c r="E139" s="183"/>
      <c r="F139" s="183"/>
      <c r="G139" s="183"/>
      <c r="H139" s="183"/>
      <c r="I139" s="183"/>
      <c r="J139" s="183"/>
      <c r="K139" s="183"/>
      <c r="L139" s="183"/>
      <c r="M139" s="183"/>
      <c r="N139" s="183"/>
    </row>
    <row r="140" spans="1:14">
      <c r="A140" s="184" t="s">
        <v>103</v>
      </c>
      <c r="B140" s="172"/>
      <c r="C140" s="172"/>
      <c r="D140" s="172"/>
      <c r="E140" s="172"/>
      <c r="F140" s="172"/>
      <c r="G140" s="172"/>
      <c r="H140" s="172"/>
      <c r="I140" s="16">
        <v>63963</v>
      </c>
      <c r="J140" s="12">
        <v>5256</v>
      </c>
      <c r="K140" s="12">
        <v>2356</v>
      </c>
      <c r="L140" s="12">
        <v>50512</v>
      </c>
      <c r="M140" s="13"/>
      <c r="N140" s="12">
        <v>377.39</v>
      </c>
    </row>
    <row r="141" spans="1:14">
      <c r="A141" s="172"/>
      <c r="B141" s="172"/>
      <c r="C141" s="172"/>
      <c r="D141" s="172"/>
      <c r="E141" s="172"/>
      <c r="F141" s="172"/>
      <c r="G141" s="172"/>
      <c r="H141" s="172"/>
      <c r="I141" s="15"/>
      <c r="J141" s="13"/>
      <c r="K141" s="12">
        <v>580</v>
      </c>
      <c r="L141" s="13"/>
      <c r="M141" s="13"/>
      <c r="N141" s="12">
        <v>36.479999999999997</v>
      </c>
    </row>
    <row r="142" spans="1:14">
      <c r="A142" s="184" t="s">
        <v>104</v>
      </c>
      <c r="B142" s="172"/>
      <c r="C142" s="172"/>
      <c r="D142" s="172"/>
      <c r="E142" s="172"/>
      <c r="F142" s="172"/>
      <c r="G142" s="172"/>
      <c r="H142" s="172"/>
      <c r="I142" s="16">
        <v>65484</v>
      </c>
      <c r="J142" s="12">
        <v>6306</v>
      </c>
      <c r="K142" s="12">
        <v>2827</v>
      </c>
      <c r="L142" s="12">
        <v>50512</v>
      </c>
      <c r="M142" s="13"/>
      <c r="N142" s="12">
        <v>452.86</v>
      </c>
    </row>
    <row r="143" spans="1:14">
      <c r="A143" s="172"/>
      <c r="B143" s="172"/>
      <c r="C143" s="172"/>
      <c r="D143" s="172"/>
      <c r="E143" s="172"/>
      <c r="F143" s="172"/>
      <c r="G143" s="172"/>
      <c r="H143" s="172"/>
      <c r="I143" s="15"/>
      <c r="J143" s="13"/>
      <c r="K143" s="12">
        <v>695</v>
      </c>
      <c r="L143" s="13"/>
      <c r="M143" s="13"/>
      <c r="N143" s="12">
        <v>43.79</v>
      </c>
    </row>
    <row r="144" spans="1:14">
      <c r="A144" s="184" t="s">
        <v>105</v>
      </c>
      <c r="B144" s="172"/>
      <c r="C144" s="172"/>
      <c r="D144" s="172"/>
      <c r="E144" s="172"/>
      <c r="F144" s="172"/>
      <c r="G144" s="172"/>
      <c r="H144" s="172"/>
      <c r="I144" s="16">
        <v>6018</v>
      </c>
      <c r="J144" s="13"/>
      <c r="K144" s="13"/>
      <c r="L144" s="13"/>
      <c r="M144" s="13"/>
      <c r="N144" s="13"/>
    </row>
    <row r="145" spans="1:14">
      <c r="A145" s="184" t="s">
        <v>106</v>
      </c>
      <c r="B145" s="172"/>
      <c r="C145" s="172"/>
      <c r="D145" s="172"/>
      <c r="E145" s="172"/>
      <c r="F145" s="172"/>
      <c r="G145" s="172"/>
      <c r="H145" s="172"/>
      <c r="I145" s="16">
        <v>4339</v>
      </c>
      <c r="J145" s="13"/>
      <c r="K145" s="13"/>
      <c r="L145" s="13"/>
      <c r="M145" s="13"/>
      <c r="N145" s="13"/>
    </row>
    <row r="146" spans="1:14">
      <c r="A146" s="185" t="s">
        <v>107</v>
      </c>
      <c r="B146" s="172"/>
      <c r="C146" s="172"/>
      <c r="D146" s="172"/>
      <c r="E146" s="172"/>
      <c r="F146" s="172"/>
      <c r="G146" s="172"/>
      <c r="H146" s="172"/>
      <c r="I146" s="15"/>
      <c r="J146" s="13"/>
      <c r="K146" s="13"/>
      <c r="L146" s="13"/>
      <c r="M146" s="13"/>
      <c r="N146" s="13"/>
    </row>
    <row r="147" spans="1:14">
      <c r="A147" s="184" t="s">
        <v>175</v>
      </c>
      <c r="B147" s="172"/>
      <c r="C147" s="172"/>
      <c r="D147" s="172"/>
      <c r="E147" s="172"/>
      <c r="F147" s="172"/>
      <c r="G147" s="172"/>
      <c r="H147" s="172"/>
      <c r="I147" s="16">
        <v>1737</v>
      </c>
      <c r="J147" s="13"/>
      <c r="K147" s="13"/>
      <c r="L147" s="13"/>
      <c r="M147" s="13"/>
      <c r="N147" s="13"/>
    </row>
    <row r="148" spans="1:14">
      <c r="A148" s="184" t="s">
        <v>174</v>
      </c>
      <c r="B148" s="172"/>
      <c r="C148" s="172"/>
      <c r="D148" s="172"/>
      <c r="E148" s="172"/>
      <c r="F148" s="172"/>
      <c r="G148" s="172"/>
      <c r="H148" s="172"/>
      <c r="I148" s="16">
        <v>4102</v>
      </c>
      <c r="J148" s="13"/>
      <c r="K148" s="13"/>
      <c r="L148" s="13"/>
      <c r="M148" s="13"/>
      <c r="N148" s="13"/>
    </row>
    <row r="149" spans="1:14">
      <c r="A149" s="184" t="s">
        <v>173</v>
      </c>
      <c r="B149" s="172"/>
      <c r="C149" s="172"/>
      <c r="D149" s="172"/>
      <c r="E149" s="172"/>
      <c r="F149" s="172"/>
      <c r="G149" s="172"/>
      <c r="H149" s="172"/>
      <c r="I149" s="16">
        <v>47597</v>
      </c>
      <c r="J149" s="13"/>
      <c r="K149" s="13"/>
      <c r="L149" s="13"/>
      <c r="M149" s="13"/>
      <c r="N149" s="13"/>
    </row>
    <row r="150" spans="1:14">
      <c r="A150" s="184" t="s">
        <v>172</v>
      </c>
      <c r="B150" s="172"/>
      <c r="C150" s="172"/>
      <c r="D150" s="172"/>
      <c r="E150" s="172"/>
      <c r="F150" s="172"/>
      <c r="G150" s="172"/>
      <c r="H150" s="172"/>
      <c r="I150" s="16">
        <v>22405</v>
      </c>
      <c r="J150" s="13"/>
      <c r="K150" s="13"/>
      <c r="L150" s="13"/>
      <c r="M150" s="13"/>
      <c r="N150" s="12">
        <v>452.86</v>
      </c>
    </row>
    <row r="151" spans="1:14">
      <c r="A151" s="172"/>
      <c r="B151" s="172"/>
      <c r="C151" s="172"/>
      <c r="D151" s="172"/>
      <c r="E151" s="172"/>
      <c r="F151" s="172"/>
      <c r="G151" s="172"/>
      <c r="H151" s="172"/>
      <c r="I151" s="15"/>
      <c r="J151" s="13"/>
      <c r="K151" s="13"/>
      <c r="L151" s="13"/>
      <c r="M151" s="13"/>
      <c r="N151" s="12">
        <v>43.79</v>
      </c>
    </row>
    <row r="152" spans="1:14">
      <c r="A152" s="184" t="s">
        <v>108</v>
      </c>
      <c r="B152" s="172"/>
      <c r="C152" s="172"/>
      <c r="D152" s="172"/>
      <c r="E152" s="172"/>
      <c r="F152" s="172"/>
      <c r="G152" s="172"/>
      <c r="H152" s="172"/>
      <c r="I152" s="16">
        <v>75841</v>
      </c>
      <c r="J152" s="13"/>
      <c r="K152" s="13"/>
      <c r="L152" s="13"/>
      <c r="M152" s="13"/>
      <c r="N152" s="12">
        <v>452.86</v>
      </c>
    </row>
    <row r="153" spans="1:14">
      <c r="A153" s="172"/>
      <c r="B153" s="172"/>
      <c r="C153" s="172"/>
      <c r="D153" s="172"/>
      <c r="E153" s="172"/>
      <c r="F153" s="172"/>
      <c r="G153" s="172"/>
      <c r="H153" s="172"/>
      <c r="I153" s="15"/>
      <c r="J153" s="13"/>
      <c r="K153" s="13"/>
      <c r="L153" s="13"/>
      <c r="M153" s="13"/>
      <c r="N153" s="12">
        <v>43.79</v>
      </c>
    </row>
    <row r="154" spans="1:14">
      <c r="A154" s="184" t="s">
        <v>171</v>
      </c>
      <c r="B154" s="172"/>
      <c r="C154" s="172"/>
      <c r="D154" s="172"/>
      <c r="E154" s="172"/>
      <c r="F154" s="172"/>
      <c r="G154" s="172"/>
      <c r="H154" s="172"/>
      <c r="I154" s="15"/>
      <c r="J154" s="13"/>
      <c r="K154" s="13"/>
      <c r="L154" s="13"/>
      <c r="M154" s="13"/>
      <c r="N154" s="13"/>
    </row>
    <row r="155" spans="1:14">
      <c r="A155" s="184" t="s">
        <v>110</v>
      </c>
      <c r="B155" s="172"/>
      <c r="C155" s="172"/>
      <c r="D155" s="172"/>
      <c r="E155" s="172"/>
      <c r="F155" s="172"/>
      <c r="G155" s="172"/>
      <c r="H155" s="172"/>
      <c r="I155" s="16">
        <v>50512</v>
      </c>
      <c r="J155" s="13"/>
      <c r="K155" s="13"/>
      <c r="L155" s="13"/>
      <c r="M155" s="13"/>
      <c r="N155" s="13"/>
    </row>
    <row r="156" spans="1:14">
      <c r="A156" s="184" t="s">
        <v>111</v>
      </c>
      <c r="B156" s="172"/>
      <c r="C156" s="172"/>
      <c r="D156" s="172"/>
      <c r="E156" s="172"/>
      <c r="F156" s="172"/>
      <c r="G156" s="172"/>
      <c r="H156" s="172"/>
      <c r="I156" s="16">
        <v>2827</v>
      </c>
      <c r="J156" s="13"/>
      <c r="K156" s="13"/>
      <c r="L156" s="13"/>
      <c r="M156" s="13"/>
      <c r="N156" s="13"/>
    </row>
    <row r="157" spans="1:14">
      <c r="A157" s="184" t="s">
        <v>112</v>
      </c>
      <c r="B157" s="172"/>
      <c r="C157" s="172"/>
      <c r="D157" s="172"/>
      <c r="E157" s="172"/>
      <c r="F157" s="172"/>
      <c r="G157" s="172"/>
      <c r="H157" s="172"/>
      <c r="I157" s="16">
        <v>7001</v>
      </c>
      <c r="J157" s="13"/>
      <c r="K157" s="13"/>
      <c r="L157" s="13"/>
      <c r="M157" s="13"/>
      <c r="N157" s="13"/>
    </row>
    <row r="158" spans="1:14">
      <c r="A158" s="184" t="s">
        <v>85</v>
      </c>
      <c r="B158" s="172"/>
      <c r="C158" s="172"/>
      <c r="D158" s="172"/>
      <c r="E158" s="172"/>
      <c r="F158" s="172"/>
      <c r="G158" s="172"/>
      <c r="H158" s="172"/>
      <c r="I158" s="16">
        <v>5839</v>
      </c>
      <c r="J158" s="13"/>
      <c r="K158" s="13"/>
      <c r="L158" s="13"/>
      <c r="M158" s="13"/>
      <c r="N158" s="13"/>
    </row>
    <row r="159" spans="1:14">
      <c r="A159" s="184" t="s">
        <v>113</v>
      </c>
      <c r="B159" s="172"/>
      <c r="C159" s="172"/>
      <c r="D159" s="172"/>
      <c r="E159" s="172"/>
      <c r="F159" s="172"/>
      <c r="G159" s="172"/>
      <c r="H159" s="172"/>
      <c r="I159" s="16">
        <v>6018</v>
      </c>
      <c r="J159" s="13"/>
      <c r="K159" s="13"/>
      <c r="L159" s="13"/>
      <c r="M159" s="13"/>
      <c r="N159" s="13"/>
    </row>
    <row r="160" spans="1:14">
      <c r="A160" s="184" t="s">
        <v>114</v>
      </c>
      <c r="B160" s="172"/>
      <c r="C160" s="172"/>
      <c r="D160" s="172"/>
      <c r="E160" s="172"/>
      <c r="F160" s="172"/>
      <c r="G160" s="172"/>
      <c r="H160" s="172"/>
      <c r="I160" s="16">
        <v>4339</v>
      </c>
      <c r="J160" s="13"/>
      <c r="K160" s="13"/>
      <c r="L160" s="13"/>
      <c r="M160" s="13"/>
      <c r="N160" s="13"/>
    </row>
    <row r="161" spans="1:14">
      <c r="A161" s="185" t="s">
        <v>115</v>
      </c>
      <c r="B161" s="172"/>
      <c r="C161" s="172"/>
      <c r="D161" s="172"/>
      <c r="E161" s="172"/>
      <c r="F161" s="172"/>
      <c r="G161" s="172"/>
      <c r="H161" s="172"/>
      <c r="I161" s="17">
        <v>75841</v>
      </c>
      <c r="J161" s="13"/>
      <c r="K161" s="13"/>
      <c r="L161" s="13"/>
      <c r="M161" s="13"/>
      <c r="N161" s="14">
        <v>452.86</v>
      </c>
    </row>
    <row r="162" spans="1:14">
      <c r="A162" s="172"/>
      <c r="B162" s="172"/>
      <c r="C162" s="172"/>
      <c r="D162" s="172"/>
      <c r="E162" s="172"/>
      <c r="F162" s="172"/>
      <c r="G162" s="172"/>
      <c r="H162" s="172"/>
      <c r="I162" s="15"/>
      <c r="J162" s="13"/>
      <c r="K162" s="13"/>
      <c r="L162" s="13"/>
      <c r="M162" s="13"/>
      <c r="N162" s="14">
        <v>43.79</v>
      </c>
    </row>
    <row r="163" spans="1:14">
      <c r="F163" s="10"/>
      <c r="G163" s="10"/>
      <c r="H163" s="10"/>
      <c r="I163" s="18"/>
      <c r="J163" s="10"/>
      <c r="K163" s="10"/>
      <c r="L163" s="10"/>
      <c r="M163" s="10"/>
      <c r="N163" s="10"/>
    </row>
    <row r="164" spans="1:14">
      <c r="F164" s="10"/>
      <c r="G164" s="10"/>
      <c r="H164" s="10"/>
      <c r="I164" s="18"/>
      <c r="J164" s="10"/>
      <c r="K164" s="10"/>
      <c r="L164" s="10"/>
      <c r="M164" s="10"/>
      <c r="N164" s="10"/>
    </row>
    <row r="165" spans="1:14">
      <c r="F165" s="10"/>
      <c r="G165" s="10"/>
      <c r="H165" s="10"/>
      <c r="I165" s="18"/>
      <c r="J165" s="10"/>
      <c r="K165" s="10"/>
      <c r="L165" s="10"/>
      <c r="M165" s="10"/>
      <c r="N165" s="10"/>
    </row>
  </sheetData>
  <mergeCells count="299">
    <mergeCell ref="A159:H159"/>
    <mergeCell ref="A134:H134"/>
    <mergeCell ref="A161:H162"/>
    <mergeCell ref="F21:G21"/>
    <mergeCell ref="A156:H156"/>
    <mergeCell ref="A157:H157"/>
    <mergeCell ref="A158:H158"/>
    <mergeCell ref="A160:H160"/>
    <mergeCell ref="H105:H106"/>
    <mergeCell ref="H101:H102"/>
    <mergeCell ref="A155:H155"/>
    <mergeCell ref="A149:H149"/>
    <mergeCell ref="A120:H120"/>
    <mergeCell ref="A121:H121"/>
    <mergeCell ref="A122:H122"/>
    <mergeCell ref="A123:H123"/>
    <mergeCell ref="A135:H135"/>
    <mergeCell ref="A136:H137"/>
    <mergeCell ref="A138:N138"/>
    <mergeCell ref="A145:H145"/>
    <mergeCell ref="A154:H154"/>
    <mergeCell ref="A150:H151"/>
    <mergeCell ref="A152:H153"/>
    <mergeCell ref="A128:H129"/>
    <mergeCell ref="A130:H130"/>
    <mergeCell ref="A131:H131"/>
    <mergeCell ref="A132:H132"/>
    <mergeCell ref="A133:H133"/>
    <mergeCell ref="A124:H124"/>
    <mergeCell ref="A147:H147"/>
    <mergeCell ref="A148:H148"/>
    <mergeCell ref="A139:N139"/>
    <mergeCell ref="A140:H141"/>
    <mergeCell ref="A142:H143"/>
    <mergeCell ref="A144:H144"/>
    <mergeCell ref="A146:H146"/>
    <mergeCell ref="A125:H125"/>
    <mergeCell ref="F17:G17"/>
    <mergeCell ref="F20:G20"/>
    <mergeCell ref="F19:G19"/>
    <mergeCell ref="F18:G18"/>
    <mergeCell ref="A126:H127"/>
    <mergeCell ref="A113:A114"/>
    <mergeCell ref="B113:B114"/>
    <mergeCell ref="D113:D114"/>
    <mergeCell ref="E113:E114"/>
    <mergeCell ref="H113:H114"/>
    <mergeCell ref="H109:H110"/>
    <mergeCell ref="A116:H117"/>
    <mergeCell ref="A118:H119"/>
    <mergeCell ref="I113:I114"/>
    <mergeCell ref="A109:A110"/>
    <mergeCell ref="B109:B110"/>
    <mergeCell ref="D109:D110"/>
    <mergeCell ref="E109:E110"/>
    <mergeCell ref="A115:N115"/>
    <mergeCell ref="A111:A112"/>
    <mergeCell ref="B111:B112"/>
    <mergeCell ref="D111:D112"/>
    <mergeCell ref="E111:E112"/>
    <mergeCell ref="H111:H112"/>
    <mergeCell ref="I111:I112"/>
    <mergeCell ref="J111:J112"/>
    <mergeCell ref="L105:L106"/>
    <mergeCell ref="L111:L112"/>
    <mergeCell ref="I109:I110"/>
    <mergeCell ref="J109:J110"/>
    <mergeCell ref="L109:L110"/>
    <mergeCell ref="J113:J114"/>
    <mergeCell ref="L113:L114"/>
    <mergeCell ref="A107:A108"/>
    <mergeCell ref="B107:B108"/>
    <mergeCell ref="D107:D108"/>
    <mergeCell ref="E107:E108"/>
    <mergeCell ref="A105:A106"/>
    <mergeCell ref="B105:B106"/>
    <mergeCell ref="D105:D106"/>
    <mergeCell ref="E105:E106"/>
    <mergeCell ref="H107:H108"/>
    <mergeCell ref="I107:I108"/>
    <mergeCell ref="J103:J104"/>
    <mergeCell ref="L103:L104"/>
    <mergeCell ref="H103:H104"/>
    <mergeCell ref="I103:I104"/>
    <mergeCell ref="J107:J108"/>
    <mergeCell ref="L107:L108"/>
    <mergeCell ref="I105:I106"/>
    <mergeCell ref="J105:J106"/>
    <mergeCell ref="I101:I102"/>
    <mergeCell ref="J101:J102"/>
    <mergeCell ref="L101:L102"/>
    <mergeCell ref="A101:A102"/>
    <mergeCell ref="B101:B102"/>
    <mergeCell ref="D101:D102"/>
    <mergeCell ref="E101:E102"/>
    <mergeCell ref="A99:A100"/>
    <mergeCell ref="B99:B100"/>
    <mergeCell ref="A103:A104"/>
    <mergeCell ref="B103:B104"/>
    <mergeCell ref="D103:D104"/>
    <mergeCell ref="E103:E104"/>
    <mergeCell ref="L97:L98"/>
    <mergeCell ref="A97:A98"/>
    <mergeCell ref="B97:B98"/>
    <mergeCell ref="D97:D98"/>
    <mergeCell ref="E97:E98"/>
    <mergeCell ref="H97:H98"/>
    <mergeCell ref="D99:D100"/>
    <mergeCell ref="E99:E100"/>
    <mergeCell ref="H99:H100"/>
    <mergeCell ref="I99:I100"/>
    <mergeCell ref="J99:J100"/>
    <mergeCell ref="L99:L100"/>
    <mergeCell ref="I97:I98"/>
    <mergeCell ref="J97:J98"/>
    <mergeCell ref="J95:J96"/>
    <mergeCell ref="A93:A94"/>
    <mergeCell ref="B93:B94"/>
    <mergeCell ref="D93:D94"/>
    <mergeCell ref="E93:E94"/>
    <mergeCell ref="A95:A96"/>
    <mergeCell ref="B95:B96"/>
    <mergeCell ref="D95:D96"/>
    <mergeCell ref="H93:H94"/>
    <mergeCell ref="I93:I94"/>
    <mergeCell ref="J91:J92"/>
    <mergeCell ref="A91:A92"/>
    <mergeCell ref="B91:B92"/>
    <mergeCell ref="D91:D92"/>
    <mergeCell ref="E91:E92"/>
    <mergeCell ref="H91:H92"/>
    <mergeCell ref="I91:I92"/>
    <mergeCell ref="I79:I80"/>
    <mergeCell ref="L79:L80"/>
    <mergeCell ref="A85:H85"/>
    <mergeCell ref="L91:L92"/>
    <mergeCell ref="H95:H96"/>
    <mergeCell ref="I95:I96"/>
    <mergeCell ref="L95:L96"/>
    <mergeCell ref="J93:J94"/>
    <mergeCell ref="L93:L94"/>
    <mergeCell ref="E95:E96"/>
    <mergeCell ref="A81:N81"/>
    <mergeCell ref="A82:H82"/>
    <mergeCell ref="A83:H83"/>
    <mergeCell ref="A84:H84"/>
    <mergeCell ref="A90:N90"/>
    <mergeCell ref="J79:J80"/>
    <mergeCell ref="A89:H89"/>
    <mergeCell ref="A86:H86"/>
    <mergeCell ref="A88:H88"/>
    <mergeCell ref="A87:H87"/>
    <mergeCell ref="J73:J74"/>
    <mergeCell ref="A75:A76"/>
    <mergeCell ref="A73:A74"/>
    <mergeCell ref="B73:B74"/>
    <mergeCell ref="D73:D74"/>
    <mergeCell ref="A79:A80"/>
    <mergeCell ref="B79:B80"/>
    <mergeCell ref="D79:D80"/>
    <mergeCell ref="E79:E80"/>
    <mergeCell ref="H79:H80"/>
    <mergeCell ref="H75:H76"/>
    <mergeCell ref="I75:I76"/>
    <mergeCell ref="J75:J76"/>
    <mergeCell ref="L75:L76"/>
    <mergeCell ref="H77:H78"/>
    <mergeCell ref="E73:E74"/>
    <mergeCell ref="H73:H74"/>
    <mergeCell ref="I77:I78"/>
    <mergeCell ref="J77:J78"/>
    <mergeCell ref="I73:I74"/>
    <mergeCell ref="J71:J72"/>
    <mergeCell ref="L71:L72"/>
    <mergeCell ref="A77:A78"/>
    <mergeCell ref="B77:B78"/>
    <mergeCell ref="D77:D78"/>
    <mergeCell ref="E77:E78"/>
    <mergeCell ref="L77:L78"/>
    <mergeCell ref="B75:B76"/>
    <mergeCell ref="D75:D76"/>
    <mergeCell ref="E75:E76"/>
    <mergeCell ref="H69:H70"/>
    <mergeCell ref="I69:I70"/>
    <mergeCell ref="J69:J70"/>
    <mergeCell ref="L69:L70"/>
    <mergeCell ref="A71:A72"/>
    <mergeCell ref="B71:B72"/>
    <mergeCell ref="D71:D72"/>
    <mergeCell ref="E71:E72"/>
    <mergeCell ref="H71:H72"/>
    <mergeCell ref="I71:I72"/>
    <mergeCell ref="H57:H58"/>
    <mergeCell ref="I57:I58"/>
    <mergeCell ref="J57:J58"/>
    <mergeCell ref="L57:L58"/>
    <mergeCell ref="L73:L74"/>
    <mergeCell ref="A68:N68"/>
    <mergeCell ref="A69:A70"/>
    <mergeCell ref="B69:B70"/>
    <mergeCell ref="D69:D70"/>
    <mergeCell ref="E69:E70"/>
    <mergeCell ref="A66:H66"/>
    <mergeCell ref="A67:H67"/>
    <mergeCell ref="A60:H60"/>
    <mergeCell ref="A61:H61"/>
    <mergeCell ref="A62:H62"/>
    <mergeCell ref="A63:H63"/>
    <mergeCell ref="I53:I54"/>
    <mergeCell ref="J53:J54"/>
    <mergeCell ref="L53:L54"/>
    <mergeCell ref="A59:N59"/>
    <mergeCell ref="A64:H64"/>
    <mergeCell ref="A65:H65"/>
    <mergeCell ref="A57:A58"/>
    <mergeCell ref="B57:B58"/>
    <mergeCell ref="D57:D58"/>
    <mergeCell ref="E57:E58"/>
    <mergeCell ref="L51:L52"/>
    <mergeCell ref="H51:H52"/>
    <mergeCell ref="I51:I52"/>
    <mergeCell ref="A55:A56"/>
    <mergeCell ref="B55:B56"/>
    <mergeCell ref="D55:D56"/>
    <mergeCell ref="E55:E56"/>
    <mergeCell ref="J55:J56"/>
    <mergeCell ref="L55:L56"/>
    <mergeCell ref="A53:A54"/>
    <mergeCell ref="B49:B50"/>
    <mergeCell ref="D49:D50"/>
    <mergeCell ref="E49:E50"/>
    <mergeCell ref="H55:H56"/>
    <mergeCell ref="I55:I56"/>
    <mergeCell ref="J51:J52"/>
    <mergeCell ref="B53:B54"/>
    <mergeCell ref="D53:D54"/>
    <mergeCell ref="E53:E54"/>
    <mergeCell ref="H53:H54"/>
    <mergeCell ref="A51:A52"/>
    <mergeCell ref="B51:B52"/>
    <mergeCell ref="D51:D52"/>
    <mergeCell ref="E51:E52"/>
    <mergeCell ref="A48:N48"/>
    <mergeCell ref="H49:H50"/>
    <mergeCell ref="I49:I50"/>
    <mergeCell ref="J49:J50"/>
    <mergeCell ref="L49:L50"/>
    <mergeCell ref="A49:A50"/>
    <mergeCell ref="A44:H44"/>
    <mergeCell ref="A45:H45"/>
    <mergeCell ref="A46:H46"/>
    <mergeCell ref="A47:H47"/>
    <mergeCell ref="A40:H40"/>
    <mergeCell ref="A41:H41"/>
    <mergeCell ref="A42:H42"/>
    <mergeCell ref="A43:H43"/>
    <mergeCell ref="J36:J37"/>
    <mergeCell ref="L36:L37"/>
    <mergeCell ref="A38:N38"/>
    <mergeCell ref="A39:N39"/>
    <mergeCell ref="A36:A37"/>
    <mergeCell ref="B36:B37"/>
    <mergeCell ref="D36:D37"/>
    <mergeCell ref="E36:E37"/>
    <mergeCell ref="H36:H37"/>
    <mergeCell ref="I36:I37"/>
    <mergeCell ref="A35:N35"/>
    <mergeCell ref="J30:J31"/>
    <mergeCell ref="L30:L31"/>
    <mergeCell ref="A32:N32"/>
    <mergeCell ref="A33:A34"/>
    <mergeCell ref="B33:B34"/>
    <mergeCell ref="D33:D34"/>
    <mergeCell ref="I33:I34"/>
    <mergeCell ref="J33:J34"/>
    <mergeCell ref="L33:L34"/>
    <mergeCell ref="M24:N24"/>
    <mergeCell ref="M25:N25"/>
    <mergeCell ref="I25:I26"/>
    <mergeCell ref="J25:J26"/>
    <mergeCell ref="I24:L24"/>
    <mergeCell ref="L25:L26"/>
    <mergeCell ref="E33:E34"/>
    <mergeCell ref="H33:H34"/>
    <mergeCell ref="A28:N28"/>
    <mergeCell ref="A29:N29"/>
    <mergeCell ref="A30:A31"/>
    <mergeCell ref="B30:B31"/>
    <mergeCell ref="D30:D31"/>
    <mergeCell ref="E30:E31"/>
    <mergeCell ref="H30:H31"/>
    <mergeCell ref="I30:I31"/>
    <mergeCell ref="F24:H24"/>
    <mergeCell ref="H25:H26"/>
    <mergeCell ref="A24:A26"/>
    <mergeCell ref="E24:E26"/>
    <mergeCell ref="B24:B26"/>
    <mergeCell ref="D24:D26"/>
    <mergeCell ref="C24:C26"/>
  </mergeCells>
  <phoneticPr fontId="40" type="noConversion"/>
  <pageMargins left="0.39370078740157483" right="0.39370078740157483" top="0.78740157480314965" bottom="0.39370078740157483" header="0.27559055118110237" footer="0.19685039370078741"/>
  <pageSetup paperSize="9" scale="82" firstPageNumber="21" fitToHeight="10000" orientation="landscape" useFirstPageNumber="1" r:id="rId1"/>
  <headerFooter alignWithMargins="0">
    <oddHeader>&amp;LГранд-СМЕТА</oddHeader>
    <oddFooter>&amp;RСтраница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N167"/>
  <sheetViews>
    <sheetView showGridLines="0" zoomScale="115" zoomScaleNormal="115" zoomScaleSheetLayoutView="90" workbookViewId="0">
      <selection activeCell="L153" sqref="L153"/>
    </sheetView>
  </sheetViews>
  <sheetFormatPr defaultRowHeight="12.75" outlineLevelRow="2"/>
  <cols>
    <col min="1" max="1" width="3.140625" style="11" customWidth="1"/>
    <col min="2" max="2" width="23.7109375" style="1" customWidth="1"/>
    <col min="3" max="3" width="48.42578125" style="8" customWidth="1"/>
    <col min="4" max="4" width="6.85546875" style="7" customWidth="1"/>
    <col min="5" max="5" width="6" style="9" customWidth="1"/>
    <col min="6" max="8" width="7.28515625" style="3" customWidth="1"/>
    <col min="9" max="9" width="6.85546875" style="19" customWidth="1"/>
    <col min="10" max="10" width="6.42578125" style="3" customWidth="1"/>
    <col min="11" max="11" width="7.28515625" style="3" customWidth="1"/>
    <col min="12" max="12" width="6.42578125" style="3" customWidth="1"/>
    <col min="13" max="13" width="7.28515625" style="3" customWidth="1"/>
    <col min="14" max="14" width="6.85546875" style="3" customWidth="1"/>
    <col min="15" max="16384" width="9.140625" style="4"/>
  </cols>
  <sheetData>
    <row r="1" spans="1:14" outlineLevel="2">
      <c r="A1" s="2" t="s">
        <v>94</v>
      </c>
      <c r="B1"/>
      <c r="C1"/>
      <c r="D1"/>
      <c r="E1"/>
      <c r="F1"/>
      <c r="G1"/>
      <c r="H1"/>
      <c r="I1" s="136"/>
      <c r="J1"/>
      <c r="K1"/>
      <c r="L1"/>
      <c r="M1" s="2" t="s">
        <v>95</v>
      </c>
      <c r="N1"/>
    </row>
    <row r="2" spans="1:14" outlineLevel="1">
      <c r="A2" s="5"/>
      <c r="B2"/>
      <c r="C2"/>
      <c r="D2"/>
      <c r="E2"/>
      <c r="F2"/>
      <c r="G2"/>
      <c r="H2"/>
      <c r="I2" s="136"/>
      <c r="J2"/>
      <c r="K2"/>
      <c r="L2"/>
      <c r="M2" s="5"/>
      <c r="N2"/>
    </row>
    <row r="3" spans="1:14" outlineLevel="1">
      <c r="A3" s="5" t="s">
        <v>289</v>
      </c>
      <c r="B3"/>
      <c r="C3"/>
      <c r="D3"/>
      <c r="E3"/>
      <c r="F3"/>
      <c r="G3"/>
      <c r="H3"/>
      <c r="I3" s="136"/>
      <c r="J3"/>
      <c r="K3"/>
      <c r="L3"/>
      <c r="M3" s="5" t="s">
        <v>289</v>
      </c>
      <c r="N3"/>
    </row>
    <row r="4" spans="1:14" outlineLevel="1">
      <c r="A4" s="128" t="s">
        <v>291</v>
      </c>
      <c r="B4"/>
      <c r="C4"/>
      <c r="D4"/>
      <c r="E4"/>
      <c r="F4"/>
      <c r="G4"/>
      <c r="H4"/>
      <c r="I4" s="136"/>
      <c r="J4"/>
      <c r="K4"/>
      <c r="L4"/>
      <c r="M4" s="128" t="s">
        <v>291</v>
      </c>
      <c r="N4"/>
    </row>
    <row r="5" spans="1:14" ht="15.75" outlineLevel="1">
      <c r="A5" s="128"/>
      <c r="B5"/>
      <c r="C5"/>
      <c r="D5"/>
      <c r="E5" s="129" t="s">
        <v>120</v>
      </c>
      <c r="F5"/>
      <c r="G5"/>
      <c r="H5"/>
      <c r="I5" s="136"/>
      <c r="J5"/>
      <c r="K5"/>
      <c r="L5"/>
      <c r="M5" s="128"/>
      <c r="N5"/>
    </row>
    <row r="6" spans="1:14" ht="15.75" outlineLevel="1">
      <c r="A6" s="128"/>
      <c r="B6"/>
      <c r="C6"/>
      <c r="D6"/>
      <c r="E6" s="129" t="s">
        <v>288</v>
      </c>
      <c r="F6"/>
      <c r="G6"/>
      <c r="H6"/>
      <c r="I6" s="136"/>
      <c r="J6"/>
      <c r="K6"/>
      <c r="L6"/>
      <c r="M6" s="128"/>
      <c r="N6"/>
    </row>
    <row r="7" spans="1:14" ht="15.75">
      <c r="A7" s="127"/>
      <c r="B7" s="124"/>
      <c r="C7" s="106"/>
      <c r="D7" s="123"/>
      <c r="E7" s="126" t="s">
        <v>287</v>
      </c>
      <c r="F7" s="106"/>
      <c r="G7" s="106"/>
      <c r="H7" s="106"/>
      <c r="I7" s="130"/>
      <c r="J7" s="106"/>
      <c r="K7" s="106"/>
      <c r="L7" s="106"/>
      <c r="M7" s="106"/>
      <c r="N7" s="106"/>
    </row>
    <row r="8" spans="1:14" ht="14.25">
      <c r="A8"/>
      <c r="B8" s="124"/>
      <c r="C8" s="106"/>
      <c r="D8" s="123"/>
      <c r="E8" s="122" t="s">
        <v>87</v>
      </c>
      <c r="F8" s="121"/>
      <c r="G8"/>
      <c r="H8"/>
      <c r="I8" s="136"/>
      <c r="J8"/>
      <c r="K8"/>
      <c r="L8"/>
      <c r="M8"/>
      <c r="N8"/>
    </row>
    <row r="9" spans="1:14">
      <c r="A9"/>
      <c r="B9" s="119"/>
      <c r="C9" s="3"/>
      <c r="D9" s="9"/>
      <c r="E9" s="3"/>
      <c r="F9"/>
      <c r="G9"/>
      <c r="H9"/>
      <c r="I9" s="136"/>
      <c r="J9"/>
      <c r="K9"/>
      <c r="L9"/>
      <c r="M9"/>
      <c r="N9"/>
    </row>
    <row r="10" spans="1:14" ht="15.75">
      <c r="A10"/>
      <c r="B10" s="119"/>
      <c r="C10" s="3"/>
      <c r="D10" s="9"/>
      <c r="E10" s="120" t="s">
        <v>339</v>
      </c>
      <c r="F10" s="113"/>
      <c r="G10"/>
      <c r="H10"/>
      <c r="I10" s="136"/>
      <c r="J10"/>
      <c r="K10"/>
      <c r="L10"/>
      <c r="M10"/>
      <c r="N10"/>
    </row>
    <row r="11" spans="1:14" ht="14.25">
      <c r="A11"/>
      <c r="B11" s="119"/>
      <c r="C11" s="3"/>
      <c r="D11" s="9"/>
      <c r="E11" s="118" t="s">
        <v>88</v>
      </c>
      <c r="F11" s="9"/>
      <c r="G11"/>
      <c r="H11"/>
      <c r="I11" s="136"/>
      <c r="J11"/>
      <c r="K11"/>
      <c r="L11"/>
      <c r="M11"/>
      <c r="N11"/>
    </row>
    <row r="12" spans="1:14">
      <c r="A12"/>
      <c r="B12" s="110"/>
      <c r="C12" s="117"/>
      <c r="D12" s="116"/>
      <c r="E12" s="3"/>
      <c r="F12"/>
      <c r="G12"/>
      <c r="H12"/>
      <c r="I12" s="136"/>
      <c r="J12"/>
      <c r="K12"/>
      <c r="L12"/>
      <c r="M12"/>
      <c r="N12"/>
    </row>
    <row r="13" spans="1:14" ht="15">
      <c r="A13" s="100"/>
      <c r="B13" s="115" t="s">
        <v>89</v>
      </c>
      <c r="C13" s="114" t="s">
        <v>338</v>
      </c>
      <c r="D13" s="113"/>
      <c r="E13" s="96"/>
      <c r="F13" s="96"/>
      <c r="G13" s="96"/>
      <c r="H13" s="112"/>
      <c r="I13" s="131"/>
      <c r="J13" s="111"/>
      <c r="K13" s="96"/>
      <c r="L13" s="96"/>
      <c r="M13" s="96"/>
      <c r="N13" s="96"/>
    </row>
    <row r="14" spans="1:14">
      <c r="A14"/>
      <c r="B14" s="110"/>
      <c r="C14" s="109"/>
      <c r="D14" s="108"/>
      <c r="E14" s="107"/>
      <c r="F14" s="107"/>
      <c r="G14" s="107"/>
      <c r="H14" s="106"/>
      <c r="I14" s="136"/>
      <c r="J14" s="106"/>
      <c r="K14"/>
      <c r="L14"/>
      <c r="M14"/>
      <c r="N14"/>
    </row>
    <row r="15" spans="1:14">
      <c r="A15" s="135"/>
      <c r="B15" s="110"/>
      <c r="C15" s="117"/>
      <c r="D15" s="116"/>
      <c r="E15" s="3"/>
    </row>
    <row r="16" spans="1:14" s="95" customFormat="1" ht="15">
      <c r="A16" s="100"/>
      <c r="B16" s="99"/>
      <c r="C16" s="103" t="s">
        <v>284</v>
      </c>
      <c r="D16" s="97"/>
      <c r="E16" s="96"/>
      <c r="F16" s="96"/>
      <c r="G16" s="103"/>
      <c r="H16" s="103"/>
      <c r="I16" s="132"/>
      <c r="J16" s="96"/>
      <c r="K16" s="96"/>
      <c r="L16" s="96"/>
      <c r="M16" s="96"/>
      <c r="N16" s="96"/>
    </row>
    <row r="17" spans="1:14" s="101" customFormat="1" ht="15">
      <c r="A17" s="105"/>
      <c r="B17" s="104"/>
      <c r="C17" s="103" t="s">
        <v>118</v>
      </c>
      <c r="D17" s="97"/>
      <c r="E17" s="102"/>
      <c r="F17" s="187">
        <f>I165</f>
        <v>144800</v>
      </c>
      <c r="G17" s="188"/>
      <c r="H17" s="103" t="s">
        <v>124</v>
      </c>
      <c r="I17" s="133"/>
      <c r="J17" s="102"/>
      <c r="K17" s="102"/>
      <c r="L17" s="102"/>
      <c r="M17" s="102"/>
      <c r="N17" s="102"/>
    </row>
    <row r="18" spans="1:14" s="101" customFormat="1" ht="15" outlineLevel="1">
      <c r="A18" s="105"/>
      <c r="B18" s="104"/>
      <c r="C18" s="103" t="s">
        <v>119</v>
      </c>
      <c r="D18" s="97"/>
      <c r="E18" s="102"/>
      <c r="F18" s="187">
        <f>I91+I140</f>
        <v>127733</v>
      </c>
      <c r="G18" s="188"/>
      <c r="H18" s="103" t="s">
        <v>124</v>
      </c>
      <c r="I18" s="133"/>
      <c r="J18" s="102"/>
      <c r="K18" s="102"/>
      <c r="L18" s="102"/>
      <c r="M18" s="102"/>
      <c r="N18" s="102"/>
    </row>
    <row r="19" spans="1:14" s="101" customFormat="1" ht="15" outlineLevel="1">
      <c r="A19" s="105"/>
      <c r="B19" s="104"/>
      <c r="C19" s="103" t="s">
        <v>86</v>
      </c>
      <c r="D19" s="97"/>
      <c r="E19" s="102"/>
      <c r="F19" s="187">
        <f>I47+I69</f>
        <v>17067</v>
      </c>
      <c r="G19" s="188"/>
      <c r="H19" s="103" t="s">
        <v>124</v>
      </c>
      <c r="I19" s="133"/>
      <c r="J19" s="102"/>
      <c r="K19" s="102"/>
      <c r="L19" s="102"/>
      <c r="M19" s="102"/>
      <c r="N19" s="102"/>
    </row>
    <row r="20" spans="1:14" s="101" customFormat="1" ht="15">
      <c r="A20" s="105"/>
      <c r="B20" s="104"/>
      <c r="C20" s="103" t="s">
        <v>283</v>
      </c>
      <c r="D20" s="97"/>
      <c r="E20" s="102"/>
      <c r="F20" s="189">
        <f>J146</f>
        <v>17181</v>
      </c>
      <c r="G20" s="188"/>
      <c r="H20" s="103" t="s">
        <v>124</v>
      </c>
      <c r="I20" s="133"/>
      <c r="J20" s="102"/>
      <c r="K20" s="102"/>
      <c r="L20" s="102"/>
      <c r="M20" s="102"/>
      <c r="N20" s="102"/>
    </row>
    <row r="21" spans="1:14" s="101" customFormat="1" ht="15" outlineLevel="1">
      <c r="A21" s="105"/>
      <c r="B21" s="104"/>
      <c r="C21" s="103" t="s">
        <v>116</v>
      </c>
      <c r="D21" s="97"/>
      <c r="E21" s="102"/>
      <c r="F21" s="189" t="s">
        <v>337</v>
      </c>
      <c r="G21" s="188"/>
      <c r="H21" s="103" t="s">
        <v>117</v>
      </c>
      <c r="I21" s="133"/>
      <c r="J21" s="102"/>
      <c r="K21" s="102"/>
      <c r="L21" s="102"/>
      <c r="M21" s="102"/>
      <c r="N21" s="102"/>
    </row>
    <row r="22" spans="1:14" s="95" customFormat="1" ht="15">
      <c r="A22" s="100"/>
      <c r="B22" s="99"/>
      <c r="C22" s="98" t="s">
        <v>290</v>
      </c>
      <c r="D22" s="97"/>
      <c r="E22" s="96"/>
      <c r="F22" s="96"/>
      <c r="G22" s="96"/>
      <c r="H22" s="96"/>
      <c r="I22" s="132"/>
      <c r="J22" s="96"/>
      <c r="K22" s="96"/>
      <c r="L22" s="96"/>
      <c r="M22" s="96"/>
      <c r="N22" s="96"/>
    </row>
    <row r="23" spans="1:14">
      <c r="B23" s="110"/>
      <c r="C23" s="9"/>
      <c r="D23" s="9"/>
      <c r="E23" s="3"/>
    </row>
    <row r="24" spans="1:14" ht="40.5" customHeight="1">
      <c r="A24" s="166" t="s">
        <v>90</v>
      </c>
      <c r="B24" s="168" t="s">
        <v>281</v>
      </c>
      <c r="C24" s="166" t="s">
        <v>74</v>
      </c>
      <c r="D24" s="166" t="s">
        <v>91</v>
      </c>
      <c r="E24" s="166" t="s">
        <v>92</v>
      </c>
      <c r="F24" s="166" t="s">
        <v>280</v>
      </c>
      <c r="G24" s="166"/>
      <c r="H24" s="167"/>
      <c r="I24" s="166" t="s">
        <v>279</v>
      </c>
      <c r="J24" s="166"/>
      <c r="K24" s="166"/>
      <c r="L24" s="167"/>
      <c r="M24" s="166" t="s">
        <v>278</v>
      </c>
      <c r="N24" s="166"/>
    </row>
    <row r="25" spans="1:14" ht="28.5" customHeight="1">
      <c r="A25" s="166"/>
      <c r="B25" s="168"/>
      <c r="C25" s="167"/>
      <c r="D25" s="167"/>
      <c r="E25" s="166"/>
      <c r="F25" s="88" t="s">
        <v>93</v>
      </c>
      <c r="G25" s="88" t="s">
        <v>277</v>
      </c>
      <c r="H25" s="166" t="s">
        <v>276</v>
      </c>
      <c r="I25" s="179" t="s">
        <v>93</v>
      </c>
      <c r="J25" s="166" t="s">
        <v>273</v>
      </c>
      <c r="K25" s="88" t="s">
        <v>277</v>
      </c>
      <c r="L25" s="166" t="s">
        <v>276</v>
      </c>
      <c r="M25" s="166" t="s">
        <v>275</v>
      </c>
      <c r="N25" s="166"/>
    </row>
    <row r="26" spans="1:14" ht="36">
      <c r="A26" s="166"/>
      <c r="B26" s="168"/>
      <c r="C26" s="167"/>
      <c r="D26" s="167"/>
      <c r="E26" s="166"/>
      <c r="F26" s="88" t="s">
        <v>274</v>
      </c>
      <c r="G26" s="88" t="s">
        <v>273</v>
      </c>
      <c r="H26" s="167"/>
      <c r="I26" s="179"/>
      <c r="J26" s="167"/>
      <c r="K26" s="88" t="s">
        <v>273</v>
      </c>
      <c r="L26" s="167"/>
      <c r="M26" s="88" t="s">
        <v>272</v>
      </c>
      <c r="N26" s="88" t="s">
        <v>271</v>
      </c>
    </row>
    <row r="27" spans="1:14">
      <c r="A27" s="6">
        <v>1</v>
      </c>
      <c r="B27" s="90">
        <v>2</v>
      </c>
      <c r="C27" s="88">
        <v>3</v>
      </c>
      <c r="D27" s="88">
        <v>4</v>
      </c>
      <c r="E27" s="6">
        <v>5</v>
      </c>
      <c r="F27" s="89">
        <v>6</v>
      </c>
      <c r="G27" s="89">
        <v>7</v>
      </c>
      <c r="H27" s="89">
        <v>8</v>
      </c>
      <c r="I27" s="91">
        <v>9</v>
      </c>
      <c r="J27" s="89">
        <v>10</v>
      </c>
      <c r="K27" s="89">
        <v>11</v>
      </c>
      <c r="L27" s="89">
        <v>12</v>
      </c>
      <c r="M27" s="89">
        <v>13</v>
      </c>
      <c r="N27" s="89">
        <v>14</v>
      </c>
    </row>
    <row r="28" spans="1:14" ht="14.25" customHeight="1">
      <c r="A28" s="171" t="s">
        <v>270</v>
      </c>
      <c r="B28" s="172"/>
      <c r="C28" s="172"/>
      <c r="D28" s="172"/>
      <c r="E28" s="172"/>
      <c r="F28" s="172"/>
      <c r="G28" s="172"/>
      <c r="H28" s="172"/>
      <c r="I28" s="172"/>
      <c r="J28" s="172"/>
      <c r="K28" s="172"/>
      <c r="L28" s="172"/>
      <c r="M28" s="172"/>
      <c r="N28" s="172"/>
    </row>
    <row r="29" spans="1:14" s="95" customFormat="1" ht="15.75" customHeight="1">
      <c r="A29" s="173" t="s">
        <v>269</v>
      </c>
      <c r="B29" s="174"/>
      <c r="C29" s="174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</row>
    <row r="30" spans="1:14" ht="29.25" customHeight="1">
      <c r="A30" s="175">
        <v>1</v>
      </c>
      <c r="B30" s="176" t="s">
        <v>265</v>
      </c>
      <c r="C30" s="87" t="s">
        <v>268</v>
      </c>
      <c r="D30" s="175" t="s">
        <v>259</v>
      </c>
      <c r="E30" s="169">
        <v>1</v>
      </c>
      <c r="F30" s="12" t="s">
        <v>267</v>
      </c>
      <c r="G30" s="13"/>
      <c r="H30" s="170"/>
      <c r="I30" s="178">
        <v>312</v>
      </c>
      <c r="J30" s="170"/>
      <c r="K30" s="13"/>
      <c r="L30" s="170"/>
      <c r="M30" s="13"/>
      <c r="N30" s="13"/>
    </row>
    <row r="31" spans="1:14" ht="35.25" customHeight="1">
      <c r="A31" s="175"/>
      <c r="B31" s="177"/>
      <c r="C31" s="94" t="s">
        <v>257</v>
      </c>
      <c r="D31" s="175"/>
      <c r="E31" s="169"/>
      <c r="F31" s="13"/>
      <c r="G31" s="13"/>
      <c r="H31" s="170"/>
      <c r="I31" s="178"/>
      <c r="J31" s="170"/>
      <c r="K31" s="13"/>
      <c r="L31" s="170"/>
      <c r="M31" s="13"/>
      <c r="N31" s="13"/>
    </row>
    <row r="32" spans="1:14" ht="14.25" customHeight="1">
      <c r="A32" s="180" t="s">
        <v>266</v>
      </c>
      <c r="B32" s="181"/>
      <c r="C32" s="181"/>
      <c r="D32" s="181"/>
      <c r="E32" s="181"/>
      <c r="F32" s="181"/>
      <c r="G32" s="181"/>
      <c r="H32" s="181"/>
      <c r="I32" s="181"/>
      <c r="J32" s="181"/>
      <c r="K32" s="181"/>
      <c r="L32" s="181"/>
      <c r="M32" s="181"/>
      <c r="N32" s="181"/>
    </row>
    <row r="33" spans="1:14" ht="26.25" customHeight="1">
      <c r="A33" s="175">
        <v>2</v>
      </c>
      <c r="B33" s="176" t="s">
        <v>265</v>
      </c>
      <c r="C33" s="87" t="s">
        <v>264</v>
      </c>
      <c r="D33" s="175" t="s">
        <v>100</v>
      </c>
      <c r="E33" s="169">
        <v>20</v>
      </c>
      <c r="F33" s="12" t="s">
        <v>263</v>
      </c>
      <c r="G33" s="13"/>
      <c r="H33" s="170"/>
      <c r="I33" s="178">
        <v>1507</v>
      </c>
      <c r="J33" s="170"/>
      <c r="K33" s="13"/>
      <c r="L33" s="170"/>
      <c r="M33" s="13"/>
      <c r="N33" s="13"/>
    </row>
    <row r="34" spans="1:14" ht="35.25" customHeight="1">
      <c r="A34" s="175"/>
      <c r="B34" s="177"/>
      <c r="C34" s="94" t="s">
        <v>257</v>
      </c>
      <c r="D34" s="175"/>
      <c r="E34" s="169"/>
      <c r="F34" s="13"/>
      <c r="G34" s="13"/>
      <c r="H34" s="170"/>
      <c r="I34" s="178"/>
      <c r="J34" s="170"/>
      <c r="K34" s="13"/>
      <c r="L34" s="170"/>
      <c r="M34" s="13"/>
      <c r="N34" s="13"/>
    </row>
    <row r="35" spans="1:14" ht="19.149999999999999" customHeight="1">
      <c r="A35" s="180" t="s">
        <v>262</v>
      </c>
      <c r="B35" s="181"/>
      <c r="C35" s="181"/>
      <c r="D35" s="181"/>
      <c r="E35" s="181"/>
      <c r="F35" s="181"/>
      <c r="G35" s="181"/>
      <c r="H35" s="181"/>
      <c r="I35" s="181"/>
      <c r="J35" s="181"/>
      <c r="K35" s="181"/>
      <c r="L35" s="181"/>
      <c r="M35" s="181"/>
      <c r="N35" s="181"/>
    </row>
    <row r="36" spans="1:14" ht="26.25" customHeight="1">
      <c r="A36" s="175">
        <v>3</v>
      </c>
      <c r="B36" s="176" t="s">
        <v>261</v>
      </c>
      <c r="C36" s="87" t="s">
        <v>260</v>
      </c>
      <c r="D36" s="175" t="s">
        <v>259</v>
      </c>
      <c r="E36" s="169">
        <v>14</v>
      </c>
      <c r="F36" s="12" t="s">
        <v>258</v>
      </c>
      <c r="G36" s="13"/>
      <c r="H36" s="170"/>
      <c r="I36" s="178">
        <v>1176</v>
      </c>
      <c r="J36" s="170"/>
      <c r="K36" s="13"/>
      <c r="L36" s="170"/>
      <c r="M36" s="13"/>
      <c r="N36" s="13"/>
    </row>
    <row r="37" spans="1:14" ht="35.25" customHeight="1">
      <c r="A37" s="175"/>
      <c r="B37" s="177"/>
      <c r="C37" s="94" t="s">
        <v>257</v>
      </c>
      <c r="D37" s="175"/>
      <c r="E37" s="169"/>
      <c r="F37" s="13"/>
      <c r="G37" s="13"/>
      <c r="H37" s="170"/>
      <c r="I37" s="178"/>
      <c r="J37" s="170"/>
      <c r="K37" s="13"/>
      <c r="L37" s="170"/>
      <c r="M37" s="13"/>
      <c r="N37" s="13"/>
    </row>
    <row r="38" spans="1:14" ht="19.149999999999999" customHeight="1">
      <c r="A38" s="180" t="s">
        <v>256</v>
      </c>
      <c r="B38" s="181"/>
      <c r="C38" s="181"/>
      <c r="D38" s="181"/>
      <c r="E38" s="181"/>
      <c r="F38" s="181"/>
      <c r="G38" s="181"/>
      <c r="H38" s="181"/>
      <c r="I38" s="181"/>
      <c r="J38" s="181"/>
      <c r="K38" s="181"/>
      <c r="L38" s="181"/>
      <c r="M38" s="181"/>
      <c r="N38" s="181"/>
    </row>
    <row r="39" spans="1:14">
      <c r="A39" s="182" t="s">
        <v>176</v>
      </c>
      <c r="B39" s="183"/>
      <c r="C39" s="183"/>
      <c r="D39" s="183"/>
      <c r="E39" s="183"/>
      <c r="F39" s="183"/>
      <c r="G39" s="183"/>
      <c r="H39" s="183"/>
      <c r="I39" s="183"/>
      <c r="J39" s="183"/>
      <c r="K39" s="183"/>
      <c r="L39" s="183"/>
      <c r="M39" s="183"/>
      <c r="N39" s="183"/>
    </row>
    <row r="40" spans="1:14">
      <c r="A40" s="184" t="s">
        <v>182</v>
      </c>
      <c r="B40" s="172"/>
      <c r="C40" s="172"/>
      <c r="D40" s="172"/>
      <c r="E40" s="172"/>
      <c r="F40" s="172"/>
      <c r="G40" s="172"/>
      <c r="H40" s="172"/>
      <c r="I40" s="16">
        <v>2995</v>
      </c>
      <c r="J40" s="13"/>
      <c r="K40" s="13"/>
      <c r="L40" s="13"/>
      <c r="M40" s="13"/>
      <c r="N40" s="13"/>
    </row>
    <row r="41" spans="1:14">
      <c r="A41" s="185" t="s">
        <v>254</v>
      </c>
      <c r="B41" s="172"/>
      <c r="C41" s="172"/>
      <c r="D41" s="172"/>
      <c r="E41" s="172"/>
      <c r="F41" s="172"/>
      <c r="G41" s="172"/>
      <c r="H41" s="172"/>
      <c r="I41" s="15"/>
      <c r="J41" s="13"/>
      <c r="K41" s="13"/>
      <c r="L41" s="13"/>
      <c r="M41" s="13"/>
      <c r="N41" s="13"/>
    </row>
    <row r="42" spans="1:14">
      <c r="A42" s="184" t="s">
        <v>239</v>
      </c>
      <c r="B42" s="172"/>
      <c r="C42" s="172"/>
      <c r="D42" s="172"/>
      <c r="E42" s="172"/>
      <c r="F42" s="172"/>
      <c r="G42" s="172"/>
      <c r="H42" s="172"/>
      <c r="I42" s="15"/>
      <c r="J42" s="13"/>
      <c r="K42" s="13"/>
      <c r="L42" s="13"/>
      <c r="M42" s="13"/>
      <c r="N42" s="13"/>
    </row>
    <row r="43" spans="1:14">
      <c r="A43" s="184" t="s">
        <v>255</v>
      </c>
      <c r="B43" s="172"/>
      <c r="C43" s="172"/>
      <c r="D43" s="172"/>
      <c r="E43" s="172"/>
      <c r="F43" s="172"/>
      <c r="G43" s="172"/>
      <c r="H43" s="172"/>
      <c r="I43" s="16">
        <v>2995</v>
      </c>
      <c r="J43" s="13"/>
      <c r="K43" s="13"/>
      <c r="L43" s="13"/>
      <c r="M43" s="13"/>
      <c r="N43" s="13"/>
    </row>
    <row r="44" spans="1:14">
      <c r="A44" s="184" t="s">
        <v>108</v>
      </c>
      <c r="B44" s="172"/>
      <c r="C44" s="172"/>
      <c r="D44" s="172"/>
      <c r="E44" s="172"/>
      <c r="F44" s="172"/>
      <c r="G44" s="172"/>
      <c r="H44" s="172"/>
      <c r="I44" s="16">
        <v>2995</v>
      </c>
      <c r="J44" s="13"/>
      <c r="K44" s="13"/>
      <c r="L44" s="13"/>
      <c r="M44" s="13"/>
      <c r="N44" s="13"/>
    </row>
    <row r="45" spans="1:14">
      <c r="A45" s="184" t="s">
        <v>171</v>
      </c>
      <c r="B45" s="172"/>
      <c r="C45" s="172"/>
      <c r="D45" s="172"/>
      <c r="E45" s="172"/>
      <c r="F45" s="172"/>
      <c r="G45" s="172"/>
      <c r="H45" s="172"/>
      <c r="I45" s="15"/>
      <c r="J45" s="13"/>
      <c r="K45" s="13"/>
      <c r="L45" s="13"/>
      <c r="M45" s="13"/>
      <c r="N45" s="13"/>
    </row>
    <row r="46" spans="1:14">
      <c r="A46" s="184" t="s">
        <v>85</v>
      </c>
      <c r="B46" s="172"/>
      <c r="C46" s="172"/>
      <c r="D46" s="172"/>
      <c r="E46" s="172"/>
      <c r="F46" s="172"/>
      <c r="G46" s="172"/>
      <c r="H46" s="172"/>
      <c r="I46" s="16">
        <v>2995</v>
      </c>
      <c r="J46" s="13"/>
      <c r="K46" s="13"/>
      <c r="L46" s="13"/>
      <c r="M46" s="13"/>
      <c r="N46" s="13"/>
    </row>
    <row r="47" spans="1:14">
      <c r="A47" s="185" t="s">
        <v>175</v>
      </c>
      <c r="B47" s="172"/>
      <c r="C47" s="172"/>
      <c r="D47" s="172"/>
      <c r="E47" s="172"/>
      <c r="F47" s="172"/>
      <c r="G47" s="172"/>
      <c r="H47" s="172"/>
      <c r="I47" s="17">
        <v>2995</v>
      </c>
      <c r="J47" s="13"/>
      <c r="K47" s="13"/>
      <c r="L47" s="13"/>
      <c r="M47" s="13"/>
      <c r="N47" s="13"/>
    </row>
    <row r="48" spans="1:14" ht="19.149999999999999" customHeight="1">
      <c r="A48" s="171" t="s">
        <v>253</v>
      </c>
      <c r="B48" s="172"/>
      <c r="C48" s="172"/>
      <c r="D48" s="172"/>
      <c r="E48" s="172"/>
      <c r="F48" s="172"/>
      <c r="G48" s="172"/>
      <c r="H48" s="172"/>
      <c r="I48" s="172"/>
      <c r="J48" s="172"/>
      <c r="K48" s="172"/>
      <c r="L48" s="172"/>
      <c r="M48" s="172"/>
      <c r="N48" s="172"/>
    </row>
    <row r="49" spans="1:14" ht="24" customHeight="1">
      <c r="A49" s="175">
        <v>4</v>
      </c>
      <c r="B49" s="176" t="s">
        <v>252</v>
      </c>
      <c r="C49" s="87" t="s">
        <v>251</v>
      </c>
      <c r="D49" s="175" t="s">
        <v>97</v>
      </c>
      <c r="E49" s="169">
        <v>2</v>
      </c>
      <c r="F49" s="12">
        <v>175.63</v>
      </c>
      <c r="G49" s="13"/>
      <c r="H49" s="170"/>
      <c r="I49" s="178">
        <v>351</v>
      </c>
      <c r="J49" s="170"/>
      <c r="K49" s="13"/>
      <c r="L49" s="170"/>
      <c r="M49" s="13"/>
      <c r="N49" s="13"/>
    </row>
    <row r="50" spans="1:14">
      <c r="A50" s="175"/>
      <c r="B50" s="177"/>
      <c r="C50" s="94" t="s">
        <v>242</v>
      </c>
      <c r="D50" s="175"/>
      <c r="E50" s="169"/>
      <c r="F50" s="13"/>
      <c r="G50" s="13"/>
      <c r="H50" s="170"/>
      <c r="I50" s="178"/>
      <c r="J50" s="170"/>
      <c r="K50" s="13"/>
      <c r="L50" s="170"/>
      <c r="M50" s="13"/>
      <c r="N50" s="13"/>
    </row>
    <row r="51" spans="1:14" ht="22.5" customHeight="1">
      <c r="A51" s="175">
        <v>5</v>
      </c>
      <c r="B51" s="176" t="s">
        <v>336</v>
      </c>
      <c r="C51" s="87" t="s">
        <v>335</v>
      </c>
      <c r="D51" s="175" t="s">
        <v>97</v>
      </c>
      <c r="E51" s="169">
        <v>1</v>
      </c>
      <c r="F51" s="12">
        <v>153.02000000000001</v>
      </c>
      <c r="G51" s="13"/>
      <c r="H51" s="170"/>
      <c r="I51" s="178">
        <v>153</v>
      </c>
      <c r="J51" s="170"/>
      <c r="K51" s="13"/>
      <c r="L51" s="170"/>
      <c r="M51" s="13"/>
      <c r="N51" s="13"/>
    </row>
    <row r="52" spans="1:14">
      <c r="A52" s="175"/>
      <c r="B52" s="177"/>
      <c r="C52" s="94" t="s">
        <v>242</v>
      </c>
      <c r="D52" s="175"/>
      <c r="E52" s="169"/>
      <c r="F52" s="13"/>
      <c r="G52" s="13"/>
      <c r="H52" s="170"/>
      <c r="I52" s="178"/>
      <c r="J52" s="170"/>
      <c r="K52" s="13"/>
      <c r="L52" s="170"/>
      <c r="M52" s="13"/>
      <c r="N52" s="13"/>
    </row>
    <row r="53" spans="1:14" ht="21" customHeight="1">
      <c r="A53" s="175">
        <v>6</v>
      </c>
      <c r="B53" s="176" t="s">
        <v>248</v>
      </c>
      <c r="C53" s="87" t="s">
        <v>247</v>
      </c>
      <c r="D53" s="175" t="s">
        <v>97</v>
      </c>
      <c r="E53" s="169">
        <v>8</v>
      </c>
      <c r="F53" s="12">
        <v>253.87</v>
      </c>
      <c r="G53" s="13"/>
      <c r="H53" s="170"/>
      <c r="I53" s="178">
        <v>2031</v>
      </c>
      <c r="J53" s="170"/>
      <c r="K53" s="13"/>
      <c r="L53" s="170"/>
      <c r="M53" s="13"/>
      <c r="N53" s="13"/>
    </row>
    <row r="54" spans="1:14">
      <c r="A54" s="175"/>
      <c r="B54" s="177"/>
      <c r="C54" s="94" t="s">
        <v>242</v>
      </c>
      <c r="D54" s="175"/>
      <c r="E54" s="169"/>
      <c r="F54" s="13"/>
      <c r="G54" s="13"/>
      <c r="H54" s="170"/>
      <c r="I54" s="178"/>
      <c r="J54" s="170"/>
      <c r="K54" s="13"/>
      <c r="L54" s="170"/>
      <c r="M54" s="13"/>
      <c r="N54" s="13"/>
    </row>
    <row r="55" spans="1:14" ht="19.5" customHeight="1">
      <c r="A55" s="175">
        <v>7</v>
      </c>
      <c r="B55" s="176" t="s">
        <v>246</v>
      </c>
      <c r="C55" s="87" t="s">
        <v>245</v>
      </c>
      <c r="D55" s="175" t="s">
        <v>97</v>
      </c>
      <c r="E55" s="169">
        <v>1</v>
      </c>
      <c r="F55" s="12">
        <v>1686.41</v>
      </c>
      <c r="G55" s="13"/>
      <c r="H55" s="170"/>
      <c r="I55" s="178">
        <v>1686</v>
      </c>
      <c r="J55" s="170"/>
      <c r="K55" s="13"/>
      <c r="L55" s="170"/>
      <c r="M55" s="13"/>
      <c r="N55" s="13"/>
    </row>
    <row r="56" spans="1:14">
      <c r="A56" s="175"/>
      <c r="B56" s="177"/>
      <c r="C56" s="94" t="s">
        <v>242</v>
      </c>
      <c r="D56" s="175"/>
      <c r="E56" s="169"/>
      <c r="F56" s="13"/>
      <c r="G56" s="13"/>
      <c r="H56" s="170"/>
      <c r="I56" s="178"/>
      <c r="J56" s="170"/>
      <c r="K56" s="13"/>
      <c r="L56" s="170"/>
      <c r="M56" s="13"/>
      <c r="N56" s="13"/>
    </row>
    <row r="57" spans="1:14" ht="18" customHeight="1">
      <c r="A57" s="175">
        <v>8</v>
      </c>
      <c r="B57" s="176" t="s">
        <v>334</v>
      </c>
      <c r="C57" s="87" t="s">
        <v>333</v>
      </c>
      <c r="D57" s="175" t="s">
        <v>97</v>
      </c>
      <c r="E57" s="169">
        <v>8</v>
      </c>
      <c r="F57" s="12">
        <v>912.43</v>
      </c>
      <c r="G57" s="13"/>
      <c r="H57" s="170"/>
      <c r="I57" s="178">
        <v>7299</v>
      </c>
      <c r="J57" s="170"/>
      <c r="K57" s="13"/>
      <c r="L57" s="170"/>
      <c r="M57" s="13"/>
      <c r="N57" s="13"/>
    </row>
    <row r="58" spans="1:14">
      <c r="A58" s="175"/>
      <c r="B58" s="177"/>
      <c r="C58" s="94" t="s">
        <v>242</v>
      </c>
      <c r="D58" s="175"/>
      <c r="E58" s="169"/>
      <c r="F58" s="13"/>
      <c r="G58" s="13"/>
      <c r="H58" s="170"/>
      <c r="I58" s="178"/>
      <c r="J58" s="170"/>
      <c r="K58" s="13"/>
      <c r="L58" s="170"/>
      <c r="M58" s="13"/>
      <c r="N58" s="13"/>
    </row>
    <row r="59" spans="1:14" ht="18" customHeight="1">
      <c r="A59" s="175">
        <v>9</v>
      </c>
      <c r="B59" s="176" t="s">
        <v>332</v>
      </c>
      <c r="C59" s="87" t="s">
        <v>331</v>
      </c>
      <c r="D59" s="175" t="s">
        <v>97</v>
      </c>
      <c r="E59" s="169">
        <v>28</v>
      </c>
      <c r="F59" s="12">
        <v>91.16</v>
      </c>
      <c r="G59" s="13"/>
      <c r="H59" s="170"/>
      <c r="I59" s="178">
        <v>2552</v>
      </c>
      <c r="J59" s="170"/>
      <c r="K59" s="13"/>
      <c r="L59" s="170"/>
      <c r="M59" s="13"/>
      <c r="N59" s="13"/>
    </row>
    <row r="60" spans="1:14">
      <c r="A60" s="175"/>
      <c r="B60" s="177"/>
      <c r="C60" s="94" t="s">
        <v>242</v>
      </c>
      <c r="D60" s="175"/>
      <c r="E60" s="169"/>
      <c r="F60" s="13"/>
      <c r="G60" s="13"/>
      <c r="H60" s="170"/>
      <c r="I60" s="178"/>
      <c r="J60" s="170"/>
      <c r="K60" s="13"/>
      <c r="L60" s="170"/>
      <c r="M60" s="13"/>
      <c r="N60" s="13"/>
    </row>
    <row r="61" spans="1:14">
      <c r="A61" s="182" t="s">
        <v>176</v>
      </c>
      <c r="B61" s="183"/>
      <c r="C61" s="183"/>
      <c r="D61" s="183"/>
      <c r="E61" s="183"/>
      <c r="F61" s="183"/>
      <c r="G61" s="183"/>
      <c r="H61" s="183"/>
      <c r="I61" s="183"/>
      <c r="J61" s="183"/>
      <c r="K61" s="183"/>
      <c r="L61" s="183"/>
      <c r="M61" s="183"/>
      <c r="N61" s="183"/>
    </row>
    <row r="62" spans="1:14">
      <c r="A62" s="184" t="s">
        <v>182</v>
      </c>
      <c r="B62" s="172"/>
      <c r="C62" s="172"/>
      <c r="D62" s="172"/>
      <c r="E62" s="172"/>
      <c r="F62" s="172"/>
      <c r="G62" s="172"/>
      <c r="H62" s="172"/>
      <c r="I62" s="16">
        <v>14072</v>
      </c>
      <c r="J62" s="13"/>
      <c r="K62" s="13"/>
      <c r="L62" s="13"/>
      <c r="M62" s="13"/>
      <c r="N62" s="13"/>
    </row>
    <row r="63" spans="1:14">
      <c r="A63" s="185" t="s">
        <v>240</v>
      </c>
      <c r="B63" s="172"/>
      <c r="C63" s="172"/>
      <c r="D63" s="172"/>
      <c r="E63" s="172"/>
      <c r="F63" s="172"/>
      <c r="G63" s="172"/>
      <c r="H63" s="172"/>
      <c r="I63" s="15"/>
      <c r="J63" s="13"/>
      <c r="K63" s="13"/>
      <c r="L63" s="13"/>
      <c r="M63" s="13"/>
      <c r="N63" s="13"/>
    </row>
    <row r="64" spans="1:14">
      <c r="A64" s="184" t="s">
        <v>239</v>
      </c>
      <c r="B64" s="172"/>
      <c r="C64" s="172"/>
      <c r="D64" s="172"/>
      <c r="E64" s="172"/>
      <c r="F64" s="172"/>
      <c r="G64" s="172"/>
      <c r="H64" s="172"/>
      <c r="I64" s="15"/>
      <c r="J64" s="13"/>
      <c r="K64" s="13"/>
      <c r="L64" s="13"/>
      <c r="M64" s="13"/>
      <c r="N64" s="13"/>
    </row>
    <row r="65" spans="1:14">
      <c r="A65" s="184" t="s">
        <v>330</v>
      </c>
      <c r="B65" s="172"/>
      <c r="C65" s="172"/>
      <c r="D65" s="172"/>
      <c r="E65" s="172"/>
      <c r="F65" s="172"/>
      <c r="G65" s="172"/>
      <c r="H65" s="172"/>
      <c r="I65" s="16">
        <v>14072</v>
      </c>
      <c r="J65" s="13"/>
      <c r="K65" s="13"/>
      <c r="L65" s="13"/>
      <c r="M65" s="13"/>
      <c r="N65" s="13"/>
    </row>
    <row r="66" spans="1:14">
      <c r="A66" s="184" t="s">
        <v>108</v>
      </c>
      <c r="B66" s="172"/>
      <c r="C66" s="172"/>
      <c r="D66" s="172"/>
      <c r="E66" s="172"/>
      <c r="F66" s="172"/>
      <c r="G66" s="172"/>
      <c r="H66" s="172"/>
      <c r="I66" s="16">
        <v>14072</v>
      </c>
      <c r="J66" s="13"/>
      <c r="K66" s="13"/>
      <c r="L66" s="13"/>
      <c r="M66" s="13"/>
      <c r="N66" s="13"/>
    </row>
    <row r="67" spans="1:14">
      <c r="A67" s="184" t="s">
        <v>171</v>
      </c>
      <c r="B67" s="172"/>
      <c r="C67" s="172"/>
      <c r="D67" s="172"/>
      <c r="E67" s="172"/>
      <c r="F67" s="172"/>
      <c r="G67" s="172"/>
      <c r="H67" s="172"/>
      <c r="I67" s="15"/>
      <c r="J67" s="13"/>
      <c r="K67" s="13"/>
      <c r="L67" s="13"/>
      <c r="M67" s="13"/>
      <c r="N67" s="13"/>
    </row>
    <row r="68" spans="1:14">
      <c r="A68" s="184" t="s">
        <v>85</v>
      </c>
      <c r="B68" s="172"/>
      <c r="C68" s="172"/>
      <c r="D68" s="172"/>
      <c r="E68" s="172"/>
      <c r="F68" s="172"/>
      <c r="G68" s="172"/>
      <c r="H68" s="172"/>
      <c r="I68" s="16">
        <v>14072</v>
      </c>
      <c r="J68" s="13"/>
      <c r="K68" s="13"/>
      <c r="L68" s="13"/>
      <c r="M68" s="13"/>
      <c r="N68" s="13"/>
    </row>
    <row r="69" spans="1:14">
      <c r="A69" s="185" t="s">
        <v>174</v>
      </c>
      <c r="B69" s="172"/>
      <c r="C69" s="172"/>
      <c r="D69" s="172"/>
      <c r="E69" s="172"/>
      <c r="F69" s="172"/>
      <c r="G69" s="172"/>
      <c r="H69" s="172"/>
      <c r="I69" s="17">
        <v>14072</v>
      </c>
      <c r="J69" s="13"/>
      <c r="K69" s="13"/>
      <c r="L69" s="13"/>
      <c r="M69" s="13"/>
      <c r="N69" s="13"/>
    </row>
    <row r="70" spans="1:14" ht="19.149999999999999" customHeight="1">
      <c r="A70" s="171" t="s">
        <v>238</v>
      </c>
      <c r="B70" s="172"/>
      <c r="C70" s="172"/>
      <c r="D70" s="172"/>
      <c r="E70" s="172"/>
      <c r="F70" s="172"/>
      <c r="G70" s="172"/>
      <c r="H70" s="172"/>
      <c r="I70" s="172"/>
      <c r="J70" s="172"/>
      <c r="K70" s="172"/>
      <c r="L70" s="172"/>
      <c r="M70" s="172"/>
      <c r="N70" s="172"/>
    </row>
    <row r="71" spans="1:14" ht="20.25" customHeight="1">
      <c r="A71" s="175">
        <v>10</v>
      </c>
      <c r="B71" s="176" t="s">
        <v>237</v>
      </c>
      <c r="C71" s="87" t="s">
        <v>236</v>
      </c>
      <c r="D71" s="175" t="s">
        <v>97</v>
      </c>
      <c r="E71" s="169">
        <v>165</v>
      </c>
      <c r="F71" s="12">
        <v>326.58999999999997</v>
      </c>
      <c r="G71" s="13"/>
      <c r="H71" s="170">
        <v>326.58999999999997</v>
      </c>
      <c r="I71" s="178">
        <v>53887</v>
      </c>
      <c r="J71" s="170"/>
      <c r="K71" s="13"/>
      <c r="L71" s="170">
        <v>53887</v>
      </c>
      <c r="M71" s="13"/>
      <c r="N71" s="13"/>
    </row>
    <row r="72" spans="1:14">
      <c r="A72" s="175"/>
      <c r="B72" s="177"/>
      <c r="C72" s="94" t="s">
        <v>225</v>
      </c>
      <c r="D72" s="175"/>
      <c r="E72" s="169"/>
      <c r="F72" s="13"/>
      <c r="G72" s="13"/>
      <c r="H72" s="186"/>
      <c r="I72" s="178"/>
      <c r="J72" s="170"/>
      <c r="K72" s="13"/>
      <c r="L72" s="170"/>
      <c r="M72" s="13"/>
      <c r="N72" s="13"/>
    </row>
    <row r="73" spans="1:14" ht="63.75" customHeight="1">
      <c r="A73" s="175">
        <v>11</v>
      </c>
      <c r="B73" s="176" t="s">
        <v>235</v>
      </c>
      <c r="C73" s="87" t="s">
        <v>234</v>
      </c>
      <c r="D73" s="175" t="s">
        <v>98</v>
      </c>
      <c r="E73" s="169">
        <v>5.0000000000000001E-3</v>
      </c>
      <c r="F73" s="12">
        <v>29743.7</v>
      </c>
      <c r="G73" s="13"/>
      <c r="H73" s="170">
        <v>29743.7</v>
      </c>
      <c r="I73" s="178">
        <v>149</v>
      </c>
      <c r="J73" s="170"/>
      <c r="K73" s="13"/>
      <c r="L73" s="170">
        <v>149</v>
      </c>
      <c r="M73" s="13"/>
      <c r="N73" s="13"/>
    </row>
    <row r="74" spans="1:14">
      <c r="A74" s="175"/>
      <c r="B74" s="177"/>
      <c r="C74" s="94" t="s">
        <v>225</v>
      </c>
      <c r="D74" s="175"/>
      <c r="E74" s="169"/>
      <c r="F74" s="13"/>
      <c r="G74" s="13"/>
      <c r="H74" s="186"/>
      <c r="I74" s="178"/>
      <c r="J74" s="170"/>
      <c r="K74" s="13"/>
      <c r="L74" s="170"/>
      <c r="M74" s="13"/>
      <c r="N74" s="13"/>
    </row>
    <row r="75" spans="1:14" ht="72">
      <c r="A75" s="175">
        <v>12</v>
      </c>
      <c r="B75" s="176" t="s">
        <v>233</v>
      </c>
      <c r="C75" s="87" t="s">
        <v>232</v>
      </c>
      <c r="D75" s="175" t="s">
        <v>98</v>
      </c>
      <c r="E75" s="169">
        <v>0.27</v>
      </c>
      <c r="F75" s="12">
        <v>22471.21</v>
      </c>
      <c r="G75" s="13"/>
      <c r="H75" s="170">
        <v>22471.21</v>
      </c>
      <c r="I75" s="178">
        <v>6067</v>
      </c>
      <c r="J75" s="170"/>
      <c r="K75" s="13"/>
      <c r="L75" s="170">
        <v>6067</v>
      </c>
      <c r="M75" s="13"/>
      <c r="N75" s="13"/>
    </row>
    <row r="76" spans="1:14">
      <c r="A76" s="175"/>
      <c r="B76" s="177"/>
      <c r="C76" s="94" t="s">
        <v>225</v>
      </c>
      <c r="D76" s="175"/>
      <c r="E76" s="169"/>
      <c r="F76" s="13"/>
      <c r="G76" s="13"/>
      <c r="H76" s="186"/>
      <c r="I76" s="178"/>
      <c r="J76" s="170"/>
      <c r="K76" s="13"/>
      <c r="L76" s="170"/>
      <c r="M76" s="13"/>
      <c r="N76" s="13"/>
    </row>
    <row r="77" spans="1:14" ht="19.5" customHeight="1">
      <c r="A77" s="175">
        <v>13</v>
      </c>
      <c r="B77" s="176" t="s">
        <v>231</v>
      </c>
      <c r="C77" s="87" t="s">
        <v>230</v>
      </c>
      <c r="D77" s="175" t="s">
        <v>102</v>
      </c>
      <c r="E77" s="169">
        <v>230</v>
      </c>
      <c r="F77" s="12">
        <v>78.16</v>
      </c>
      <c r="G77" s="13"/>
      <c r="H77" s="170">
        <v>78.16</v>
      </c>
      <c r="I77" s="178">
        <v>17977</v>
      </c>
      <c r="J77" s="170"/>
      <c r="K77" s="13"/>
      <c r="L77" s="170">
        <v>17977</v>
      </c>
      <c r="M77" s="13"/>
      <c r="N77" s="13"/>
    </row>
    <row r="78" spans="1:14">
      <c r="A78" s="175"/>
      <c r="B78" s="177"/>
      <c r="C78" s="94" t="s">
        <v>225</v>
      </c>
      <c r="D78" s="175"/>
      <c r="E78" s="169"/>
      <c r="F78" s="13"/>
      <c r="G78" s="13"/>
      <c r="H78" s="186"/>
      <c r="I78" s="178"/>
      <c r="J78" s="170"/>
      <c r="K78" s="13"/>
      <c r="L78" s="170"/>
      <c r="M78" s="13"/>
      <c r="N78" s="13"/>
    </row>
    <row r="79" spans="1:14" ht="16.5" customHeight="1">
      <c r="A79" s="175">
        <v>14</v>
      </c>
      <c r="B79" s="176" t="s">
        <v>229</v>
      </c>
      <c r="C79" s="87" t="s">
        <v>228</v>
      </c>
      <c r="D79" s="175" t="s">
        <v>102</v>
      </c>
      <c r="E79" s="169">
        <v>30</v>
      </c>
      <c r="F79" s="12">
        <v>4.92</v>
      </c>
      <c r="G79" s="13"/>
      <c r="H79" s="170">
        <v>4.92</v>
      </c>
      <c r="I79" s="178">
        <v>148</v>
      </c>
      <c r="J79" s="170"/>
      <c r="K79" s="13"/>
      <c r="L79" s="170">
        <v>148</v>
      </c>
      <c r="M79" s="13"/>
      <c r="N79" s="13"/>
    </row>
    <row r="80" spans="1:14">
      <c r="A80" s="175"/>
      <c r="B80" s="177"/>
      <c r="C80" s="94" t="s">
        <v>225</v>
      </c>
      <c r="D80" s="175"/>
      <c r="E80" s="169"/>
      <c r="F80" s="13"/>
      <c r="G80" s="13"/>
      <c r="H80" s="186"/>
      <c r="I80" s="178"/>
      <c r="J80" s="170"/>
      <c r="K80" s="13"/>
      <c r="L80" s="170"/>
      <c r="M80" s="13"/>
      <c r="N80" s="13"/>
    </row>
    <row r="81" spans="1:14" ht="19.5" customHeight="1">
      <c r="A81" s="175">
        <v>15</v>
      </c>
      <c r="B81" s="176" t="s">
        <v>227</v>
      </c>
      <c r="C81" s="87" t="s">
        <v>226</v>
      </c>
      <c r="D81" s="175" t="s">
        <v>97</v>
      </c>
      <c r="E81" s="169">
        <v>30</v>
      </c>
      <c r="F81" s="12">
        <v>2.98</v>
      </c>
      <c r="G81" s="13"/>
      <c r="H81" s="170">
        <v>2.98</v>
      </c>
      <c r="I81" s="178">
        <v>89</v>
      </c>
      <c r="J81" s="170"/>
      <c r="K81" s="13"/>
      <c r="L81" s="170">
        <v>89</v>
      </c>
      <c r="M81" s="13"/>
      <c r="N81" s="13"/>
    </row>
    <row r="82" spans="1:14">
      <c r="A82" s="175"/>
      <c r="B82" s="177"/>
      <c r="C82" s="94" t="s">
        <v>225</v>
      </c>
      <c r="D82" s="175"/>
      <c r="E82" s="169"/>
      <c r="F82" s="13"/>
      <c r="G82" s="13"/>
      <c r="H82" s="186"/>
      <c r="I82" s="178"/>
      <c r="J82" s="170"/>
      <c r="K82" s="13"/>
      <c r="L82" s="170"/>
      <c r="M82" s="13"/>
      <c r="N82" s="13"/>
    </row>
    <row r="83" spans="1:14">
      <c r="A83" s="182" t="s">
        <v>176</v>
      </c>
      <c r="B83" s="183"/>
      <c r="C83" s="183"/>
      <c r="D83" s="183"/>
      <c r="E83" s="183"/>
      <c r="F83" s="183"/>
      <c r="G83" s="183"/>
      <c r="H83" s="183"/>
      <c r="I83" s="183"/>
      <c r="J83" s="183"/>
      <c r="K83" s="183"/>
      <c r="L83" s="183"/>
      <c r="M83" s="183"/>
      <c r="N83" s="183"/>
    </row>
    <row r="84" spans="1:14">
      <c r="A84" s="184" t="s">
        <v>182</v>
      </c>
      <c r="B84" s="172"/>
      <c r="C84" s="172"/>
      <c r="D84" s="172"/>
      <c r="E84" s="172"/>
      <c r="F84" s="172"/>
      <c r="G84" s="172"/>
      <c r="H84" s="172"/>
      <c r="I84" s="16">
        <v>78317</v>
      </c>
      <c r="J84" s="13"/>
      <c r="K84" s="13"/>
      <c r="L84" s="12">
        <v>78317</v>
      </c>
      <c r="M84" s="13"/>
      <c r="N84" s="13"/>
    </row>
    <row r="85" spans="1:14">
      <c r="A85" s="185" t="s">
        <v>223</v>
      </c>
      <c r="B85" s="172"/>
      <c r="C85" s="172"/>
      <c r="D85" s="172"/>
      <c r="E85" s="172"/>
      <c r="F85" s="172"/>
      <c r="G85" s="172"/>
      <c r="H85" s="172"/>
      <c r="I85" s="15"/>
      <c r="J85" s="13"/>
      <c r="K85" s="13"/>
      <c r="L85" s="13"/>
      <c r="M85" s="13"/>
      <c r="N85" s="13"/>
    </row>
    <row r="86" spans="1:14">
      <c r="A86" s="184" t="s">
        <v>222</v>
      </c>
      <c r="B86" s="172"/>
      <c r="C86" s="172"/>
      <c r="D86" s="172"/>
      <c r="E86" s="172"/>
      <c r="F86" s="172"/>
      <c r="G86" s="172"/>
      <c r="H86" s="172"/>
      <c r="I86" s="15"/>
      <c r="J86" s="13"/>
      <c r="K86" s="13"/>
      <c r="L86" s="13"/>
      <c r="M86" s="13"/>
      <c r="N86" s="13"/>
    </row>
    <row r="87" spans="1:14">
      <c r="A87" s="184" t="s">
        <v>329</v>
      </c>
      <c r="B87" s="172"/>
      <c r="C87" s="172"/>
      <c r="D87" s="172"/>
      <c r="E87" s="172"/>
      <c r="F87" s="172"/>
      <c r="G87" s="172"/>
      <c r="H87" s="172"/>
      <c r="I87" s="16">
        <v>78317</v>
      </c>
      <c r="J87" s="13"/>
      <c r="K87" s="13"/>
      <c r="L87" s="13"/>
      <c r="M87" s="13"/>
      <c r="N87" s="13"/>
    </row>
    <row r="88" spans="1:14">
      <c r="A88" s="184" t="s">
        <v>108</v>
      </c>
      <c r="B88" s="172"/>
      <c r="C88" s="172"/>
      <c r="D88" s="172"/>
      <c r="E88" s="172"/>
      <c r="F88" s="172"/>
      <c r="G88" s="172"/>
      <c r="H88" s="172"/>
      <c r="I88" s="16">
        <v>78317</v>
      </c>
      <c r="J88" s="13"/>
      <c r="K88" s="13"/>
      <c r="L88" s="13"/>
      <c r="M88" s="13"/>
      <c r="N88" s="13"/>
    </row>
    <row r="89" spans="1:14">
      <c r="A89" s="184" t="s">
        <v>171</v>
      </c>
      <c r="B89" s="172"/>
      <c r="C89" s="172"/>
      <c r="D89" s="172"/>
      <c r="E89" s="172"/>
      <c r="F89" s="172"/>
      <c r="G89" s="172"/>
      <c r="H89" s="172"/>
      <c r="I89" s="15"/>
      <c r="J89" s="13"/>
      <c r="K89" s="13"/>
      <c r="L89" s="13"/>
      <c r="M89" s="13"/>
      <c r="N89" s="13"/>
    </row>
    <row r="90" spans="1:14">
      <c r="A90" s="184" t="s">
        <v>110</v>
      </c>
      <c r="B90" s="172"/>
      <c r="C90" s="172"/>
      <c r="D90" s="172"/>
      <c r="E90" s="172"/>
      <c r="F90" s="172"/>
      <c r="G90" s="172"/>
      <c r="H90" s="172"/>
      <c r="I90" s="16">
        <v>78317</v>
      </c>
      <c r="J90" s="13"/>
      <c r="K90" s="13"/>
      <c r="L90" s="13"/>
      <c r="M90" s="13"/>
      <c r="N90" s="13"/>
    </row>
    <row r="91" spans="1:14">
      <c r="A91" s="185" t="s">
        <v>173</v>
      </c>
      <c r="B91" s="172"/>
      <c r="C91" s="172"/>
      <c r="D91" s="172"/>
      <c r="E91" s="172"/>
      <c r="F91" s="172"/>
      <c r="G91" s="172"/>
      <c r="H91" s="172"/>
      <c r="I91" s="17">
        <v>78317</v>
      </c>
      <c r="J91" s="13"/>
      <c r="K91" s="13"/>
      <c r="L91" s="13"/>
      <c r="M91" s="13"/>
      <c r="N91" s="13"/>
    </row>
    <row r="92" spans="1:14" ht="13.5" customHeight="1">
      <c r="A92" s="171" t="s">
        <v>221</v>
      </c>
      <c r="B92" s="172"/>
      <c r="C92" s="172"/>
      <c r="D92" s="172"/>
      <c r="E92" s="172"/>
      <c r="F92" s="172"/>
      <c r="G92" s="172"/>
      <c r="H92" s="172"/>
      <c r="I92" s="172"/>
      <c r="J92" s="172"/>
      <c r="K92" s="172"/>
      <c r="L92" s="172"/>
      <c r="M92" s="172"/>
      <c r="N92" s="172"/>
    </row>
    <row r="93" spans="1:14" ht="25.5" customHeight="1">
      <c r="A93" s="175">
        <v>16</v>
      </c>
      <c r="B93" s="176" t="s">
        <v>220</v>
      </c>
      <c r="C93" s="87" t="s">
        <v>219</v>
      </c>
      <c r="D93" s="175" t="s">
        <v>96</v>
      </c>
      <c r="E93" s="169">
        <v>2</v>
      </c>
      <c r="F93" s="12">
        <v>117.52</v>
      </c>
      <c r="G93" s="12">
        <v>0.46</v>
      </c>
      <c r="H93" s="170">
        <v>15.04</v>
      </c>
      <c r="I93" s="178">
        <v>235</v>
      </c>
      <c r="J93" s="170">
        <v>204</v>
      </c>
      <c r="K93" s="13">
        <v>1</v>
      </c>
      <c r="L93" s="170">
        <v>30</v>
      </c>
      <c r="M93" s="13">
        <v>7.2</v>
      </c>
      <c r="N93" s="13">
        <v>14.4</v>
      </c>
    </row>
    <row r="94" spans="1:14" ht="36">
      <c r="A94" s="175"/>
      <c r="B94" s="177"/>
      <c r="C94" s="94" t="s">
        <v>328</v>
      </c>
      <c r="D94" s="175"/>
      <c r="E94" s="169"/>
      <c r="F94" s="12">
        <v>102.02</v>
      </c>
      <c r="G94" s="13"/>
      <c r="H94" s="186"/>
      <c r="I94" s="178"/>
      <c r="J94" s="170"/>
      <c r="K94" s="13"/>
      <c r="L94" s="170"/>
      <c r="M94" s="13"/>
      <c r="N94" s="13"/>
    </row>
    <row r="95" spans="1:14" ht="22.5" customHeight="1">
      <c r="A95" s="175">
        <v>17</v>
      </c>
      <c r="B95" s="176" t="s">
        <v>217</v>
      </c>
      <c r="C95" s="87" t="s">
        <v>327</v>
      </c>
      <c r="D95" s="175" t="s">
        <v>96</v>
      </c>
      <c r="E95" s="169">
        <v>49</v>
      </c>
      <c r="F95" s="12">
        <v>218.26</v>
      </c>
      <c r="G95" s="12">
        <v>0.37</v>
      </c>
      <c r="H95" s="170">
        <v>13.63</v>
      </c>
      <c r="I95" s="178">
        <v>10695</v>
      </c>
      <c r="J95" s="170">
        <v>10009</v>
      </c>
      <c r="K95" s="13">
        <v>18</v>
      </c>
      <c r="L95" s="170">
        <v>668</v>
      </c>
      <c r="M95" s="13">
        <v>14</v>
      </c>
      <c r="N95" s="13">
        <v>686</v>
      </c>
    </row>
    <row r="96" spans="1:14" ht="36">
      <c r="A96" s="175"/>
      <c r="B96" s="177"/>
      <c r="C96" s="94" t="s">
        <v>326</v>
      </c>
      <c r="D96" s="175"/>
      <c r="E96" s="169"/>
      <c r="F96" s="12">
        <v>204.26</v>
      </c>
      <c r="G96" s="13"/>
      <c r="H96" s="186"/>
      <c r="I96" s="178"/>
      <c r="J96" s="170"/>
      <c r="K96" s="13"/>
      <c r="L96" s="170"/>
      <c r="M96" s="13"/>
      <c r="N96" s="13"/>
    </row>
    <row r="97" spans="1:14" ht="36">
      <c r="A97" s="175">
        <v>18</v>
      </c>
      <c r="B97" s="176" t="s">
        <v>214</v>
      </c>
      <c r="C97" s="87" t="s">
        <v>213</v>
      </c>
      <c r="D97" s="175" t="s">
        <v>96</v>
      </c>
      <c r="E97" s="169">
        <v>173</v>
      </c>
      <c r="F97" s="12">
        <v>13.84</v>
      </c>
      <c r="G97" s="12">
        <v>0.17</v>
      </c>
      <c r="H97" s="170">
        <v>2.29</v>
      </c>
      <c r="I97" s="178">
        <v>2394</v>
      </c>
      <c r="J97" s="170">
        <v>1969</v>
      </c>
      <c r="K97" s="13">
        <v>29</v>
      </c>
      <c r="L97" s="170">
        <v>396</v>
      </c>
      <c r="M97" s="13">
        <v>0.84</v>
      </c>
      <c r="N97" s="13">
        <v>145.32</v>
      </c>
    </row>
    <row r="98" spans="1:14" ht="36">
      <c r="A98" s="175"/>
      <c r="B98" s="177"/>
      <c r="C98" s="94" t="s">
        <v>325</v>
      </c>
      <c r="D98" s="175"/>
      <c r="E98" s="169"/>
      <c r="F98" s="12">
        <v>11.38</v>
      </c>
      <c r="G98" s="13"/>
      <c r="H98" s="186"/>
      <c r="I98" s="178"/>
      <c r="J98" s="170"/>
      <c r="K98" s="13"/>
      <c r="L98" s="170"/>
      <c r="M98" s="13"/>
      <c r="N98" s="13"/>
    </row>
    <row r="99" spans="1:14" ht="12.75" customHeight="1">
      <c r="A99" s="175">
        <v>19</v>
      </c>
      <c r="B99" s="176" t="s">
        <v>211</v>
      </c>
      <c r="C99" s="87" t="s">
        <v>210</v>
      </c>
      <c r="D99" s="175" t="s">
        <v>96</v>
      </c>
      <c r="E99" s="169">
        <v>1</v>
      </c>
      <c r="F99" s="12">
        <v>59.97</v>
      </c>
      <c r="G99" s="12">
        <v>0.37</v>
      </c>
      <c r="H99" s="170">
        <v>7.83</v>
      </c>
      <c r="I99" s="178">
        <v>60</v>
      </c>
      <c r="J99" s="170">
        <v>52</v>
      </c>
      <c r="K99" s="13"/>
      <c r="L99" s="170">
        <v>8</v>
      </c>
      <c r="M99" s="13">
        <v>3.6</v>
      </c>
      <c r="N99" s="13">
        <v>3.6</v>
      </c>
    </row>
    <row r="100" spans="1:14" ht="36">
      <c r="A100" s="175"/>
      <c r="B100" s="177"/>
      <c r="C100" s="94" t="s">
        <v>209</v>
      </c>
      <c r="D100" s="175"/>
      <c r="E100" s="169"/>
      <c r="F100" s="12">
        <v>51.77</v>
      </c>
      <c r="G100" s="13"/>
      <c r="H100" s="186"/>
      <c r="I100" s="178"/>
      <c r="J100" s="170"/>
      <c r="K100" s="13"/>
      <c r="L100" s="170"/>
      <c r="M100" s="13"/>
      <c r="N100" s="13"/>
    </row>
    <row r="101" spans="1:14" ht="24" customHeight="1">
      <c r="A101" s="175">
        <v>20</v>
      </c>
      <c r="B101" s="176" t="s">
        <v>324</v>
      </c>
      <c r="C101" s="87" t="s">
        <v>323</v>
      </c>
      <c r="D101" s="175" t="s">
        <v>96</v>
      </c>
      <c r="E101" s="169">
        <v>8</v>
      </c>
      <c r="F101" s="12">
        <v>49.43</v>
      </c>
      <c r="G101" s="13"/>
      <c r="H101" s="170">
        <v>23.87</v>
      </c>
      <c r="I101" s="178">
        <v>395</v>
      </c>
      <c r="J101" s="170">
        <v>204</v>
      </c>
      <c r="K101" s="13"/>
      <c r="L101" s="170">
        <v>191</v>
      </c>
      <c r="M101" s="13">
        <v>2</v>
      </c>
      <c r="N101" s="13">
        <v>16</v>
      </c>
    </row>
    <row r="102" spans="1:14" ht="48">
      <c r="A102" s="175"/>
      <c r="B102" s="177"/>
      <c r="C102" s="94" t="s">
        <v>322</v>
      </c>
      <c r="D102" s="175"/>
      <c r="E102" s="169"/>
      <c r="F102" s="12">
        <v>25.56</v>
      </c>
      <c r="G102" s="13"/>
      <c r="H102" s="186"/>
      <c r="I102" s="178"/>
      <c r="J102" s="170"/>
      <c r="K102" s="13"/>
      <c r="L102" s="170"/>
      <c r="M102" s="13"/>
      <c r="N102" s="13"/>
    </row>
    <row r="103" spans="1:14" ht="12.75" customHeight="1">
      <c r="A103" s="175">
        <v>21</v>
      </c>
      <c r="B103" s="176" t="s">
        <v>205</v>
      </c>
      <c r="C103" s="87" t="s">
        <v>204</v>
      </c>
      <c r="D103" s="175" t="s">
        <v>99</v>
      </c>
      <c r="E103" s="169">
        <v>0.14000000000000001</v>
      </c>
      <c r="F103" s="12">
        <v>2523.44</v>
      </c>
      <c r="G103" s="12">
        <v>556.95000000000005</v>
      </c>
      <c r="H103" s="170">
        <v>594.64</v>
      </c>
      <c r="I103" s="178">
        <v>353</v>
      </c>
      <c r="J103" s="170">
        <v>192</v>
      </c>
      <c r="K103" s="13">
        <v>78</v>
      </c>
      <c r="L103" s="170">
        <v>83</v>
      </c>
      <c r="M103" s="13">
        <v>98.2</v>
      </c>
      <c r="N103" s="13">
        <v>13.75</v>
      </c>
    </row>
    <row r="104" spans="1:14" ht="36">
      <c r="A104" s="175"/>
      <c r="B104" s="177"/>
      <c r="C104" s="94" t="s">
        <v>321</v>
      </c>
      <c r="D104" s="175"/>
      <c r="E104" s="169"/>
      <c r="F104" s="12">
        <v>1371.85</v>
      </c>
      <c r="G104" s="12">
        <v>20.38</v>
      </c>
      <c r="H104" s="186"/>
      <c r="I104" s="178"/>
      <c r="J104" s="170"/>
      <c r="K104" s="13">
        <v>3</v>
      </c>
      <c r="L104" s="170"/>
      <c r="M104" s="13">
        <v>1.1200000000000001</v>
      </c>
      <c r="N104" s="13">
        <v>0.16</v>
      </c>
    </row>
    <row r="105" spans="1:14" ht="36" customHeight="1">
      <c r="A105" s="175">
        <v>22</v>
      </c>
      <c r="B105" s="176" t="s">
        <v>202</v>
      </c>
      <c r="C105" s="87" t="s">
        <v>201</v>
      </c>
      <c r="D105" s="175" t="s">
        <v>101</v>
      </c>
      <c r="E105" s="169">
        <v>0.15</v>
      </c>
      <c r="F105" s="12">
        <v>1540.77</v>
      </c>
      <c r="G105" s="12">
        <v>28.6</v>
      </c>
      <c r="H105" s="170">
        <v>1051.47</v>
      </c>
      <c r="I105" s="178">
        <v>231</v>
      </c>
      <c r="J105" s="170">
        <v>69</v>
      </c>
      <c r="K105" s="13">
        <v>4</v>
      </c>
      <c r="L105" s="170">
        <v>158</v>
      </c>
      <c r="M105" s="13">
        <v>34</v>
      </c>
      <c r="N105" s="13">
        <v>5.0999999999999996</v>
      </c>
    </row>
    <row r="106" spans="1:14" ht="36">
      <c r="A106" s="175"/>
      <c r="B106" s="177"/>
      <c r="C106" s="94" t="s">
        <v>320</v>
      </c>
      <c r="D106" s="175"/>
      <c r="E106" s="169"/>
      <c r="F106" s="12">
        <v>460.7</v>
      </c>
      <c r="G106" s="13"/>
      <c r="H106" s="186"/>
      <c r="I106" s="178"/>
      <c r="J106" s="170"/>
      <c r="K106" s="13"/>
      <c r="L106" s="170"/>
      <c r="M106" s="13"/>
      <c r="N106" s="13"/>
    </row>
    <row r="107" spans="1:14" ht="14.25" customHeight="1">
      <c r="A107" s="175">
        <v>23</v>
      </c>
      <c r="B107" s="176" t="s">
        <v>199</v>
      </c>
      <c r="C107" s="87" t="s">
        <v>198</v>
      </c>
      <c r="D107" s="175" t="s">
        <v>101</v>
      </c>
      <c r="E107" s="169">
        <v>2.2999999999999998</v>
      </c>
      <c r="F107" s="12">
        <v>189.23</v>
      </c>
      <c r="G107" s="12">
        <v>56.09</v>
      </c>
      <c r="H107" s="170">
        <v>86.5</v>
      </c>
      <c r="I107" s="178">
        <v>435</v>
      </c>
      <c r="J107" s="170">
        <v>107</v>
      </c>
      <c r="K107" s="13">
        <v>129</v>
      </c>
      <c r="L107" s="170">
        <v>199</v>
      </c>
      <c r="M107" s="13">
        <v>3.52</v>
      </c>
      <c r="N107" s="13">
        <v>8.1</v>
      </c>
    </row>
    <row r="108" spans="1:14" ht="36">
      <c r="A108" s="175"/>
      <c r="B108" s="177"/>
      <c r="C108" s="94" t="s">
        <v>319</v>
      </c>
      <c r="D108" s="175"/>
      <c r="E108" s="169"/>
      <c r="F108" s="12">
        <v>46.64</v>
      </c>
      <c r="G108" s="12">
        <v>24.55</v>
      </c>
      <c r="H108" s="186"/>
      <c r="I108" s="178"/>
      <c r="J108" s="170"/>
      <c r="K108" s="13">
        <v>56</v>
      </c>
      <c r="L108" s="170"/>
      <c r="M108" s="13">
        <v>1.57</v>
      </c>
      <c r="N108" s="13">
        <v>3.61</v>
      </c>
    </row>
    <row r="109" spans="1:14" ht="48">
      <c r="A109" s="175">
        <v>24</v>
      </c>
      <c r="B109" s="176" t="s">
        <v>196</v>
      </c>
      <c r="C109" s="87" t="s">
        <v>195</v>
      </c>
      <c r="D109" s="175" t="s">
        <v>101</v>
      </c>
      <c r="E109" s="169">
        <v>0.3</v>
      </c>
      <c r="F109" s="12">
        <v>658.05</v>
      </c>
      <c r="G109" s="12">
        <v>2.92</v>
      </c>
      <c r="H109" s="170">
        <v>580.79999999999995</v>
      </c>
      <c r="I109" s="178">
        <v>197</v>
      </c>
      <c r="J109" s="170">
        <v>22</v>
      </c>
      <c r="K109" s="13">
        <v>1</v>
      </c>
      <c r="L109" s="170">
        <v>174</v>
      </c>
      <c r="M109" s="13">
        <v>5.61</v>
      </c>
      <c r="N109" s="13">
        <v>1.68</v>
      </c>
    </row>
    <row r="110" spans="1:14" ht="36">
      <c r="A110" s="175"/>
      <c r="B110" s="177"/>
      <c r="C110" s="94" t="s">
        <v>194</v>
      </c>
      <c r="D110" s="175"/>
      <c r="E110" s="169"/>
      <c r="F110" s="12">
        <v>74.33</v>
      </c>
      <c r="G110" s="12">
        <v>0.18</v>
      </c>
      <c r="H110" s="186"/>
      <c r="I110" s="178"/>
      <c r="J110" s="170"/>
      <c r="K110" s="13"/>
      <c r="L110" s="170"/>
      <c r="M110" s="13">
        <v>0.01</v>
      </c>
      <c r="N110" s="13"/>
    </row>
    <row r="111" spans="1:14" ht="15.75" customHeight="1">
      <c r="A111" s="175">
        <v>25</v>
      </c>
      <c r="B111" s="176" t="s">
        <v>190</v>
      </c>
      <c r="C111" s="87" t="s">
        <v>189</v>
      </c>
      <c r="D111" s="175" t="s">
        <v>101</v>
      </c>
      <c r="E111" s="169">
        <v>2.2999999999999998</v>
      </c>
      <c r="F111" s="12">
        <v>1840.21</v>
      </c>
      <c r="G111" s="12">
        <v>788.16</v>
      </c>
      <c r="H111" s="170">
        <v>553.85</v>
      </c>
      <c r="I111" s="178">
        <v>4232</v>
      </c>
      <c r="J111" s="170">
        <v>1146</v>
      </c>
      <c r="K111" s="13">
        <v>1813</v>
      </c>
      <c r="L111" s="170">
        <v>1273</v>
      </c>
      <c r="M111" s="13">
        <v>37.6</v>
      </c>
      <c r="N111" s="13">
        <v>86.48</v>
      </c>
    </row>
    <row r="112" spans="1:14" ht="36">
      <c r="A112" s="175"/>
      <c r="B112" s="177"/>
      <c r="C112" s="94" t="s">
        <v>318</v>
      </c>
      <c r="D112" s="175"/>
      <c r="E112" s="169"/>
      <c r="F112" s="12">
        <v>498.2</v>
      </c>
      <c r="G112" s="12">
        <v>202.95</v>
      </c>
      <c r="H112" s="186"/>
      <c r="I112" s="178"/>
      <c r="J112" s="170"/>
      <c r="K112" s="13">
        <v>467</v>
      </c>
      <c r="L112" s="170"/>
      <c r="M112" s="13">
        <v>12.78</v>
      </c>
      <c r="N112" s="13">
        <v>29.39</v>
      </c>
    </row>
    <row r="113" spans="1:14" ht="15.75" customHeight="1">
      <c r="A113" s="175">
        <v>26</v>
      </c>
      <c r="B113" s="176" t="s">
        <v>193</v>
      </c>
      <c r="C113" s="87" t="s">
        <v>192</v>
      </c>
      <c r="D113" s="175" t="s">
        <v>101</v>
      </c>
      <c r="E113" s="169">
        <v>0.3</v>
      </c>
      <c r="F113" s="12">
        <v>3947.41</v>
      </c>
      <c r="G113" s="12">
        <v>240.22</v>
      </c>
      <c r="H113" s="170">
        <v>3247.41</v>
      </c>
      <c r="I113" s="178">
        <v>1184</v>
      </c>
      <c r="J113" s="170">
        <v>138</v>
      </c>
      <c r="K113" s="13">
        <v>72</v>
      </c>
      <c r="L113" s="170">
        <v>974</v>
      </c>
      <c r="M113" s="13">
        <v>34.700000000000003</v>
      </c>
      <c r="N113" s="13">
        <v>10.41</v>
      </c>
    </row>
    <row r="114" spans="1:14" ht="36">
      <c r="A114" s="175"/>
      <c r="B114" s="177"/>
      <c r="C114" s="94" t="s">
        <v>191</v>
      </c>
      <c r="D114" s="175"/>
      <c r="E114" s="169"/>
      <c r="F114" s="12">
        <v>459.78</v>
      </c>
      <c r="G114" s="12">
        <v>4</v>
      </c>
      <c r="H114" s="186"/>
      <c r="I114" s="178"/>
      <c r="J114" s="170"/>
      <c r="K114" s="13">
        <v>1</v>
      </c>
      <c r="L114" s="170"/>
      <c r="M114" s="13">
        <v>0.22</v>
      </c>
      <c r="N114" s="13">
        <v>7.0000000000000007E-2</v>
      </c>
    </row>
    <row r="115" spans="1:14" ht="15.75" customHeight="1">
      <c r="A115" s="175">
        <v>27</v>
      </c>
      <c r="B115" s="176" t="s">
        <v>187</v>
      </c>
      <c r="C115" s="87" t="s">
        <v>186</v>
      </c>
      <c r="D115" s="175" t="s">
        <v>96</v>
      </c>
      <c r="E115" s="169">
        <v>30</v>
      </c>
      <c r="F115" s="12">
        <v>7.32</v>
      </c>
      <c r="G115" s="13"/>
      <c r="H115" s="170">
        <v>0.44</v>
      </c>
      <c r="I115" s="178">
        <v>220</v>
      </c>
      <c r="J115" s="170">
        <v>206</v>
      </c>
      <c r="K115" s="13"/>
      <c r="L115" s="170">
        <v>14</v>
      </c>
      <c r="M115" s="13">
        <v>0.5</v>
      </c>
      <c r="N115" s="13">
        <v>15</v>
      </c>
    </row>
    <row r="116" spans="1:14" ht="36">
      <c r="A116" s="175"/>
      <c r="B116" s="177"/>
      <c r="C116" s="94" t="s">
        <v>303</v>
      </c>
      <c r="D116" s="175"/>
      <c r="E116" s="169"/>
      <c r="F116" s="12">
        <v>6.88</v>
      </c>
      <c r="G116" s="13"/>
      <c r="H116" s="186"/>
      <c r="I116" s="178"/>
      <c r="J116" s="170"/>
      <c r="K116" s="13"/>
      <c r="L116" s="170"/>
      <c r="M116" s="13"/>
      <c r="N116" s="13"/>
    </row>
    <row r="117" spans="1:14">
      <c r="A117" s="182" t="s">
        <v>176</v>
      </c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183"/>
    </row>
    <row r="118" spans="1:14">
      <c r="A118" s="184" t="s">
        <v>182</v>
      </c>
      <c r="B118" s="172"/>
      <c r="C118" s="172"/>
      <c r="D118" s="172"/>
      <c r="E118" s="172"/>
      <c r="F118" s="172"/>
      <c r="G118" s="172"/>
      <c r="H118" s="172"/>
      <c r="I118" s="16">
        <v>20631</v>
      </c>
      <c r="J118" s="12">
        <v>14318</v>
      </c>
      <c r="K118" s="12">
        <v>2145</v>
      </c>
      <c r="L118" s="12">
        <v>4168</v>
      </c>
      <c r="M118" s="13"/>
      <c r="N118" s="12">
        <v>1005.84</v>
      </c>
    </row>
    <row r="119" spans="1:14">
      <c r="A119" s="172"/>
      <c r="B119" s="172"/>
      <c r="C119" s="172"/>
      <c r="D119" s="172"/>
      <c r="E119" s="172"/>
      <c r="F119" s="172"/>
      <c r="G119" s="172"/>
      <c r="H119" s="172"/>
      <c r="I119" s="15"/>
      <c r="J119" s="13"/>
      <c r="K119" s="12">
        <v>527</v>
      </c>
      <c r="L119" s="13"/>
      <c r="M119" s="13"/>
      <c r="N119" s="12">
        <v>33.229999999999997</v>
      </c>
    </row>
    <row r="120" spans="1:14">
      <c r="A120" s="184" t="s">
        <v>181</v>
      </c>
      <c r="B120" s="172"/>
      <c r="C120" s="172"/>
      <c r="D120" s="172"/>
      <c r="E120" s="172"/>
      <c r="F120" s="172"/>
      <c r="G120" s="172"/>
      <c r="H120" s="172"/>
      <c r="I120" s="16">
        <v>23924</v>
      </c>
      <c r="J120" s="12">
        <v>17181</v>
      </c>
      <c r="K120" s="12">
        <v>2575</v>
      </c>
      <c r="L120" s="12">
        <v>4168</v>
      </c>
      <c r="M120" s="13"/>
      <c r="N120" s="12">
        <v>1207.01</v>
      </c>
    </row>
    <row r="121" spans="1:14">
      <c r="A121" s="172"/>
      <c r="B121" s="172"/>
      <c r="C121" s="172"/>
      <c r="D121" s="172"/>
      <c r="E121" s="172"/>
      <c r="F121" s="172"/>
      <c r="G121" s="172"/>
      <c r="H121" s="172"/>
      <c r="I121" s="15"/>
      <c r="J121" s="13"/>
      <c r="K121" s="12">
        <v>632</v>
      </c>
      <c r="L121" s="13"/>
      <c r="M121" s="13"/>
      <c r="N121" s="12">
        <v>39.869999999999997</v>
      </c>
    </row>
    <row r="122" spans="1:14">
      <c r="A122" s="184" t="s">
        <v>105</v>
      </c>
      <c r="B122" s="172"/>
      <c r="C122" s="172"/>
      <c r="D122" s="172"/>
      <c r="E122" s="172"/>
      <c r="F122" s="172"/>
      <c r="G122" s="172"/>
      <c r="H122" s="172"/>
      <c r="I122" s="16">
        <v>14663</v>
      </c>
      <c r="J122" s="13"/>
      <c r="K122" s="13"/>
      <c r="L122" s="13"/>
      <c r="M122" s="13"/>
      <c r="N122" s="13"/>
    </row>
    <row r="123" spans="1:14">
      <c r="A123" s="184" t="s">
        <v>106</v>
      </c>
      <c r="B123" s="172"/>
      <c r="C123" s="172"/>
      <c r="D123" s="172"/>
      <c r="E123" s="172"/>
      <c r="F123" s="172"/>
      <c r="G123" s="172"/>
      <c r="H123" s="172"/>
      <c r="I123" s="16">
        <v>10829</v>
      </c>
      <c r="J123" s="13"/>
      <c r="K123" s="13"/>
      <c r="L123" s="13"/>
      <c r="M123" s="13"/>
      <c r="N123" s="13"/>
    </row>
    <row r="124" spans="1:14">
      <c r="A124" s="185" t="s">
        <v>180</v>
      </c>
      <c r="B124" s="172"/>
      <c r="C124" s="172"/>
      <c r="D124" s="172"/>
      <c r="E124" s="172"/>
      <c r="F124" s="172"/>
      <c r="G124" s="172"/>
      <c r="H124" s="172"/>
      <c r="I124" s="15"/>
      <c r="J124" s="13"/>
      <c r="K124" s="13"/>
      <c r="L124" s="13"/>
      <c r="M124" s="13"/>
      <c r="N124" s="13"/>
    </row>
    <row r="125" spans="1:14">
      <c r="A125" s="184" t="s">
        <v>179</v>
      </c>
      <c r="B125" s="172"/>
      <c r="C125" s="172"/>
      <c r="D125" s="172"/>
      <c r="E125" s="172"/>
      <c r="F125" s="172"/>
      <c r="G125" s="172"/>
      <c r="H125" s="172"/>
      <c r="I125" s="15"/>
      <c r="J125" s="13"/>
      <c r="K125" s="13"/>
      <c r="L125" s="13"/>
      <c r="M125" s="13"/>
      <c r="N125" s="13"/>
    </row>
    <row r="126" spans="1:14">
      <c r="A126" s="184" t="s">
        <v>317</v>
      </c>
      <c r="B126" s="172"/>
      <c r="C126" s="172"/>
      <c r="D126" s="172"/>
      <c r="E126" s="172"/>
      <c r="F126" s="172"/>
      <c r="G126" s="172"/>
      <c r="H126" s="172"/>
      <c r="I126" s="16">
        <v>37364</v>
      </c>
      <c r="J126" s="13"/>
      <c r="K126" s="13"/>
      <c r="L126" s="13"/>
      <c r="M126" s="13"/>
      <c r="N126" s="12">
        <v>1043.3</v>
      </c>
    </row>
    <row r="127" spans="1:14">
      <c r="A127" s="184" t="s">
        <v>314</v>
      </c>
      <c r="B127" s="172"/>
      <c r="C127" s="172"/>
      <c r="D127" s="172"/>
      <c r="E127" s="172"/>
      <c r="F127" s="172"/>
      <c r="G127" s="172"/>
      <c r="H127" s="172"/>
      <c r="I127" s="15"/>
      <c r="J127" s="13"/>
      <c r="K127" s="13"/>
      <c r="L127" s="13"/>
      <c r="M127" s="13"/>
      <c r="N127" s="13"/>
    </row>
    <row r="128" spans="1:14">
      <c r="A128" s="184" t="s">
        <v>316</v>
      </c>
      <c r="B128" s="172"/>
      <c r="C128" s="172"/>
      <c r="D128" s="172"/>
      <c r="E128" s="172"/>
      <c r="F128" s="172"/>
      <c r="G128" s="172"/>
      <c r="H128" s="172"/>
      <c r="I128" s="16">
        <v>820</v>
      </c>
      <c r="J128" s="13"/>
      <c r="K128" s="13"/>
      <c r="L128" s="13"/>
      <c r="M128" s="13"/>
      <c r="N128" s="12">
        <v>19.2</v>
      </c>
    </row>
    <row r="129" spans="1:14">
      <c r="A129" s="184" t="s">
        <v>178</v>
      </c>
      <c r="B129" s="172"/>
      <c r="C129" s="172"/>
      <c r="D129" s="172"/>
      <c r="E129" s="172"/>
      <c r="F129" s="172"/>
      <c r="G129" s="172"/>
      <c r="H129" s="172"/>
      <c r="I129" s="15"/>
      <c r="J129" s="13"/>
      <c r="K129" s="13"/>
      <c r="L129" s="13"/>
      <c r="M129" s="13"/>
      <c r="N129" s="13"/>
    </row>
    <row r="130" spans="1:14">
      <c r="A130" s="184" t="s">
        <v>315</v>
      </c>
      <c r="B130" s="172"/>
      <c r="C130" s="172"/>
      <c r="D130" s="172"/>
      <c r="E130" s="172"/>
      <c r="F130" s="172"/>
      <c r="G130" s="172"/>
      <c r="H130" s="172"/>
      <c r="I130" s="16">
        <v>11232</v>
      </c>
      <c r="J130" s="13"/>
      <c r="K130" s="13"/>
      <c r="L130" s="13"/>
      <c r="M130" s="13"/>
      <c r="N130" s="12">
        <v>144.51</v>
      </c>
    </row>
    <row r="131" spans="1:14">
      <c r="A131" s="172"/>
      <c r="B131" s="172"/>
      <c r="C131" s="172"/>
      <c r="D131" s="172"/>
      <c r="E131" s="172"/>
      <c r="F131" s="172"/>
      <c r="G131" s="172"/>
      <c r="H131" s="172"/>
      <c r="I131" s="15"/>
      <c r="J131" s="13"/>
      <c r="K131" s="13"/>
      <c r="L131" s="13"/>
      <c r="M131" s="13"/>
      <c r="N131" s="12">
        <v>39.869999999999997</v>
      </c>
    </row>
    <row r="132" spans="1:14">
      <c r="A132" s="184" t="s">
        <v>108</v>
      </c>
      <c r="B132" s="172"/>
      <c r="C132" s="172"/>
      <c r="D132" s="172"/>
      <c r="E132" s="172"/>
      <c r="F132" s="172"/>
      <c r="G132" s="172"/>
      <c r="H132" s="172"/>
      <c r="I132" s="16">
        <v>49416</v>
      </c>
      <c r="J132" s="13"/>
      <c r="K132" s="13"/>
      <c r="L132" s="13"/>
      <c r="M132" s="13"/>
      <c r="N132" s="12">
        <v>1207.01</v>
      </c>
    </row>
    <row r="133" spans="1:14">
      <c r="A133" s="172"/>
      <c r="B133" s="172"/>
      <c r="C133" s="172"/>
      <c r="D133" s="172"/>
      <c r="E133" s="172"/>
      <c r="F133" s="172"/>
      <c r="G133" s="172"/>
      <c r="H133" s="172"/>
      <c r="I133" s="15"/>
      <c r="J133" s="13"/>
      <c r="K133" s="13"/>
      <c r="L133" s="13"/>
      <c r="M133" s="13"/>
      <c r="N133" s="12">
        <v>39.869999999999997</v>
      </c>
    </row>
    <row r="134" spans="1:14">
      <c r="A134" s="184" t="s">
        <v>171</v>
      </c>
      <c r="B134" s="172"/>
      <c r="C134" s="172"/>
      <c r="D134" s="172"/>
      <c r="E134" s="172"/>
      <c r="F134" s="172"/>
      <c r="G134" s="172"/>
      <c r="H134" s="172"/>
      <c r="I134" s="15"/>
      <c r="J134" s="13"/>
      <c r="K134" s="13"/>
      <c r="L134" s="13"/>
      <c r="M134" s="13"/>
      <c r="N134" s="13"/>
    </row>
    <row r="135" spans="1:14">
      <c r="A135" s="184" t="s">
        <v>110</v>
      </c>
      <c r="B135" s="172"/>
      <c r="C135" s="172"/>
      <c r="D135" s="172"/>
      <c r="E135" s="172"/>
      <c r="F135" s="172"/>
      <c r="G135" s="172"/>
      <c r="H135" s="172"/>
      <c r="I135" s="16">
        <v>4168</v>
      </c>
      <c r="J135" s="13"/>
      <c r="K135" s="13"/>
      <c r="L135" s="13"/>
      <c r="M135" s="13"/>
      <c r="N135" s="13"/>
    </row>
    <row r="136" spans="1:14">
      <c r="A136" s="184" t="s">
        <v>111</v>
      </c>
      <c r="B136" s="172"/>
      <c r="C136" s="172"/>
      <c r="D136" s="172"/>
      <c r="E136" s="172"/>
      <c r="F136" s="172"/>
      <c r="G136" s="172"/>
      <c r="H136" s="172"/>
      <c r="I136" s="16">
        <v>2575</v>
      </c>
      <c r="J136" s="13"/>
      <c r="K136" s="13"/>
      <c r="L136" s="13"/>
      <c r="M136" s="13"/>
      <c r="N136" s="13"/>
    </row>
    <row r="137" spans="1:14">
      <c r="A137" s="184" t="s">
        <v>112</v>
      </c>
      <c r="B137" s="172"/>
      <c r="C137" s="172"/>
      <c r="D137" s="172"/>
      <c r="E137" s="172"/>
      <c r="F137" s="172"/>
      <c r="G137" s="172"/>
      <c r="H137" s="172"/>
      <c r="I137" s="16">
        <v>17813</v>
      </c>
      <c r="J137" s="13"/>
      <c r="K137" s="13"/>
      <c r="L137" s="13"/>
      <c r="M137" s="13"/>
      <c r="N137" s="13"/>
    </row>
    <row r="138" spans="1:14">
      <c r="A138" s="184" t="s">
        <v>113</v>
      </c>
      <c r="B138" s="172"/>
      <c r="C138" s="172"/>
      <c r="D138" s="172"/>
      <c r="E138" s="172"/>
      <c r="F138" s="172"/>
      <c r="G138" s="172"/>
      <c r="H138" s="172"/>
      <c r="I138" s="16">
        <v>14663</v>
      </c>
      <c r="J138" s="13"/>
      <c r="K138" s="13"/>
      <c r="L138" s="13"/>
      <c r="M138" s="13"/>
      <c r="N138" s="13"/>
    </row>
    <row r="139" spans="1:14">
      <c r="A139" s="184" t="s">
        <v>114</v>
      </c>
      <c r="B139" s="172"/>
      <c r="C139" s="172"/>
      <c r="D139" s="172"/>
      <c r="E139" s="172"/>
      <c r="F139" s="172"/>
      <c r="G139" s="172"/>
      <c r="H139" s="172"/>
      <c r="I139" s="16">
        <v>10829</v>
      </c>
      <c r="J139" s="13"/>
      <c r="K139" s="13"/>
      <c r="L139" s="13"/>
      <c r="M139" s="13"/>
      <c r="N139" s="13"/>
    </row>
    <row r="140" spans="1:14">
      <c r="A140" s="185" t="s">
        <v>172</v>
      </c>
      <c r="B140" s="172"/>
      <c r="C140" s="172"/>
      <c r="D140" s="172"/>
      <c r="E140" s="172"/>
      <c r="F140" s="172"/>
      <c r="G140" s="172"/>
      <c r="H140" s="172"/>
      <c r="I140" s="17">
        <v>49416</v>
      </c>
      <c r="J140" s="13"/>
      <c r="K140" s="13"/>
      <c r="L140" s="13"/>
      <c r="M140" s="13"/>
      <c r="N140" s="14">
        <v>1207.01</v>
      </c>
    </row>
    <row r="141" spans="1:14">
      <c r="A141" s="172"/>
      <c r="B141" s="172"/>
      <c r="C141" s="172"/>
      <c r="D141" s="172"/>
      <c r="E141" s="172"/>
      <c r="F141" s="172"/>
      <c r="G141" s="172"/>
      <c r="H141" s="172"/>
      <c r="I141" s="15"/>
      <c r="J141" s="13"/>
      <c r="K141" s="13"/>
      <c r="L141" s="13"/>
      <c r="M141" s="13"/>
      <c r="N141" s="14">
        <v>39.869999999999997</v>
      </c>
    </row>
    <row r="142" spans="1:14">
      <c r="A142" s="182" t="s">
        <v>177</v>
      </c>
      <c r="B142" s="183"/>
      <c r="C142" s="183"/>
      <c r="D142" s="183"/>
      <c r="E142" s="183"/>
      <c r="F142" s="183"/>
      <c r="G142" s="183"/>
      <c r="H142" s="183"/>
      <c r="I142" s="183"/>
      <c r="J142" s="183"/>
      <c r="K142" s="183"/>
      <c r="L142" s="183"/>
      <c r="M142" s="183"/>
      <c r="N142" s="183"/>
    </row>
    <row r="143" spans="1:14">
      <c r="A143" s="182" t="s">
        <v>176</v>
      </c>
      <c r="B143" s="183"/>
      <c r="C143" s="183"/>
      <c r="D143" s="183"/>
      <c r="E143" s="183"/>
      <c r="F143" s="183"/>
      <c r="G143" s="183"/>
      <c r="H143" s="183"/>
      <c r="I143" s="183"/>
      <c r="J143" s="183"/>
      <c r="K143" s="183"/>
      <c r="L143" s="183"/>
      <c r="M143" s="183"/>
      <c r="N143" s="183"/>
    </row>
    <row r="144" spans="1:14">
      <c r="A144" s="184" t="s">
        <v>103</v>
      </c>
      <c r="B144" s="172"/>
      <c r="C144" s="172"/>
      <c r="D144" s="172"/>
      <c r="E144" s="172"/>
      <c r="F144" s="172"/>
      <c r="G144" s="172"/>
      <c r="H144" s="172"/>
      <c r="I144" s="16">
        <v>116015</v>
      </c>
      <c r="J144" s="12">
        <v>14318</v>
      </c>
      <c r="K144" s="12">
        <v>2145</v>
      </c>
      <c r="L144" s="12">
        <v>82485</v>
      </c>
      <c r="M144" s="13"/>
      <c r="N144" s="12">
        <v>1005.84</v>
      </c>
    </row>
    <row r="145" spans="1:14">
      <c r="A145" s="172"/>
      <c r="B145" s="172"/>
      <c r="C145" s="172"/>
      <c r="D145" s="172"/>
      <c r="E145" s="172"/>
      <c r="F145" s="172"/>
      <c r="G145" s="172"/>
      <c r="H145" s="172"/>
      <c r="I145" s="15"/>
      <c r="J145" s="13"/>
      <c r="K145" s="12">
        <v>527</v>
      </c>
      <c r="L145" s="13"/>
      <c r="M145" s="13"/>
      <c r="N145" s="12">
        <v>33.229999999999997</v>
      </c>
    </row>
    <row r="146" spans="1:14">
      <c r="A146" s="184" t="s">
        <v>104</v>
      </c>
      <c r="B146" s="172"/>
      <c r="C146" s="172"/>
      <c r="D146" s="172"/>
      <c r="E146" s="172"/>
      <c r="F146" s="172"/>
      <c r="G146" s="172"/>
      <c r="H146" s="172"/>
      <c r="I146" s="16">
        <v>119308</v>
      </c>
      <c r="J146" s="12">
        <v>17181</v>
      </c>
      <c r="K146" s="12">
        <v>2575</v>
      </c>
      <c r="L146" s="12">
        <v>82485</v>
      </c>
      <c r="M146" s="13"/>
      <c r="N146" s="12">
        <v>1207.01</v>
      </c>
    </row>
    <row r="147" spans="1:14">
      <c r="A147" s="172"/>
      <c r="B147" s="172"/>
      <c r="C147" s="172"/>
      <c r="D147" s="172"/>
      <c r="E147" s="172"/>
      <c r="F147" s="172"/>
      <c r="G147" s="172"/>
      <c r="H147" s="172"/>
      <c r="I147" s="15"/>
      <c r="J147" s="13"/>
      <c r="K147" s="12">
        <v>632</v>
      </c>
      <c r="L147" s="13"/>
      <c r="M147" s="13"/>
      <c r="N147" s="12">
        <v>39.869999999999997</v>
      </c>
    </row>
    <row r="148" spans="1:14">
      <c r="A148" s="184" t="s">
        <v>105</v>
      </c>
      <c r="B148" s="172"/>
      <c r="C148" s="172"/>
      <c r="D148" s="172"/>
      <c r="E148" s="172"/>
      <c r="F148" s="172"/>
      <c r="G148" s="172"/>
      <c r="H148" s="172"/>
      <c r="I148" s="16">
        <v>14663</v>
      </c>
      <c r="J148" s="13"/>
      <c r="K148" s="13"/>
      <c r="L148" s="13"/>
      <c r="M148" s="13"/>
      <c r="N148" s="13"/>
    </row>
    <row r="149" spans="1:14">
      <c r="A149" s="184" t="s">
        <v>106</v>
      </c>
      <c r="B149" s="172"/>
      <c r="C149" s="172"/>
      <c r="D149" s="172"/>
      <c r="E149" s="172"/>
      <c r="F149" s="172"/>
      <c r="G149" s="172"/>
      <c r="H149" s="172"/>
      <c r="I149" s="16">
        <v>10829</v>
      </c>
      <c r="J149" s="13"/>
      <c r="K149" s="13"/>
      <c r="L149" s="13"/>
      <c r="M149" s="13"/>
      <c r="N149" s="13"/>
    </row>
    <row r="150" spans="1:14">
      <c r="A150" s="185" t="s">
        <v>107</v>
      </c>
      <c r="B150" s="172"/>
      <c r="C150" s="172"/>
      <c r="D150" s="172"/>
      <c r="E150" s="172"/>
      <c r="F150" s="172"/>
      <c r="G150" s="172"/>
      <c r="H150" s="172"/>
      <c r="I150" s="15"/>
      <c r="J150" s="13"/>
      <c r="K150" s="13"/>
      <c r="L150" s="13"/>
      <c r="M150" s="13"/>
      <c r="N150" s="13"/>
    </row>
    <row r="151" spans="1:14">
      <c r="A151" s="184" t="s">
        <v>175</v>
      </c>
      <c r="B151" s="172"/>
      <c r="C151" s="172"/>
      <c r="D151" s="172"/>
      <c r="E151" s="172"/>
      <c r="F151" s="172"/>
      <c r="G151" s="172"/>
      <c r="H151" s="172"/>
      <c r="I151" s="16">
        <v>2995</v>
      </c>
      <c r="J151" s="13"/>
      <c r="K151" s="13"/>
      <c r="L151" s="13"/>
      <c r="M151" s="13"/>
      <c r="N151" s="13"/>
    </row>
    <row r="152" spans="1:14">
      <c r="A152" s="184" t="s">
        <v>174</v>
      </c>
      <c r="B152" s="172"/>
      <c r="C152" s="172"/>
      <c r="D152" s="172"/>
      <c r="E152" s="172"/>
      <c r="F152" s="172"/>
      <c r="G152" s="172"/>
      <c r="H152" s="172"/>
      <c r="I152" s="16">
        <v>14072</v>
      </c>
      <c r="J152" s="13"/>
      <c r="K152" s="13"/>
      <c r="L152" s="13"/>
      <c r="M152" s="13"/>
      <c r="N152" s="13"/>
    </row>
    <row r="153" spans="1:14">
      <c r="A153" s="184" t="s">
        <v>173</v>
      </c>
      <c r="B153" s="172"/>
      <c r="C153" s="172"/>
      <c r="D153" s="172"/>
      <c r="E153" s="172"/>
      <c r="F153" s="172"/>
      <c r="G153" s="172"/>
      <c r="H153" s="172"/>
      <c r="I153" s="16">
        <v>78317</v>
      </c>
      <c r="J153" s="13"/>
      <c r="K153" s="13"/>
      <c r="L153" s="13"/>
      <c r="M153" s="13"/>
      <c r="N153" s="13"/>
    </row>
    <row r="154" spans="1:14">
      <c r="A154" s="184" t="s">
        <v>172</v>
      </c>
      <c r="B154" s="172"/>
      <c r="C154" s="172"/>
      <c r="D154" s="172"/>
      <c r="E154" s="172"/>
      <c r="F154" s="172"/>
      <c r="G154" s="172"/>
      <c r="H154" s="172"/>
      <c r="I154" s="16">
        <v>49416</v>
      </c>
      <c r="J154" s="13"/>
      <c r="K154" s="13"/>
      <c r="L154" s="13"/>
      <c r="M154" s="13"/>
      <c r="N154" s="12">
        <v>1207.01</v>
      </c>
    </row>
    <row r="155" spans="1:14">
      <c r="A155" s="172"/>
      <c r="B155" s="172"/>
      <c r="C155" s="172"/>
      <c r="D155" s="172"/>
      <c r="E155" s="172"/>
      <c r="F155" s="172"/>
      <c r="G155" s="172"/>
      <c r="H155" s="172"/>
      <c r="I155" s="15"/>
      <c r="J155" s="13"/>
      <c r="K155" s="13"/>
      <c r="L155" s="13"/>
      <c r="M155" s="13"/>
      <c r="N155" s="12">
        <v>39.869999999999997</v>
      </c>
    </row>
    <row r="156" spans="1:14">
      <c r="A156" s="184" t="s">
        <v>108</v>
      </c>
      <c r="B156" s="172"/>
      <c r="C156" s="172"/>
      <c r="D156" s="172"/>
      <c r="E156" s="172"/>
      <c r="F156" s="172"/>
      <c r="G156" s="172"/>
      <c r="H156" s="172"/>
      <c r="I156" s="16">
        <v>144800</v>
      </c>
      <c r="J156" s="13"/>
      <c r="K156" s="13"/>
      <c r="L156" s="13"/>
      <c r="M156" s="13"/>
      <c r="N156" s="12">
        <v>1207.01</v>
      </c>
    </row>
    <row r="157" spans="1:14">
      <c r="A157" s="172"/>
      <c r="B157" s="172"/>
      <c r="C157" s="172"/>
      <c r="D157" s="172"/>
      <c r="E157" s="172"/>
      <c r="F157" s="172"/>
      <c r="G157" s="172"/>
      <c r="H157" s="172"/>
      <c r="I157" s="15"/>
      <c r="J157" s="13"/>
      <c r="K157" s="13"/>
      <c r="L157" s="13"/>
      <c r="M157" s="13"/>
      <c r="N157" s="12">
        <v>39.869999999999997</v>
      </c>
    </row>
    <row r="158" spans="1:14">
      <c r="A158" s="184" t="s">
        <v>171</v>
      </c>
      <c r="B158" s="172"/>
      <c r="C158" s="172"/>
      <c r="D158" s="172"/>
      <c r="E158" s="172"/>
      <c r="F158" s="172"/>
      <c r="G158" s="172"/>
      <c r="H158" s="172"/>
      <c r="I158" s="15"/>
      <c r="J158" s="13"/>
      <c r="K158" s="13"/>
      <c r="L158" s="13"/>
      <c r="M158" s="13"/>
      <c r="N158" s="13"/>
    </row>
    <row r="159" spans="1:14">
      <c r="A159" s="184" t="s">
        <v>110</v>
      </c>
      <c r="B159" s="172"/>
      <c r="C159" s="172"/>
      <c r="D159" s="172"/>
      <c r="E159" s="172"/>
      <c r="F159" s="172"/>
      <c r="G159" s="172"/>
      <c r="H159" s="172"/>
      <c r="I159" s="16">
        <v>82485</v>
      </c>
      <c r="J159" s="13"/>
      <c r="K159" s="13"/>
      <c r="L159" s="13"/>
      <c r="M159" s="13"/>
      <c r="N159" s="13"/>
    </row>
    <row r="160" spans="1:14">
      <c r="A160" s="184" t="s">
        <v>111</v>
      </c>
      <c r="B160" s="172"/>
      <c r="C160" s="172"/>
      <c r="D160" s="172"/>
      <c r="E160" s="172"/>
      <c r="F160" s="172"/>
      <c r="G160" s="172"/>
      <c r="H160" s="172"/>
      <c r="I160" s="16">
        <v>2575</v>
      </c>
      <c r="J160" s="13"/>
      <c r="K160" s="13"/>
      <c r="L160" s="13"/>
      <c r="M160" s="13"/>
      <c r="N160" s="13"/>
    </row>
    <row r="161" spans="1:14">
      <c r="A161" s="184" t="s">
        <v>112</v>
      </c>
      <c r="B161" s="172"/>
      <c r="C161" s="172"/>
      <c r="D161" s="172"/>
      <c r="E161" s="172"/>
      <c r="F161" s="172"/>
      <c r="G161" s="172"/>
      <c r="H161" s="172"/>
      <c r="I161" s="16">
        <v>17813</v>
      </c>
      <c r="J161" s="13"/>
      <c r="K161" s="13"/>
      <c r="L161" s="13"/>
      <c r="M161" s="13"/>
      <c r="N161" s="13"/>
    </row>
    <row r="162" spans="1:14">
      <c r="A162" s="184" t="s">
        <v>85</v>
      </c>
      <c r="B162" s="172"/>
      <c r="C162" s="172"/>
      <c r="D162" s="172"/>
      <c r="E162" s="172"/>
      <c r="F162" s="172"/>
      <c r="G162" s="172"/>
      <c r="H162" s="172"/>
      <c r="I162" s="16">
        <v>17067</v>
      </c>
      <c r="J162" s="13"/>
      <c r="K162" s="13"/>
      <c r="L162" s="13"/>
      <c r="M162" s="13"/>
      <c r="N162" s="13"/>
    </row>
    <row r="163" spans="1:14">
      <c r="A163" s="184" t="s">
        <v>113</v>
      </c>
      <c r="B163" s="172"/>
      <c r="C163" s="172"/>
      <c r="D163" s="172"/>
      <c r="E163" s="172"/>
      <c r="F163" s="172"/>
      <c r="G163" s="172"/>
      <c r="H163" s="172"/>
      <c r="I163" s="16">
        <v>14663</v>
      </c>
      <c r="J163" s="13"/>
      <c r="K163" s="13"/>
      <c r="L163" s="13"/>
      <c r="M163" s="13"/>
      <c r="N163" s="13"/>
    </row>
    <row r="164" spans="1:14">
      <c r="A164" s="184" t="s">
        <v>114</v>
      </c>
      <c r="B164" s="172"/>
      <c r="C164" s="172"/>
      <c r="D164" s="172"/>
      <c r="E164" s="172"/>
      <c r="F164" s="172"/>
      <c r="G164" s="172"/>
      <c r="H164" s="172"/>
      <c r="I164" s="16">
        <v>10829</v>
      </c>
      <c r="J164" s="13"/>
      <c r="K164" s="13"/>
      <c r="L164" s="13"/>
      <c r="M164" s="13"/>
      <c r="N164" s="13"/>
    </row>
    <row r="165" spans="1:14">
      <c r="A165" s="185" t="s">
        <v>115</v>
      </c>
      <c r="B165" s="172"/>
      <c r="C165" s="172"/>
      <c r="D165" s="172"/>
      <c r="E165" s="172"/>
      <c r="F165" s="172"/>
      <c r="G165" s="172"/>
      <c r="H165" s="172"/>
      <c r="I165" s="17">
        <v>144800</v>
      </c>
      <c r="J165" s="13"/>
      <c r="K165" s="13"/>
      <c r="L165" s="13"/>
      <c r="M165" s="13"/>
      <c r="N165" s="14">
        <v>1207.01</v>
      </c>
    </row>
    <row r="166" spans="1:14">
      <c r="A166" s="172"/>
      <c r="B166" s="172"/>
      <c r="C166" s="172"/>
      <c r="D166" s="172"/>
      <c r="E166" s="172"/>
      <c r="F166" s="172"/>
      <c r="G166" s="172"/>
      <c r="H166" s="172"/>
      <c r="I166" s="15"/>
      <c r="J166" s="13"/>
      <c r="K166" s="13"/>
      <c r="L166" s="13"/>
      <c r="M166" s="13"/>
      <c r="N166" s="14">
        <v>39.869999999999997</v>
      </c>
    </row>
    <row r="167" spans="1:14">
      <c r="F167" s="10"/>
      <c r="G167" s="10"/>
      <c r="H167" s="10"/>
      <c r="I167" s="18"/>
      <c r="J167" s="10"/>
      <c r="K167" s="10"/>
      <c r="L167" s="10"/>
      <c r="M167" s="10"/>
      <c r="N167" s="10"/>
    </row>
  </sheetData>
  <mergeCells count="309">
    <mergeCell ref="B30:B31"/>
    <mergeCell ref="D30:D31"/>
    <mergeCell ref="I30:I31"/>
    <mergeCell ref="J30:J31"/>
    <mergeCell ref="A32:N32"/>
    <mergeCell ref="A24:A26"/>
    <mergeCell ref="E24:E26"/>
    <mergeCell ref="B24:B26"/>
    <mergeCell ref="D24:D26"/>
    <mergeCell ref="C24:C26"/>
    <mergeCell ref="A29:N29"/>
    <mergeCell ref="A30:A31"/>
    <mergeCell ref="M24:N24"/>
    <mergeCell ref="M25:N25"/>
    <mergeCell ref="I25:I26"/>
    <mergeCell ref="J25:J26"/>
    <mergeCell ref="I24:L24"/>
    <mergeCell ref="L25:L26"/>
    <mergeCell ref="A49:A50"/>
    <mergeCell ref="B49:B50"/>
    <mergeCell ref="D49:D50"/>
    <mergeCell ref="E49:E50"/>
    <mergeCell ref="L30:L31"/>
    <mergeCell ref="F24:H24"/>
    <mergeCell ref="H25:H26"/>
    <mergeCell ref="A28:N28"/>
    <mergeCell ref="E30:E31"/>
    <mergeCell ref="H30:H31"/>
    <mergeCell ref="L33:L34"/>
    <mergeCell ref="J36:J37"/>
    <mergeCell ref="L36:L37"/>
    <mergeCell ref="A35:N35"/>
    <mergeCell ref="A33:A34"/>
    <mergeCell ref="B33:B34"/>
    <mergeCell ref="D33:D34"/>
    <mergeCell ref="E33:E34"/>
    <mergeCell ref="H33:H34"/>
    <mergeCell ref="I33:I34"/>
    <mergeCell ref="A47:H47"/>
    <mergeCell ref="A38:N38"/>
    <mergeCell ref="A39:N39"/>
    <mergeCell ref="A36:A37"/>
    <mergeCell ref="B36:B37"/>
    <mergeCell ref="D36:D37"/>
    <mergeCell ref="E36:E37"/>
    <mergeCell ref="H36:H37"/>
    <mergeCell ref="I36:I37"/>
    <mergeCell ref="A53:A54"/>
    <mergeCell ref="B53:B54"/>
    <mergeCell ref="D53:D54"/>
    <mergeCell ref="E53:E54"/>
    <mergeCell ref="J33:J34"/>
    <mergeCell ref="A51:A52"/>
    <mergeCell ref="B51:B52"/>
    <mergeCell ref="D51:D52"/>
    <mergeCell ref="E51:E52"/>
    <mergeCell ref="H51:H52"/>
    <mergeCell ref="A44:H44"/>
    <mergeCell ref="A45:H45"/>
    <mergeCell ref="H49:H50"/>
    <mergeCell ref="I49:I50"/>
    <mergeCell ref="A40:H40"/>
    <mergeCell ref="A41:H41"/>
    <mergeCell ref="A42:H42"/>
    <mergeCell ref="A43:H43"/>
    <mergeCell ref="A48:N48"/>
    <mergeCell ref="A46:H46"/>
    <mergeCell ref="J49:J50"/>
    <mergeCell ref="L49:L50"/>
    <mergeCell ref="J51:J52"/>
    <mergeCell ref="L51:L52"/>
    <mergeCell ref="H59:H60"/>
    <mergeCell ref="I59:I60"/>
    <mergeCell ref="J59:J60"/>
    <mergeCell ref="L59:L60"/>
    <mergeCell ref="I51:I52"/>
    <mergeCell ref="H57:H58"/>
    <mergeCell ref="I57:I58"/>
    <mergeCell ref="J53:J54"/>
    <mergeCell ref="L53:L54"/>
    <mergeCell ref="H53:H54"/>
    <mergeCell ref="I53:I54"/>
    <mergeCell ref="J57:J58"/>
    <mergeCell ref="L57:L58"/>
    <mergeCell ref="A55:A56"/>
    <mergeCell ref="B55:B56"/>
    <mergeCell ref="A61:N61"/>
    <mergeCell ref="A62:H62"/>
    <mergeCell ref="D55:D56"/>
    <mergeCell ref="E55:E56"/>
    <mergeCell ref="H55:H56"/>
    <mergeCell ref="I55:I56"/>
    <mergeCell ref="J55:J56"/>
    <mergeCell ref="L55:L56"/>
    <mergeCell ref="A57:A58"/>
    <mergeCell ref="B57:B58"/>
    <mergeCell ref="D57:D58"/>
    <mergeCell ref="E57:E58"/>
    <mergeCell ref="A59:A60"/>
    <mergeCell ref="B59:B60"/>
    <mergeCell ref="D59:D60"/>
    <mergeCell ref="E59:E60"/>
    <mergeCell ref="J71:J72"/>
    <mergeCell ref="L73:L74"/>
    <mergeCell ref="A69:H69"/>
    <mergeCell ref="A73:A74"/>
    <mergeCell ref="B73:B74"/>
    <mergeCell ref="L71:L72"/>
    <mergeCell ref="D73:D74"/>
    <mergeCell ref="E73:E74"/>
    <mergeCell ref="H73:H74"/>
    <mergeCell ref="J73:J74"/>
    <mergeCell ref="J75:J76"/>
    <mergeCell ref="J77:J78"/>
    <mergeCell ref="A75:A76"/>
    <mergeCell ref="L75:L76"/>
    <mergeCell ref="A70:N70"/>
    <mergeCell ref="A71:A72"/>
    <mergeCell ref="B71:B72"/>
    <mergeCell ref="D71:D72"/>
    <mergeCell ref="E71:E72"/>
    <mergeCell ref="A63:H63"/>
    <mergeCell ref="A64:H64"/>
    <mergeCell ref="A65:H65"/>
    <mergeCell ref="A66:H66"/>
    <mergeCell ref="I77:I78"/>
    <mergeCell ref="I75:I76"/>
    <mergeCell ref="I73:I74"/>
    <mergeCell ref="H71:H72"/>
    <mergeCell ref="I71:I72"/>
    <mergeCell ref="B77:B78"/>
    <mergeCell ref="D77:D78"/>
    <mergeCell ref="E77:E78"/>
    <mergeCell ref="H79:H80"/>
    <mergeCell ref="A67:H67"/>
    <mergeCell ref="A68:H68"/>
    <mergeCell ref="B75:B76"/>
    <mergeCell ref="D75:D76"/>
    <mergeCell ref="E75:E76"/>
    <mergeCell ref="H75:H76"/>
    <mergeCell ref="I79:I80"/>
    <mergeCell ref="H77:H78"/>
    <mergeCell ref="J79:J80"/>
    <mergeCell ref="L79:L80"/>
    <mergeCell ref="L77:L78"/>
    <mergeCell ref="A79:A80"/>
    <mergeCell ref="B79:B80"/>
    <mergeCell ref="D79:D80"/>
    <mergeCell ref="E79:E80"/>
    <mergeCell ref="A77:A78"/>
    <mergeCell ref="I81:I82"/>
    <mergeCell ref="J81:J82"/>
    <mergeCell ref="L81:L82"/>
    <mergeCell ref="A83:N83"/>
    <mergeCell ref="A81:A82"/>
    <mergeCell ref="B81:B82"/>
    <mergeCell ref="D81:D82"/>
    <mergeCell ref="E81:E82"/>
    <mergeCell ref="H81:H82"/>
    <mergeCell ref="L93:L94"/>
    <mergeCell ref="A89:H89"/>
    <mergeCell ref="A93:A94"/>
    <mergeCell ref="B93:B94"/>
    <mergeCell ref="A92:N92"/>
    <mergeCell ref="A90:H90"/>
    <mergeCell ref="A91:H91"/>
    <mergeCell ref="A84:H84"/>
    <mergeCell ref="A85:H85"/>
    <mergeCell ref="A86:H86"/>
    <mergeCell ref="A87:H87"/>
    <mergeCell ref="A88:H88"/>
    <mergeCell ref="J93:J94"/>
    <mergeCell ref="E101:E102"/>
    <mergeCell ref="H101:H102"/>
    <mergeCell ref="I101:I102"/>
    <mergeCell ref="H95:H96"/>
    <mergeCell ref="I95:I96"/>
    <mergeCell ref="D93:D94"/>
    <mergeCell ref="E93:E94"/>
    <mergeCell ref="H93:H94"/>
    <mergeCell ref="I93:I94"/>
    <mergeCell ref="L95:L96"/>
    <mergeCell ref="A97:A98"/>
    <mergeCell ref="B97:B98"/>
    <mergeCell ref="D97:D98"/>
    <mergeCell ref="E97:E98"/>
    <mergeCell ref="H97:H98"/>
    <mergeCell ref="L97:L98"/>
    <mergeCell ref="A95:A96"/>
    <mergeCell ref="J95:J96"/>
    <mergeCell ref="I97:I98"/>
    <mergeCell ref="D101:D102"/>
    <mergeCell ref="L99:L100"/>
    <mergeCell ref="A99:A100"/>
    <mergeCell ref="B99:B100"/>
    <mergeCell ref="D99:D100"/>
    <mergeCell ref="E99:E100"/>
    <mergeCell ref="A101:A102"/>
    <mergeCell ref="B101:B102"/>
    <mergeCell ref="J101:J102"/>
    <mergeCell ref="H103:H104"/>
    <mergeCell ref="I103:I104"/>
    <mergeCell ref="L101:L102"/>
    <mergeCell ref="B95:B96"/>
    <mergeCell ref="D95:D96"/>
    <mergeCell ref="E95:E96"/>
    <mergeCell ref="H99:H100"/>
    <mergeCell ref="I99:I100"/>
    <mergeCell ref="J99:J100"/>
    <mergeCell ref="J97:J98"/>
    <mergeCell ref="J103:J104"/>
    <mergeCell ref="L103:L104"/>
    <mergeCell ref="A105:A106"/>
    <mergeCell ref="B105:B106"/>
    <mergeCell ref="D105:D106"/>
    <mergeCell ref="E105:E106"/>
    <mergeCell ref="H105:H106"/>
    <mergeCell ref="I105:I106"/>
    <mergeCell ref="A103:A104"/>
    <mergeCell ref="B103:B104"/>
    <mergeCell ref="H109:H110"/>
    <mergeCell ref="I109:I110"/>
    <mergeCell ref="J109:J110"/>
    <mergeCell ref="L109:L110"/>
    <mergeCell ref="J105:J106"/>
    <mergeCell ref="L105:L106"/>
    <mergeCell ref="H107:H108"/>
    <mergeCell ref="I107:I108"/>
    <mergeCell ref="J107:J108"/>
    <mergeCell ref="L107:L108"/>
    <mergeCell ref="A107:A108"/>
    <mergeCell ref="B107:B108"/>
    <mergeCell ref="D107:D108"/>
    <mergeCell ref="E107:E108"/>
    <mergeCell ref="D103:D104"/>
    <mergeCell ref="E103:E104"/>
    <mergeCell ref="D109:D110"/>
    <mergeCell ref="E109:E110"/>
    <mergeCell ref="A109:A110"/>
    <mergeCell ref="B109:B110"/>
    <mergeCell ref="I115:I116"/>
    <mergeCell ref="A123:H123"/>
    <mergeCell ref="A111:A112"/>
    <mergeCell ref="B111:B112"/>
    <mergeCell ref="D111:D112"/>
    <mergeCell ref="E111:E112"/>
    <mergeCell ref="L113:L114"/>
    <mergeCell ref="L115:L116"/>
    <mergeCell ref="A117:N117"/>
    <mergeCell ref="A118:H119"/>
    <mergeCell ref="A120:H121"/>
    <mergeCell ref="A115:A116"/>
    <mergeCell ref="B115:B116"/>
    <mergeCell ref="D115:D116"/>
    <mergeCell ref="E115:E116"/>
    <mergeCell ref="H115:H116"/>
    <mergeCell ref="I113:I114"/>
    <mergeCell ref="A124:H124"/>
    <mergeCell ref="J111:J112"/>
    <mergeCell ref="L111:L112"/>
    <mergeCell ref="A113:A114"/>
    <mergeCell ref="B113:B114"/>
    <mergeCell ref="D113:D114"/>
    <mergeCell ref="H111:H112"/>
    <mergeCell ref="A122:H122"/>
    <mergeCell ref="J113:J114"/>
    <mergeCell ref="A146:H147"/>
    <mergeCell ref="A135:H135"/>
    <mergeCell ref="A136:H136"/>
    <mergeCell ref="A137:H137"/>
    <mergeCell ref="A138:H138"/>
    <mergeCell ref="A139:H139"/>
    <mergeCell ref="A140:H141"/>
    <mergeCell ref="A148:H148"/>
    <mergeCell ref="A149:H149"/>
    <mergeCell ref="A150:H150"/>
    <mergeCell ref="A151:H151"/>
    <mergeCell ref="A152:H152"/>
    <mergeCell ref="A153:H153"/>
    <mergeCell ref="F19:G19"/>
    <mergeCell ref="A127:H127"/>
    <mergeCell ref="A128:H128"/>
    <mergeCell ref="A125:H125"/>
    <mergeCell ref="A126:H126"/>
    <mergeCell ref="F17:G17"/>
    <mergeCell ref="F20:G20"/>
    <mergeCell ref="F18:G18"/>
    <mergeCell ref="E113:E114"/>
    <mergeCell ref="H113:H114"/>
    <mergeCell ref="A142:N142"/>
    <mergeCell ref="A143:N143"/>
    <mergeCell ref="A144:H145"/>
    <mergeCell ref="A132:H133"/>
    <mergeCell ref="A134:H134"/>
    <mergeCell ref="F21:G21"/>
    <mergeCell ref="J115:J116"/>
    <mergeCell ref="A129:H129"/>
    <mergeCell ref="A130:H131"/>
    <mergeCell ref="I111:I112"/>
    <mergeCell ref="A163:H163"/>
    <mergeCell ref="A164:H164"/>
    <mergeCell ref="A165:H166"/>
    <mergeCell ref="A154:H155"/>
    <mergeCell ref="A156:H157"/>
    <mergeCell ref="A158:H158"/>
    <mergeCell ref="A159:H159"/>
    <mergeCell ref="A160:H160"/>
    <mergeCell ref="A161:H161"/>
    <mergeCell ref="A162:H162"/>
  </mergeCells>
  <phoneticPr fontId="40" type="noConversion"/>
  <pageMargins left="0.39370078740157483" right="0.39370078740157483" top="0.78740157480314965" bottom="0.39370078740157483" header="0.27559055118110237" footer="0.19685039370078741"/>
  <pageSetup paperSize="9" scale="88" firstPageNumber="28" fitToHeight="10000" orientation="landscape" useFirstPageNumber="1" r:id="rId1"/>
  <headerFooter alignWithMargins="0">
    <oddHeader>&amp;LГранд-СМЕТА</oddHeader>
    <oddFooter>&amp;RСтраница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N184"/>
  <sheetViews>
    <sheetView showGridLines="0" zoomScale="115" zoomScaleNormal="115" zoomScaleSheetLayoutView="90" workbookViewId="0">
      <selection activeCell="M173" sqref="M173"/>
    </sheetView>
  </sheetViews>
  <sheetFormatPr defaultRowHeight="12.75" outlineLevelRow="2"/>
  <cols>
    <col min="1" max="1" width="3.140625" style="11" customWidth="1"/>
    <col min="2" max="2" width="20.42578125" style="1" customWidth="1"/>
    <col min="3" max="3" width="48.5703125" style="8" customWidth="1"/>
    <col min="4" max="4" width="6.85546875" style="7" customWidth="1"/>
    <col min="5" max="5" width="5.140625" style="9" customWidth="1"/>
    <col min="6" max="7" width="7.28515625" style="3" customWidth="1"/>
    <col min="8" max="8" width="6.28515625" style="3" customWidth="1"/>
    <col min="9" max="9" width="6.7109375" style="19" customWidth="1"/>
    <col min="10" max="11" width="7.28515625" style="3" customWidth="1"/>
    <col min="12" max="12" width="6.7109375" style="3" customWidth="1"/>
    <col min="13" max="14" width="7.28515625" style="3" customWidth="1"/>
    <col min="15" max="16384" width="9.140625" style="4"/>
  </cols>
  <sheetData>
    <row r="1" spans="1:14" outlineLevel="2">
      <c r="A1" s="2" t="s">
        <v>94</v>
      </c>
      <c r="B1"/>
      <c r="C1"/>
      <c r="D1"/>
      <c r="E1"/>
      <c r="F1"/>
      <c r="G1"/>
      <c r="H1"/>
      <c r="I1" s="136"/>
      <c r="J1"/>
      <c r="K1"/>
      <c r="L1"/>
      <c r="M1" s="2" t="s">
        <v>95</v>
      </c>
      <c r="N1"/>
    </row>
    <row r="2" spans="1:14" outlineLevel="1">
      <c r="A2" s="5"/>
      <c r="B2"/>
      <c r="C2"/>
      <c r="D2"/>
      <c r="E2"/>
      <c r="F2"/>
      <c r="G2"/>
      <c r="H2"/>
      <c r="I2" s="136"/>
      <c r="J2"/>
      <c r="K2"/>
      <c r="L2"/>
      <c r="M2" s="5"/>
      <c r="N2"/>
    </row>
    <row r="3" spans="1:14" outlineLevel="1">
      <c r="A3" s="5" t="s">
        <v>289</v>
      </c>
      <c r="B3"/>
      <c r="C3"/>
      <c r="D3"/>
      <c r="E3"/>
      <c r="F3"/>
      <c r="G3"/>
      <c r="H3"/>
      <c r="I3" s="136"/>
      <c r="J3"/>
      <c r="K3"/>
      <c r="L3"/>
      <c r="M3" s="5" t="s">
        <v>289</v>
      </c>
      <c r="N3"/>
    </row>
    <row r="4" spans="1:14" outlineLevel="1">
      <c r="A4" s="128" t="s">
        <v>291</v>
      </c>
      <c r="B4"/>
      <c r="C4"/>
      <c r="D4"/>
      <c r="E4"/>
      <c r="F4"/>
      <c r="G4"/>
      <c r="H4"/>
      <c r="I4" s="136"/>
      <c r="J4"/>
      <c r="K4"/>
      <c r="L4"/>
      <c r="M4" s="128" t="s">
        <v>291</v>
      </c>
      <c r="N4"/>
    </row>
    <row r="5" spans="1:14" ht="15.75" outlineLevel="1">
      <c r="A5" s="128"/>
      <c r="B5"/>
      <c r="C5"/>
      <c r="D5"/>
      <c r="E5" s="129" t="s">
        <v>120</v>
      </c>
      <c r="F5"/>
      <c r="G5"/>
      <c r="H5"/>
      <c r="I5" s="136"/>
      <c r="J5"/>
      <c r="K5"/>
      <c r="L5"/>
      <c r="M5" s="128"/>
      <c r="N5"/>
    </row>
    <row r="6" spans="1:14" ht="15.75" outlineLevel="1">
      <c r="A6" s="128"/>
      <c r="B6"/>
      <c r="C6"/>
      <c r="D6"/>
      <c r="E6" s="129" t="s">
        <v>288</v>
      </c>
      <c r="F6"/>
      <c r="G6"/>
      <c r="H6"/>
      <c r="I6" s="136"/>
      <c r="J6"/>
      <c r="K6"/>
      <c r="L6"/>
      <c r="M6" s="128"/>
      <c r="N6"/>
    </row>
    <row r="7" spans="1:14" ht="15.75">
      <c r="A7" s="127"/>
      <c r="B7" s="124"/>
      <c r="C7" s="106"/>
      <c r="D7" s="123"/>
      <c r="E7" s="126" t="s">
        <v>287</v>
      </c>
      <c r="F7" s="106"/>
      <c r="G7" s="106"/>
      <c r="H7" s="106"/>
      <c r="I7" s="130"/>
      <c r="J7" s="106"/>
      <c r="K7" s="106"/>
      <c r="L7" s="106"/>
      <c r="M7" s="106"/>
      <c r="N7" s="106"/>
    </row>
    <row r="8" spans="1:14" ht="14.25">
      <c r="A8"/>
      <c r="B8" s="124"/>
      <c r="C8" s="106"/>
      <c r="D8" s="123"/>
      <c r="E8" s="122" t="s">
        <v>87</v>
      </c>
      <c r="F8" s="121"/>
      <c r="G8"/>
      <c r="H8"/>
      <c r="I8" s="136"/>
      <c r="J8"/>
      <c r="K8"/>
      <c r="L8"/>
      <c r="M8"/>
      <c r="N8"/>
    </row>
    <row r="9" spans="1:14">
      <c r="A9"/>
      <c r="B9" s="119"/>
      <c r="C9" s="3"/>
      <c r="D9" s="9"/>
      <c r="E9" s="3"/>
      <c r="F9"/>
      <c r="G9"/>
      <c r="H9"/>
      <c r="I9" s="136"/>
      <c r="J9"/>
      <c r="K9"/>
      <c r="L9"/>
      <c r="M9"/>
      <c r="N9"/>
    </row>
    <row r="10" spans="1:14" ht="15.75">
      <c r="A10"/>
      <c r="B10" s="119"/>
      <c r="C10" s="3"/>
      <c r="D10" s="9"/>
      <c r="E10" s="120" t="s">
        <v>396</v>
      </c>
      <c r="F10" s="113"/>
      <c r="G10"/>
      <c r="H10"/>
      <c r="I10" s="136"/>
      <c r="J10"/>
      <c r="K10"/>
      <c r="L10"/>
      <c r="M10"/>
      <c r="N10"/>
    </row>
    <row r="11" spans="1:14" ht="14.25">
      <c r="A11"/>
      <c r="B11" s="119"/>
      <c r="C11" s="3"/>
      <c r="D11" s="9"/>
      <c r="E11" s="118" t="s">
        <v>88</v>
      </c>
      <c r="F11" s="9"/>
      <c r="G11"/>
      <c r="H11"/>
      <c r="I11" s="136"/>
      <c r="J11"/>
      <c r="K11"/>
      <c r="L11"/>
      <c r="M11"/>
      <c r="N11"/>
    </row>
    <row r="12" spans="1:14">
      <c r="A12"/>
      <c r="B12" s="110"/>
      <c r="C12" s="117"/>
      <c r="D12" s="116"/>
      <c r="E12" s="3"/>
      <c r="F12"/>
      <c r="G12"/>
      <c r="H12"/>
      <c r="I12" s="136"/>
      <c r="J12"/>
      <c r="K12"/>
      <c r="L12"/>
      <c r="M12"/>
      <c r="N12"/>
    </row>
    <row r="13" spans="1:14" ht="15">
      <c r="A13" s="100"/>
      <c r="B13" s="115" t="s">
        <v>89</v>
      </c>
      <c r="C13" s="114" t="s">
        <v>395</v>
      </c>
      <c r="D13" s="113"/>
      <c r="E13" s="96"/>
      <c r="F13" s="96"/>
      <c r="G13" s="96"/>
      <c r="H13" s="112"/>
      <c r="I13" s="131"/>
      <c r="J13" s="111"/>
      <c r="K13" s="96"/>
      <c r="L13" s="96"/>
      <c r="M13" s="96"/>
      <c r="N13" s="96"/>
    </row>
    <row r="14" spans="1:14">
      <c r="A14"/>
      <c r="B14" s="110"/>
      <c r="C14" s="109"/>
      <c r="D14" s="108"/>
      <c r="E14" s="107"/>
      <c r="F14" s="107"/>
      <c r="G14" s="107"/>
      <c r="H14" s="106"/>
      <c r="I14" s="136"/>
      <c r="J14" s="106"/>
      <c r="K14"/>
      <c r="L14"/>
      <c r="M14"/>
      <c r="N14"/>
    </row>
    <row r="15" spans="1:14" ht="8.25" customHeight="1">
      <c r="A15" s="135"/>
      <c r="B15" s="110"/>
      <c r="C15" s="117"/>
      <c r="D15" s="116"/>
      <c r="E15" s="3"/>
    </row>
    <row r="16" spans="1:14" s="95" customFormat="1" ht="15">
      <c r="A16" s="100"/>
      <c r="B16" s="99"/>
      <c r="C16" s="103" t="s">
        <v>284</v>
      </c>
      <c r="D16" s="97"/>
      <c r="E16" s="96"/>
      <c r="F16" s="96"/>
      <c r="G16" s="103"/>
      <c r="H16" s="103"/>
      <c r="I16" s="132"/>
      <c r="J16" s="96"/>
      <c r="K16" s="96"/>
      <c r="L16" s="96"/>
      <c r="M16" s="96"/>
      <c r="N16" s="96"/>
    </row>
    <row r="17" spans="1:14" s="101" customFormat="1" ht="15">
      <c r="A17" s="105"/>
      <c r="B17" s="104"/>
      <c r="C17" s="103" t="s">
        <v>118</v>
      </c>
      <c r="D17" s="97"/>
      <c r="E17" s="102"/>
      <c r="F17" s="187">
        <f>I181</f>
        <v>45613</v>
      </c>
      <c r="G17" s="188"/>
      <c r="H17" s="103" t="s">
        <v>124</v>
      </c>
      <c r="I17" s="133"/>
      <c r="J17" s="102"/>
      <c r="K17" s="102"/>
      <c r="L17" s="102"/>
      <c r="M17" s="102"/>
      <c r="N17" s="102"/>
    </row>
    <row r="18" spans="1:14" s="101" customFormat="1" ht="15" outlineLevel="1">
      <c r="A18" s="105"/>
      <c r="B18" s="104"/>
      <c r="C18" s="103" t="s">
        <v>119</v>
      </c>
      <c r="D18" s="97"/>
      <c r="E18" s="102"/>
      <c r="F18" s="187">
        <f>I103+I156</f>
        <v>37836</v>
      </c>
      <c r="G18" s="188"/>
      <c r="H18" s="103" t="s">
        <v>124</v>
      </c>
      <c r="I18" s="133"/>
      <c r="J18" s="102"/>
      <c r="K18" s="102"/>
      <c r="L18" s="102"/>
      <c r="M18" s="102"/>
      <c r="N18" s="102"/>
    </row>
    <row r="19" spans="1:14" s="101" customFormat="1" ht="15" outlineLevel="1">
      <c r="A19" s="105"/>
      <c r="B19" s="104"/>
      <c r="C19" s="103" t="s">
        <v>86</v>
      </c>
      <c r="D19" s="97"/>
      <c r="E19" s="102"/>
      <c r="F19" s="187">
        <f>I56+I72</f>
        <v>7777</v>
      </c>
      <c r="G19" s="188"/>
      <c r="H19" s="103" t="s">
        <v>124</v>
      </c>
      <c r="I19" s="133"/>
      <c r="J19" s="102"/>
      <c r="K19" s="102"/>
      <c r="L19" s="102"/>
      <c r="M19" s="102"/>
      <c r="N19" s="102"/>
    </row>
    <row r="20" spans="1:14" s="101" customFormat="1" ht="15">
      <c r="A20" s="105"/>
      <c r="B20" s="104"/>
      <c r="C20" s="103" t="s">
        <v>283</v>
      </c>
      <c r="D20" s="97"/>
      <c r="E20" s="102"/>
      <c r="F20" s="189">
        <f>J162</f>
        <v>3537</v>
      </c>
      <c r="G20" s="188"/>
      <c r="H20" s="103" t="s">
        <v>124</v>
      </c>
      <c r="I20" s="133"/>
      <c r="J20" s="102"/>
      <c r="K20" s="102"/>
      <c r="L20" s="102"/>
      <c r="M20" s="102"/>
      <c r="N20" s="102"/>
    </row>
    <row r="21" spans="1:14" s="101" customFormat="1" ht="15" outlineLevel="1">
      <c r="A21" s="105"/>
      <c r="B21" s="104"/>
      <c r="C21" s="103" t="s">
        <v>116</v>
      </c>
      <c r="D21" s="97"/>
      <c r="E21" s="102"/>
      <c r="F21" s="189" t="s">
        <v>394</v>
      </c>
      <c r="G21" s="188"/>
      <c r="H21" s="103" t="s">
        <v>117</v>
      </c>
      <c r="I21" s="133"/>
      <c r="J21" s="102"/>
      <c r="K21" s="102"/>
      <c r="L21" s="102"/>
      <c r="M21" s="102"/>
      <c r="N21" s="102"/>
    </row>
    <row r="22" spans="1:14" s="95" customFormat="1" ht="15">
      <c r="A22" s="100"/>
      <c r="B22" s="99"/>
      <c r="C22" s="98" t="s">
        <v>302</v>
      </c>
      <c r="D22" s="97"/>
      <c r="E22" s="96"/>
      <c r="F22" s="96"/>
      <c r="G22" s="96"/>
      <c r="H22" s="96"/>
      <c r="I22" s="132"/>
      <c r="J22" s="96"/>
      <c r="K22" s="96"/>
      <c r="L22" s="96"/>
      <c r="M22" s="96"/>
      <c r="N22" s="96"/>
    </row>
    <row r="24" spans="1:14" ht="40.5" customHeight="1">
      <c r="A24" s="166" t="s">
        <v>90</v>
      </c>
      <c r="B24" s="168" t="s">
        <v>281</v>
      </c>
      <c r="C24" s="166" t="s">
        <v>74</v>
      </c>
      <c r="D24" s="166" t="s">
        <v>91</v>
      </c>
      <c r="E24" s="166" t="s">
        <v>92</v>
      </c>
      <c r="F24" s="166" t="s">
        <v>280</v>
      </c>
      <c r="G24" s="166"/>
      <c r="H24" s="167"/>
      <c r="I24" s="166" t="s">
        <v>279</v>
      </c>
      <c r="J24" s="166"/>
      <c r="K24" s="166"/>
      <c r="L24" s="167"/>
      <c r="M24" s="166" t="s">
        <v>278</v>
      </c>
      <c r="N24" s="166"/>
    </row>
    <row r="25" spans="1:14" ht="25.5" customHeight="1">
      <c r="A25" s="166"/>
      <c r="B25" s="168"/>
      <c r="C25" s="167"/>
      <c r="D25" s="167"/>
      <c r="E25" s="166"/>
      <c r="F25" s="88" t="s">
        <v>93</v>
      </c>
      <c r="G25" s="88" t="s">
        <v>277</v>
      </c>
      <c r="H25" s="166" t="s">
        <v>276</v>
      </c>
      <c r="I25" s="179" t="s">
        <v>93</v>
      </c>
      <c r="J25" s="166" t="s">
        <v>273</v>
      </c>
      <c r="K25" s="88" t="s">
        <v>277</v>
      </c>
      <c r="L25" s="166" t="s">
        <v>276</v>
      </c>
      <c r="M25" s="166" t="s">
        <v>275</v>
      </c>
      <c r="N25" s="166"/>
    </row>
    <row r="26" spans="1:14" ht="36">
      <c r="A26" s="166"/>
      <c r="B26" s="168"/>
      <c r="C26" s="167"/>
      <c r="D26" s="167"/>
      <c r="E26" s="166"/>
      <c r="F26" s="88" t="s">
        <v>274</v>
      </c>
      <c r="G26" s="88" t="s">
        <v>273</v>
      </c>
      <c r="H26" s="167"/>
      <c r="I26" s="179"/>
      <c r="J26" s="167"/>
      <c r="K26" s="88" t="s">
        <v>273</v>
      </c>
      <c r="L26" s="167"/>
      <c r="M26" s="88" t="s">
        <v>272</v>
      </c>
      <c r="N26" s="88" t="s">
        <v>271</v>
      </c>
    </row>
    <row r="27" spans="1:14">
      <c r="A27" s="6">
        <v>1</v>
      </c>
      <c r="B27" s="90">
        <v>2</v>
      </c>
      <c r="C27" s="88">
        <v>3</v>
      </c>
      <c r="D27" s="88">
        <v>4</v>
      </c>
      <c r="E27" s="6">
        <v>5</v>
      </c>
      <c r="F27" s="89">
        <v>6</v>
      </c>
      <c r="G27" s="89">
        <v>7</v>
      </c>
      <c r="H27" s="89">
        <v>8</v>
      </c>
      <c r="I27" s="91">
        <v>9</v>
      </c>
      <c r="J27" s="89">
        <v>10</v>
      </c>
      <c r="K27" s="89">
        <v>11</v>
      </c>
      <c r="L27" s="89">
        <v>12</v>
      </c>
      <c r="M27" s="89">
        <v>13</v>
      </c>
      <c r="N27" s="89">
        <v>14</v>
      </c>
    </row>
    <row r="28" spans="1:14" ht="13.5" customHeight="1">
      <c r="A28" s="171" t="s">
        <v>270</v>
      </c>
      <c r="B28" s="172"/>
      <c r="C28" s="172"/>
      <c r="D28" s="172"/>
      <c r="E28" s="172"/>
      <c r="F28" s="172"/>
      <c r="G28" s="172"/>
      <c r="H28" s="172"/>
      <c r="I28" s="172"/>
      <c r="J28" s="172"/>
      <c r="K28" s="172"/>
      <c r="L28" s="172"/>
      <c r="M28" s="172"/>
      <c r="N28" s="172"/>
    </row>
    <row r="29" spans="1:14" s="95" customFormat="1" ht="14.25" customHeight="1">
      <c r="A29" s="173" t="s">
        <v>269</v>
      </c>
      <c r="B29" s="174"/>
      <c r="C29" s="174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</row>
    <row r="30" spans="1:14" ht="28.5" customHeight="1">
      <c r="A30" s="175">
        <v>1</v>
      </c>
      <c r="B30" s="176" t="s">
        <v>265</v>
      </c>
      <c r="C30" s="87" t="s">
        <v>268</v>
      </c>
      <c r="D30" s="175" t="s">
        <v>259</v>
      </c>
      <c r="E30" s="169">
        <v>1</v>
      </c>
      <c r="F30" s="12" t="s">
        <v>267</v>
      </c>
      <c r="G30" s="13"/>
      <c r="H30" s="170"/>
      <c r="I30" s="178">
        <v>312</v>
      </c>
      <c r="J30" s="170"/>
      <c r="K30" s="13"/>
      <c r="L30" s="170"/>
      <c r="M30" s="13"/>
      <c r="N30" s="13"/>
    </row>
    <row r="31" spans="1:14" ht="36.75" customHeight="1">
      <c r="A31" s="175"/>
      <c r="B31" s="177"/>
      <c r="C31" s="94" t="s">
        <v>257</v>
      </c>
      <c r="D31" s="175"/>
      <c r="E31" s="169"/>
      <c r="F31" s="13"/>
      <c r="G31" s="13"/>
      <c r="H31" s="170"/>
      <c r="I31" s="178"/>
      <c r="J31" s="170"/>
      <c r="K31" s="13"/>
      <c r="L31" s="170"/>
      <c r="M31" s="13"/>
      <c r="N31" s="13"/>
    </row>
    <row r="32" spans="1:14" ht="12.75" customHeight="1">
      <c r="A32" s="180" t="s">
        <v>266</v>
      </c>
      <c r="B32" s="181"/>
      <c r="C32" s="181"/>
      <c r="D32" s="181"/>
      <c r="E32" s="181"/>
      <c r="F32" s="181"/>
      <c r="G32" s="181"/>
      <c r="H32" s="181"/>
      <c r="I32" s="181"/>
      <c r="J32" s="181"/>
      <c r="K32" s="181"/>
      <c r="L32" s="181"/>
      <c r="M32" s="181"/>
      <c r="N32" s="181"/>
    </row>
    <row r="33" spans="1:14" ht="27.75" customHeight="1">
      <c r="A33" s="175">
        <v>2</v>
      </c>
      <c r="B33" s="176" t="s">
        <v>393</v>
      </c>
      <c r="C33" s="87" t="s">
        <v>392</v>
      </c>
      <c r="D33" s="175" t="s">
        <v>259</v>
      </c>
      <c r="E33" s="169">
        <v>1</v>
      </c>
      <c r="F33" s="12" t="s">
        <v>391</v>
      </c>
      <c r="G33" s="13"/>
      <c r="H33" s="170"/>
      <c r="I33" s="178">
        <v>739</v>
      </c>
      <c r="J33" s="170"/>
      <c r="K33" s="13"/>
      <c r="L33" s="170"/>
      <c r="M33" s="13"/>
      <c r="N33" s="13"/>
    </row>
    <row r="34" spans="1:14" ht="36" customHeight="1">
      <c r="A34" s="175"/>
      <c r="B34" s="177"/>
      <c r="C34" s="94" t="s">
        <v>257</v>
      </c>
      <c r="D34" s="175"/>
      <c r="E34" s="169"/>
      <c r="F34" s="13"/>
      <c r="G34" s="13"/>
      <c r="H34" s="170"/>
      <c r="I34" s="178"/>
      <c r="J34" s="170"/>
      <c r="K34" s="13"/>
      <c r="L34" s="170"/>
      <c r="M34" s="13"/>
      <c r="N34" s="13"/>
    </row>
    <row r="35" spans="1:14" ht="19.149999999999999" customHeight="1">
      <c r="A35" s="180" t="s">
        <v>390</v>
      </c>
      <c r="B35" s="181"/>
      <c r="C35" s="181"/>
      <c r="D35" s="181"/>
      <c r="E35" s="181"/>
      <c r="F35" s="181"/>
      <c r="G35" s="181"/>
      <c r="H35" s="181"/>
      <c r="I35" s="181"/>
      <c r="J35" s="181"/>
      <c r="K35" s="181"/>
      <c r="L35" s="181"/>
      <c r="M35" s="181"/>
      <c r="N35" s="181"/>
    </row>
    <row r="36" spans="1:14" ht="29.25" customHeight="1">
      <c r="A36" s="175">
        <v>3</v>
      </c>
      <c r="B36" s="176" t="s">
        <v>386</v>
      </c>
      <c r="C36" s="87" t="s">
        <v>389</v>
      </c>
      <c r="D36" s="175" t="s">
        <v>259</v>
      </c>
      <c r="E36" s="169">
        <v>1</v>
      </c>
      <c r="F36" s="12" t="s">
        <v>388</v>
      </c>
      <c r="G36" s="13"/>
      <c r="H36" s="170"/>
      <c r="I36" s="178">
        <v>2009</v>
      </c>
      <c r="J36" s="170"/>
      <c r="K36" s="13"/>
      <c r="L36" s="170"/>
      <c r="M36" s="13"/>
      <c r="N36" s="13"/>
    </row>
    <row r="37" spans="1:14" ht="34.5" customHeight="1">
      <c r="A37" s="175"/>
      <c r="B37" s="177"/>
      <c r="C37" s="94" t="s">
        <v>257</v>
      </c>
      <c r="D37" s="175"/>
      <c r="E37" s="169"/>
      <c r="F37" s="13"/>
      <c r="G37" s="13"/>
      <c r="H37" s="170"/>
      <c r="I37" s="178"/>
      <c r="J37" s="170"/>
      <c r="K37" s="13"/>
      <c r="L37" s="170"/>
      <c r="M37" s="13"/>
      <c r="N37" s="13"/>
    </row>
    <row r="38" spans="1:14" ht="19.149999999999999" customHeight="1">
      <c r="A38" s="180" t="s">
        <v>387</v>
      </c>
      <c r="B38" s="181"/>
      <c r="C38" s="181"/>
      <c r="D38" s="181"/>
      <c r="E38" s="181"/>
      <c r="F38" s="181"/>
      <c r="G38" s="181"/>
      <c r="H38" s="181"/>
      <c r="I38" s="181"/>
      <c r="J38" s="181"/>
      <c r="K38" s="181"/>
      <c r="L38" s="181"/>
      <c r="M38" s="181"/>
      <c r="N38" s="181"/>
    </row>
    <row r="39" spans="1:14" ht="26.25" customHeight="1">
      <c r="A39" s="175">
        <v>4</v>
      </c>
      <c r="B39" s="176" t="s">
        <v>386</v>
      </c>
      <c r="C39" s="87" t="s">
        <v>385</v>
      </c>
      <c r="D39" s="175" t="s">
        <v>259</v>
      </c>
      <c r="E39" s="169">
        <v>1</v>
      </c>
      <c r="F39" s="12" t="s">
        <v>384</v>
      </c>
      <c r="G39" s="13"/>
      <c r="H39" s="170"/>
      <c r="I39" s="178">
        <v>252</v>
      </c>
      <c r="J39" s="170"/>
      <c r="K39" s="13"/>
      <c r="L39" s="170"/>
      <c r="M39" s="13"/>
      <c r="N39" s="13"/>
    </row>
    <row r="40" spans="1:14" ht="34.5" customHeight="1">
      <c r="A40" s="175"/>
      <c r="B40" s="177"/>
      <c r="C40" s="94" t="s">
        <v>257</v>
      </c>
      <c r="D40" s="175"/>
      <c r="E40" s="169"/>
      <c r="F40" s="13"/>
      <c r="G40" s="13"/>
      <c r="H40" s="170"/>
      <c r="I40" s="178"/>
      <c r="J40" s="170"/>
      <c r="K40" s="13"/>
      <c r="L40" s="170"/>
      <c r="M40" s="13"/>
      <c r="N40" s="13"/>
    </row>
    <row r="41" spans="1:14" ht="19.149999999999999" customHeight="1">
      <c r="A41" s="180" t="s">
        <v>383</v>
      </c>
      <c r="B41" s="181"/>
      <c r="C41" s="181"/>
      <c r="D41" s="181"/>
      <c r="E41" s="181"/>
      <c r="F41" s="181"/>
      <c r="G41" s="181"/>
      <c r="H41" s="181"/>
      <c r="I41" s="181"/>
      <c r="J41" s="181"/>
      <c r="K41" s="181"/>
      <c r="L41" s="181"/>
      <c r="M41" s="181"/>
      <c r="N41" s="181"/>
    </row>
    <row r="42" spans="1:14" ht="26.25" customHeight="1">
      <c r="A42" s="175">
        <v>5</v>
      </c>
      <c r="B42" s="176" t="s">
        <v>382</v>
      </c>
      <c r="C42" s="87" t="s">
        <v>381</v>
      </c>
      <c r="D42" s="175" t="s">
        <v>259</v>
      </c>
      <c r="E42" s="169">
        <v>1</v>
      </c>
      <c r="F42" s="12" t="s">
        <v>380</v>
      </c>
      <c r="G42" s="13"/>
      <c r="H42" s="170"/>
      <c r="I42" s="178">
        <v>1667</v>
      </c>
      <c r="J42" s="170"/>
      <c r="K42" s="13"/>
      <c r="L42" s="170"/>
      <c r="M42" s="13"/>
      <c r="N42" s="13"/>
    </row>
    <row r="43" spans="1:14" ht="36" customHeight="1">
      <c r="A43" s="175"/>
      <c r="B43" s="177"/>
      <c r="C43" s="94" t="s">
        <v>257</v>
      </c>
      <c r="D43" s="175"/>
      <c r="E43" s="169"/>
      <c r="F43" s="13"/>
      <c r="G43" s="13"/>
      <c r="H43" s="170"/>
      <c r="I43" s="178"/>
      <c r="J43" s="170"/>
      <c r="K43" s="13"/>
      <c r="L43" s="170"/>
      <c r="M43" s="13"/>
      <c r="N43" s="13"/>
    </row>
    <row r="44" spans="1:14" ht="19.149999999999999" customHeight="1">
      <c r="A44" s="180" t="s">
        <v>379</v>
      </c>
      <c r="B44" s="181"/>
      <c r="C44" s="181"/>
      <c r="D44" s="181"/>
      <c r="E44" s="181"/>
      <c r="F44" s="181"/>
      <c r="G44" s="181"/>
      <c r="H44" s="181"/>
      <c r="I44" s="181"/>
      <c r="J44" s="181"/>
      <c r="K44" s="181"/>
      <c r="L44" s="181"/>
      <c r="M44" s="181"/>
      <c r="N44" s="181"/>
    </row>
    <row r="45" spans="1:14" ht="26.25" customHeight="1">
      <c r="A45" s="175">
        <v>6</v>
      </c>
      <c r="B45" s="176" t="s">
        <v>261</v>
      </c>
      <c r="C45" s="87" t="s">
        <v>260</v>
      </c>
      <c r="D45" s="175" t="s">
        <v>259</v>
      </c>
      <c r="E45" s="169">
        <v>4</v>
      </c>
      <c r="F45" s="12" t="s">
        <v>258</v>
      </c>
      <c r="G45" s="13"/>
      <c r="H45" s="170"/>
      <c r="I45" s="178">
        <v>336</v>
      </c>
      <c r="J45" s="170"/>
      <c r="K45" s="13"/>
      <c r="L45" s="170"/>
      <c r="M45" s="13"/>
      <c r="N45" s="13"/>
    </row>
    <row r="46" spans="1:14" ht="34.5" customHeight="1">
      <c r="A46" s="175"/>
      <c r="B46" s="177"/>
      <c r="C46" s="94" t="s">
        <v>257</v>
      </c>
      <c r="D46" s="175"/>
      <c r="E46" s="169"/>
      <c r="F46" s="13"/>
      <c r="G46" s="13"/>
      <c r="H46" s="170"/>
      <c r="I46" s="178"/>
      <c r="J46" s="170"/>
      <c r="K46" s="13"/>
      <c r="L46" s="170"/>
      <c r="M46" s="13"/>
      <c r="N46" s="13"/>
    </row>
    <row r="47" spans="1:14" ht="19.149999999999999" customHeight="1">
      <c r="A47" s="180" t="s">
        <v>256</v>
      </c>
      <c r="B47" s="181"/>
      <c r="C47" s="181"/>
      <c r="D47" s="181"/>
      <c r="E47" s="181"/>
      <c r="F47" s="181"/>
      <c r="G47" s="181"/>
      <c r="H47" s="181"/>
      <c r="I47" s="181"/>
      <c r="J47" s="181"/>
      <c r="K47" s="181"/>
      <c r="L47" s="181"/>
      <c r="M47" s="181"/>
      <c r="N47" s="181"/>
    </row>
    <row r="48" spans="1:14">
      <c r="A48" s="182" t="s">
        <v>176</v>
      </c>
      <c r="B48" s="183"/>
      <c r="C48" s="183"/>
      <c r="D48" s="183"/>
      <c r="E48" s="183"/>
      <c r="F48" s="183"/>
      <c r="G48" s="183"/>
      <c r="H48" s="183"/>
      <c r="I48" s="183"/>
      <c r="J48" s="183"/>
      <c r="K48" s="183"/>
      <c r="L48" s="183"/>
      <c r="M48" s="183"/>
      <c r="N48" s="183"/>
    </row>
    <row r="49" spans="1:14">
      <c r="A49" s="184" t="s">
        <v>182</v>
      </c>
      <c r="B49" s="172"/>
      <c r="C49" s="172"/>
      <c r="D49" s="172"/>
      <c r="E49" s="172"/>
      <c r="F49" s="172"/>
      <c r="G49" s="172"/>
      <c r="H49" s="172"/>
      <c r="I49" s="16">
        <v>5315</v>
      </c>
      <c r="J49" s="13"/>
      <c r="K49" s="13"/>
      <c r="L49" s="13"/>
      <c r="M49" s="13"/>
      <c r="N49" s="13"/>
    </row>
    <row r="50" spans="1:14">
      <c r="A50" s="185" t="s">
        <v>254</v>
      </c>
      <c r="B50" s="172"/>
      <c r="C50" s="172"/>
      <c r="D50" s="172"/>
      <c r="E50" s="172"/>
      <c r="F50" s="172"/>
      <c r="G50" s="172"/>
      <c r="H50" s="172"/>
      <c r="I50" s="15"/>
      <c r="J50" s="13"/>
      <c r="K50" s="13"/>
      <c r="L50" s="13"/>
      <c r="M50" s="13"/>
      <c r="N50" s="13"/>
    </row>
    <row r="51" spans="1:14">
      <c r="A51" s="184" t="s">
        <v>239</v>
      </c>
      <c r="B51" s="172"/>
      <c r="C51" s="172"/>
      <c r="D51" s="172"/>
      <c r="E51" s="172"/>
      <c r="F51" s="172"/>
      <c r="G51" s="172"/>
      <c r="H51" s="172"/>
      <c r="I51" s="15"/>
      <c r="J51" s="13"/>
      <c r="K51" s="13"/>
      <c r="L51" s="13"/>
      <c r="M51" s="13"/>
      <c r="N51" s="13"/>
    </row>
    <row r="52" spans="1:14">
      <c r="A52" s="184" t="s">
        <v>378</v>
      </c>
      <c r="B52" s="172"/>
      <c r="C52" s="172"/>
      <c r="D52" s="172"/>
      <c r="E52" s="172"/>
      <c r="F52" s="172"/>
      <c r="G52" s="172"/>
      <c r="H52" s="172"/>
      <c r="I52" s="16">
        <v>5315</v>
      </c>
      <c r="J52" s="13"/>
      <c r="K52" s="13"/>
      <c r="L52" s="13"/>
      <c r="M52" s="13"/>
      <c r="N52" s="13"/>
    </row>
    <row r="53" spans="1:14">
      <c r="A53" s="184" t="s">
        <v>108</v>
      </c>
      <c r="B53" s="172"/>
      <c r="C53" s="172"/>
      <c r="D53" s="172"/>
      <c r="E53" s="172"/>
      <c r="F53" s="172"/>
      <c r="G53" s="172"/>
      <c r="H53" s="172"/>
      <c r="I53" s="16">
        <v>5315</v>
      </c>
      <c r="J53" s="13"/>
      <c r="K53" s="13"/>
      <c r="L53" s="13"/>
      <c r="M53" s="13"/>
      <c r="N53" s="13"/>
    </row>
    <row r="54" spans="1:14">
      <c r="A54" s="184" t="s">
        <v>171</v>
      </c>
      <c r="B54" s="172"/>
      <c r="C54" s="172"/>
      <c r="D54" s="172"/>
      <c r="E54" s="172"/>
      <c r="F54" s="172"/>
      <c r="G54" s="172"/>
      <c r="H54" s="172"/>
      <c r="I54" s="15"/>
      <c r="J54" s="13"/>
      <c r="K54" s="13"/>
      <c r="L54" s="13"/>
      <c r="M54" s="13"/>
      <c r="N54" s="13"/>
    </row>
    <row r="55" spans="1:14">
      <c r="A55" s="184" t="s">
        <v>85</v>
      </c>
      <c r="B55" s="172"/>
      <c r="C55" s="172"/>
      <c r="D55" s="172"/>
      <c r="E55" s="172"/>
      <c r="F55" s="172"/>
      <c r="G55" s="172"/>
      <c r="H55" s="172"/>
      <c r="I55" s="16">
        <v>5315</v>
      </c>
      <c r="J55" s="13"/>
      <c r="K55" s="13"/>
      <c r="L55" s="13"/>
      <c r="M55" s="13"/>
      <c r="N55" s="13"/>
    </row>
    <row r="56" spans="1:14">
      <c r="A56" s="185" t="s">
        <v>175</v>
      </c>
      <c r="B56" s="172"/>
      <c r="C56" s="172"/>
      <c r="D56" s="172"/>
      <c r="E56" s="172"/>
      <c r="F56" s="172"/>
      <c r="G56" s="172"/>
      <c r="H56" s="172"/>
      <c r="I56" s="17">
        <v>5315</v>
      </c>
      <c r="J56" s="13"/>
      <c r="K56" s="13"/>
      <c r="L56" s="13"/>
      <c r="M56" s="13"/>
      <c r="N56" s="13"/>
    </row>
    <row r="57" spans="1:14" ht="19.149999999999999" customHeight="1">
      <c r="A57" s="171" t="s">
        <v>253</v>
      </c>
      <c r="B57" s="172"/>
      <c r="C57" s="172"/>
      <c r="D57" s="172"/>
      <c r="E57" s="172"/>
      <c r="F57" s="172"/>
      <c r="G57" s="172"/>
      <c r="H57" s="172"/>
      <c r="I57" s="172"/>
      <c r="J57" s="172"/>
      <c r="K57" s="172"/>
      <c r="L57" s="172"/>
      <c r="M57" s="172"/>
      <c r="N57" s="172"/>
    </row>
    <row r="58" spans="1:14" ht="17.25" customHeight="1">
      <c r="A58" s="175">
        <v>7</v>
      </c>
      <c r="B58" s="176" t="s">
        <v>377</v>
      </c>
      <c r="C58" s="87" t="s">
        <v>376</v>
      </c>
      <c r="D58" s="175" t="s">
        <v>97</v>
      </c>
      <c r="E58" s="169">
        <v>2</v>
      </c>
      <c r="F58" s="12">
        <v>75.11</v>
      </c>
      <c r="G58" s="13"/>
      <c r="H58" s="170"/>
      <c r="I58" s="178">
        <v>150</v>
      </c>
      <c r="J58" s="170"/>
      <c r="K58" s="13"/>
      <c r="L58" s="170"/>
      <c r="M58" s="13"/>
      <c r="N58" s="13"/>
    </row>
    <row r="59" spans="1:14">
      <c r="A59" s="175"/>
      <c r="B59" s="177"/>
      <c r="C59" s="94" t="s">
        <v>242</v>
      </c>
      <c r="D59" s="175"/>
      <c r="E59" s="169"/>
      <c r="F59" s="13"/>
      <c r="G59" s="13"/>
      <c r="H59" s="170"/>
      <c r="I59" s="178"/>
      <c r="J59" s="170"/>
      <c r="K59" s="13"/>
      <c r="L59" s="170"/>
      <c r="M59" s="13"/>
      <c r="N59" s="13"/>
    </row>
    <row r="60" spans="1:14" ht="17.25" customHeight="1">
      <c r="A60" s="175">
        <v>8</v>
      </c>
      <c r="B60" s="176" t="s">
        <v>246</v>
      </c>
      <c r="C60" s="87" t="s">
        <v>245</v>
      </c>
      <c r="D60" s="175" t="s">
        <v>97</v>
      </c>
      <c r="E60" s="169">
        <v>1</v>
      </c>
      <c r="F60" s="12">
        <v>1686.41</v>
      </c>
      <c r="G60" s="13"/>
      <c r="H60" s="170"/>
      <c r="I60" s="178">
        <v>1686</v>
      </c>
      <c r="J60" s="170"/>
      <c r="K60" s="13"/>
      <c r="L60" s="170"/>
      <c r="M60" s="13"/>
      <c r="N60" s="13"/>
    </row>
    <row r="61" spans="1:14">
      <c r="A61" s="175"/>
      <c r="B61" s="177"/>
      <c r="C61" s="94" t="s">
        <v>242</v>
      </c>
      <c r="D61" s="175"/>
      <c r="E61" s="169"/>
      <c r="F61" s="13"/>
      <c r="G61" s="13"/>
      <c r="H61" s="170"/>
      <c r="I61" s="178"/>
      <c r="J61" s="170"/>
      <c r="K61" s="13"/>
      <c r="L61" s="170"/>
      <c r="M61" s="13"/>
      <c r="N61" s="13"/>
    </row>
    <row r="62" spans="1:14" ht="25.5" customHeight="1">
      <c r="A62" s="175">
        <v>9</v>
      </c>
      <c r="B62" s="176" t="s">
        <v>244</v>
      </c>
      <c r="C62" s="87" t="s">
        <v>243</v>
      </c>
      <c r="D62" s="175" t="s">
        <v>97</v>
      </c>
      <c r="E62" s="169">
        <v>10</v>
      </c>
      <c r="F62" s="12">
        <v>62.58</v>
      </c>
      <c r="G62" s="13"/>
      <c r="H62" s="170"/>
      <c r="I62" s="178">
        <v>626</v>
      </c>
      <c r="J62" s="170"/>
      <c r="K62" s="13"/>
      <c r="L62" s="170"/>
      <c r="M62" s="13"/>
      <c r="N62" s="13"/>
    </row>
    <row r="63" spans="1:14">
      <c r="A63" s="175"/>
      <c r="B63" s="177"/>
      <c r="C63" s="94" t="s">
        <v>242</v>
      </c>
      <c r="D63" s="175"/>
      <c r="E63" s="169"/>
      <c r="F63" s="13"/>
      <c r="G63" s="13"/>
      <c r="H63" s="170"/>
      <c r="I63" s="178"/>
      <c r="J63" s="170"/>
      <c r="K63" s="13"/>
      <c r="L63" s="170"/>
      <c r="M63" s="13"/>
      <c r="N63" s="13"/>
    </row>
    <row r="64" spans="1:14">
      <c r="A64" s="182" t="s">
        <v>176</v>
      </c>
      <c r="B64" s="183"/>
      <c r="C64" s="183"/>
      <c r="D64" s="183"/>
      <c r="E64" s="183"/>
      <c r="F64" s="183"/>
      <c r="G64" s="183"/>
      <c r="H64" s="183"/>
      <c r="I64" s="183"/>
      <c r="J64" s="183"/>
      <c r="K64" s="183"/>
      <c r="L64" s="183"/>
      <c r="M64" s="183"/>
      <c r="N64" s="183"/>
    </row>
    <row r="65" spans="1:14">
      <c r="A65" s="184" t="s">
        <v>182</v>
      </c>
      <c r="B65" s="172"/>
      <c r="C65" s="172"/>
      <c r="D65" s="172"/>
      <c r="E65" s="172"/>
      <c r="F65" s="172"/>
      <c r="G65" s="172"/>
      <c r="H65" s="172"/>
      <c r="I65" s="16">
        <v>2462</v>
      </c>
      <c r="J65" s="13"/>
      <c r="K65" s="13"/>
      <c r="L65" s="13"/>
      <c r="M65" s="13"/>
      <c r="N65" s="13"/>
    </row>
    <row r="66" spans="1:14">
      <c r="A66" s="185" t="s">
        <v>240</v>
      </c>
      <c r="B66" s="172"/>
      <c r="C66" s="172"/>
      <c r="D66" s="172"/>
      <c r="E66" s="172"/>
      <c r="F66" s="172"/>
      <c r="G66" s="172"/>
      <c r="H66" s="172"/>
      <c r="I66" s="15"/>
      <c r="J66" s="13"/>
      <c r="K66" s="13"/>
      <c r="L66" s="13"/>
      <c r="M66" s="13"/>
      <c r="N66" s="13"/>
    </row>
    <row r="67" spans="1:14">
      <c r="A67" s="184" t="s">
        <v>239</v>
      </c>
      <c r="B67" s="172"/>
      <c r="C67" s="172"/>
      <c r="D67" s="172"/>
      <c r="E67" s="172"/>
      <c r="F67" s="172"/>
      <c r="G67" s="172"/>
      <c r="H67" s="172"/>
      <c r="I67" s="15"/>
      <c r="J67" s="13"/>
      <c r="K67" s="13"/>
      <c r="L67" s="13"/>
      <c r="M67" s="13"/>
      <c r="N67" s="13"/>
    </row>
    <row r="68" spans="1:14">
      <c r="A68" s="184" t="s">
        <v>375</v>
      </c>
      <c r="B68" s="172"/>
      <c r="C68" s="172"/>
      <c r="D68" s="172"/>
      <c r="E68" s="172"/>
      <c r="F68" s="172"/>
      <c r="G68" s="172"/>
      <c r="H68" s="172"/>
      <c r="I68" s="16">
        <v>2462</v>
      </c>
      <c r="J68" s="13"/>
      <c r="K68" s="13"/>
      <c r="L68" s="13"/>
      <c r="M68" s="13"/>
      <c r="N68" s="13"/>
    </row>
    <row r="69" spans="1:14">
      <c r="A69" s="184" t="s">
        <v>108</v>
      </c>
      <c r="B69" s="172"/>
      <c r="C69" s="172"/>
      <c r="D69" s="172"/>
      <c r="E69" s="172"/>
      <c r="F69" s="172"/>
      <c r="G69" s="172"/>
      <c r="H69" s="172"/>
      <c r="I69" s="16">
        <v>2462</v>
      </c>
      <c r="J69" s="13"/>
      <c r="K69" s="13"/>
      <c r="L69" s="13"/>
      <c r="M69" s="13"/>
      <c r="N69" s="13"/>
    </row>
    <row r="70" spans="1:14">
      <c r="A70" s="184" t="s">
        <v>171</v>
      </c>
      <c r="B70" s="172"/>
      <c r="C70" s="172"/>
      <c r="D70" s="172"/>
      <c r="E70" s="172"/>
      <c r="F70" s="172"/>
      <c r="G70" s="172"/>
      <c r="H70" s="172"/>
      <c r="I70" s="15"/>
      <c r="J70" s="13"/>
      <c r="K70" s="13"/>
      <c r="L70" s="13"/>
      <c r="M70" s="13"/>
      <c r="N70" s="13"/>
    </row>
    <row r="71" spans="1:14">
      <c r="A71" s="184" t="s">
        <v>85</v>
      </c>
      <c r="B71" s="172"/>
      <c r="C71" s="172"/>
      <c r="D71" s="172"/>
      <c r="E71" s="172"/>
      <c r="F71" s="172"/>
      <c r="G71" s="172"/>
      <c r="H71" s="172"/>
      <c r="I71" s="16">
        <v>2462</v>
      </c>
      <c r="J71" s="13"/>
      <c r="K71" s="13"/>
      <c r="L71" s="13"/>
      <c r="M71" s="13"/>
      <c r="N71" s="13"/>
    </row>
    <row r="72" spans="1:14">
      <c r="A72" s="185" t="s">
        <v>174</v>
      </c>
      <c r="B72" s="172"/>
      <c r="C72" s="172"/>
      <c r="D72" s="172"/>
      <c r="E72" s="172"/>
      <c r="F72" s="172"/>
      <c r="G72" s="172"/>
      <c r="H72" s="172"/>
      <c r="I72" s="17">
        <v>2462</v>
      </c>
      <c r="J72" s="13"/>
      <c r="K72" s="13"/>
      <c r="L72" s="13"/>
      <c r="M72" s="13"/>
      <c r="N72" s="13"/>
    </row>
    <row r="73" spans="1:14" ht="19.149999999999999" customHeight="1">
      <c r="A73" s="171" t="s">
        <v>238</v>
      </c>
      <c r="B73" s="172"/>
      <c r="C73" s="172"/>
      <c r="D73" s="172"/>
      <c r="E73" s="172"/>
      <c r="F73" s="172"/>
      <c r="G73" s="172"/>
      <c r="H73" s="172"/>
      <c r="I73" s="172"/>
      <c r="J73" s="172"/>
      <c r="K73" s="172"/>
      <c r="L73" s="172"/>
      <c r="M73" s="172"/>
      <c r="N73" s="172"/>
    </row>
    <row r="74" spans="1:14" ht="23.25" customHeight="1">
      <c r="A74" s="175">
        <v>10</v>
      </c>
      <c r="B74" s="176" t="s">
        <v>374</v>
      </c>
      <c r="C74" s="87" t="s">
        <v>373</v>
      </c>
      <c r="D74" s="175" t="s">
        <v>97</v>
      </c>
      <c r="E74" s="169">
        <v>36</v>
      </c>
      <c r="F74" s="12">
        <v>72.099999999999994</v>
      </c>
      <c r="G74" s="13"/>
      <c r="H74" s="170">
        <v>72.099999999999994</v>
      </c>
      <c r="I74" s="178">
        <v>2596</v>
      </c>
      <c r="J74" s="170"/>
      <c r="K74" s="13"/>
      <c r="L74" s="170">
        <v>2596</v>
      </c>
      <c r="M74" s="13"/>
      <c r="N74" s="13"/>
    </row>
    <row r="75" spans="1:14">
      <c r="A75" s="175"/>
      <c r="B75" s="177"/>
      <c r="C75" s="94" t="s">
        <v>225</v>
      </c>
      <c r="D75" s="175"/>
      <c r="E75" s="169"/>
      <c r="F75" s="13"/>
      <c r="G75" s="13"/>
      <c r="H75" s="186"/>
      <c r="I75" s="178"/>
      <c r="J75" s="170"/>
      <c r="K75" s="13"/>
      <c r="L75" s="170"/>
      <c r="M75" s="13"/>
      <c r="N75" s="13"/>
    </row>
    <row r="76" spans="1:14" ht="19.5" customHeight="1">
      <c r="A76" s="175">
        <v>11</v>
      </c>
      <c r="B76" s="176" t="s">
        <v>372</v>
      </c>
      <c r="C76" s="87" t="s">
        <v>371</v>
      </c>
      <c r="D76" s="175" t="s">
        <v>97</v>
      </c>
      <c r="E76" s="169">
        <v>7</v>
      </c>
      <c r="F76" s="12">
        <v>33.99</v>
      </c>
      <c r="G76" s="13"/>
      <c r="H76" s="170"/>
      <c r="I76" s="178">
        <v>238</v>
      </c>
      <c r="J76" s="170"/>
      <c r="K76" s="13"/>
      <c r="L76" s="170"/>
      <c r="M76" s="13"/>
      <c r="N76" s="13"/>
    </row>
    <row r="77" spans="1:14">
      <c r="A77" s="175"/>
      <c r="B77" s="177"/>
      <c r="C77" s="94" t="s">
        <v>242</v>
      </c>
      <c r="D77" s="175"/>
      <c r="E77" s="169"/>
      <c r="F77" s="13"/>
      <c r="G77" s="13"/>
      <c r="H77" s="170"/>
      <c r="I77" s="178"/>
      <c r="J77" s="170"/>
      <c r="K77" s="13"/>
      <c r="L77" s="170"/>
      <c r="M77" s="13"/>
      <c r="N77" s="13"/>
    </row>
    <row r="78" spans="1:14" ht="72" customHeight="1">
      <c r="A78" s="175">
        <v>12</v>
      </c>
      <c r="B78" s="176" t="s">
        <v>235</v>
      </c>
      <c r="C78" s="87" t="s">
        <v>234</v>
      </c>
      <c r="D78" s="175" t="s">
        <v>98</v>
      </c>
      <c r="E78" s="169">
        <v>5.0000000000000001E-3</v>
      </c>
      <c r="F78" s="12">
        <v>29743.7</v>
      </c>
      <c r="G78" s="13"/>
      <c r="H78" s="170">
        <v>29743.7</v>
      </c>
      <c r="I78" s="178">
        <v>149</v>
      </c>
      <c r="J78" s="170"/>
      <c r="K78" s="13"/>
      <c r="L78" s="170">
        <v>149</v>
      </c>
      <c r="M78" s="13"/>
      <c r="N78" s="13"/>
    </row>
    <row r="79" spans="1:14">
      <c r="A79" s="175"/>
      <c r="B79" s="177"/>
      <c r="C79" s="94" t="s">
        <v>225</v>
      </c>
      <c r="D79" s="175"/>
      <c r="E79" s="169"/>
      <c r="F79" s="13"/>
      <c r="G79" s="13"/>
      <c r="H79" s="186"/>
      <c r="I79" s="178"/>
      <c r="J79" s="170"/>
      <c r="K79" s="13"/>
      <c r="L79" s="170"/>
      <c r="M79" s="13"/>
      <c r="N79" s="13"/>
    </row>
    <row r="80" spans="1:14" ht="70.5" customHeight="1">
      <c r="A80" s="175">
        <v>13</v>
      </c>
      <c r="B80" s="176" t="s">
        <v>233</v>
      </c>
      <c r="C80" s="87" t="s">
        <v>232</v>
      </c>
      <c r="D80" s="175" t="s">
        <v>98</v>
      </c>
      <c r="E80" s="169">
        <v>0.25</v>
      </c>
      <c r="F80" s="12">
        <v>22471.21</v>
      </c>
      <c r="G80" s="13"/>
      <c r="H80" s="170">
        <v>22471.21</v>
      </c>
      <c r="I80" s="178">
        <v>5618</v>
      </c>
      <c r="J80" s="170"/>
      <c r="K80" s="13"/>
      <c r="L80" s="170">
        <v>5618</v>
      </c>
      <c r="M80" s="13"/>
      <c r="N80" s="13"/>
    </row>
    <row r="81" spans="1:14">
      <c r="A81" s="175"/>
      <c r="B81" s="177"/>
      <c r="C81" s="94" t="s">
        <v>225</v>
      </c>
      <c r="D81" s="175"/>
      <c r="E81" s="169"/>
      <c r="F81" s="13"/>
      <c r="G81" s="13"/>
      <c r="H81" s="186"/>
      <c r="I81" s="178"/>
      <c r="J81" s="170"/>
      <c r="K81" s="13"/>
      <c r="L81" s="170"/>
      <c r="M81" s="13"/>
      <c r="N81" s="13"/>
    </row>
    <row r="82" spans="1:14" ht="19.5" customHeight="1">
      <c r="A82" s="175">
        <v>14</v>
      </c>
      <c r="B82" s="176" t="s">
        <v>231</v>
      </c>
      <c r="C82" s="87" t="s">
        <v>230</v>
      </c>
      <c r="D82" s="175" t="s">
        <v>102</v>
      </c>
      <c r="E82" s="169">
        <v>180</v>
      </c>
      <c r="F82" s="12">
        <v>78.16</v>
      </c>
      <c r="G82" s="13"/>
      <c r="H82" s="170">
        <v>78.16</v>
      </c>
      <c r="I82" s="178">
        <v>14069</v>
      </c>
      <c r="J82" s="170"/>
      <c r="K82" s="13"/>
      <c r="L82" s="170">
        <v>14069</v>
      </c>
      <c r="M82" s="13"/>
      <c r="N82" s="13"/>
    </row>
    <row r="83" spans="1:14">
      <c r="A83" s="175"/>
      <c r="B83" s="177"/>
      <c r="C83" s="94" t="s">
        <v>225</v>
      </c>
      <c r="D83" s="175"/>
      <c r="E83" s="169"/>
      <c r="F83" s="13"/>
      <c r="G83" s="13"/>
      <c r="H83" s="186"/>
      <c r="I83" s="178"/>
      <c r="J83" s="170"/>
      <c r="K83" s="13"/>
      <c r="L83" s="170"/>
      <c r="M83" s="13"/>
      <c r="N83" s="13"/>
    </row>
    <row r="84" spans="1:14" ht="19.5" customHeight="1">
      <c r="A84" s="175">
        <v>15</v>
      </c>
      <c r="B84" s="176" t="s">
        <v>229</v>
      </c>
      <c r="C84" s="87" t="s">
        <v>228</v>
      </c>
      <c r="D84" s="175" t="s">
        <v>102</v>
      </c>
      <c r="E84" s="169">
        <v>30</v>
      </c>
      <c r="F84" s="12">
        <v>4.92</v>
      </c>
      <c r="G84" s="13"/>
      <c r="H84" s="170">
        <v>4.92</v>
      </c>
      <c r="I84" s="178">
        <v>148</v>
      </c>
      <c r="J84" s="170"/>
      <c r="K84" s="13"/>
      <c r="L84" s="170">
        <v>148</v>
      </c>
      <c r="M84" s="13"/>
      <c r="N84" s="13"/>
    </row>
    <row r="85" spans="1:14">
      <c r="A85" s="175"/>
      <c r="B85" s="177"/>
      <c r="C85" s="94" t="s">
        <v>225</v>
      </c>
      <c r="D85" s="175"/>
      <c r="E85" s="169"/>
      <c r="F85" s="13"/>
      <c r="G85" s="13"/>
      <c r="H85" s="186"/>
      <c r="I85" s="178"/>
      <c r="J85" s="170"/>
      <c r="K85" s="13"/>
      <c r="L85" s="170"/>
      <c r="M85" s="13"/>
      <c r="N85" s="13"/>
    </row>
    <row r="86" spans="1:14" ht="20.25" customHeight="1">
      <c r="A86" s="175">
        <v>16</v>
      </c>
      <c r="B86" s="176" t="s">
        <v>227</v>
      </c>
      <c r="C86" s="87" t="s">
        <v>226</v>
      </c>
      <c r="D86" s="175" t="s">
        <v>97</v>
      </c>
      <c r="E86" s="169">
        <v>30</v>
      </c>
      <c r="F86" s="12">
        <v>2.98</v>
      </c>
      <c r="G86" s="13"/>
      <c r="H86" s="170">
        <v>2.98</v>
      </c>
      <c r="I86" s="178">
        <v>89</v>
      </c>
      <c r="J86" s="170"/>
      <c r="K86" s="13"/>
      <c r="L86" s="170">
        <v>89</v>
      </c>
      <c r="M86" s="13"/>
      <c r="N86" s="13"/>
    </row>
    <row r="87" spans="1:14" ht="17.25" customHeight="1">
      <c r="A87" s="175"/>
      <c r="B87" s="177"/>
      <c r="C87" s="94" t="s">
        <v>225</v>
      </c>
      <c r="D87" s="175"/>
      <c r="E87" s="169"/>
      <c r="F87" s="13"/>
      <c r="G87" s="13"/>
      <c r="H87" s="186"/>
      <c r="I87" s="178"/>
      <c r="J87" s="170"/>
      <c r="K87" s="13"/>
      <c r="L87" s="170"/>
      <c r="M87" s="13"/>
      <c r="N87" s="13"/>
    </row>
    <row r="88" spans="1:14">
      <c r="A88" s="182" t="s">
        <v>176</v>
      </c>
      <c r="B88" s="183"/>
      <c r="C88" s="183"/>
      <c r="D88" s="183"/>
      <c r="E88" s="183"/>
      <c r="F88" s="183"/>
      <c r="G88" s="183"/>
      <c r="H88" s="183"/>
      <c r="I88" s="183"/>
      <c r="J88" s="183"/>
      <c r="K88" s="183"/>
      <c r="L88" s="183"/>
      <c r="M88" s="183"/>
      <c r="N88" s="183"/>
    </row>
    <row r="89" spans="1:14">
      <c r="A89" s="184" t="s">
        <v>182</v>
      </c>
      <c r="B89" s="172"/>
      <c r="C89" s="172"/>
      <c r="D89" s="172"/>
      <c r="E89" s="172"/>
      <c r="F89" s="172"/>
      <c r="G89" s="172"/>
      <c r="H89" s="172"/>
      <c r="I89" s="16">
        <v>22907</v>
      </c>
      <c r="J89" s="13"/>
      <c r="K89" s="13"/>
      <c r="L89" s="12">
        <v>22669</v>
      </c>
      <c r="M89" s="13"/>
      <c r="N89" s="13"/>
    </row>
    <row r="90" spans="1:14">
      <c r="A90" s="185" t="s">
        <v>223</v>
      </c>
      <c r="B90" s="172"/>
      <c r="C90" s="172"/>
      <c r="D90" s="172"/>
      <c r="E90" s="172"/>
      <c r="F90" s="172"/>
      <c r="G90" s="172"/>
      <c r="H90" s="172"/>
      <c r="I90" s="15"/>
      <c r="J90" s="13"/>
      <c r="K90" s="13"/>
      <c r="L90" s="13"/>
      <c r="M90" s="13"/>
      <c r="N90" s="13"/>
    </row>
    <row r="91" spans="1:14">
      <c r="A91" s="184" t="s">
        <v>368</v>
      </c>
      <c r="B91" s="172"/>
      <c r="C91" s="172"/>
      <c r="D91" s="172"/>
      <c r="E91" s="172"/>
      <c r="F91" s="172"/>
      <c r="G91" s="172"/>
      <c r="H91" s="172"/>
      <c r="I91" s="15"/>
      <c r="J91" s="13"/>
      <c r="K91" s="13"/>
      <c r="L91" s="13"/>
      <c r="M91" s="13"/>
      <c r="N91" s="13"/>
    </row>
    <row r="92" spans="1:14">
      <c r="A92" s="184" t="s">
        <v>367</v>
      </c>
      <c r="B92" s="172"/>
      <c r="C92" s="172"/>
      <c r="D92" s="172"/>
      <c r="E92" s="172"/>
      <c r="F92" s="172"/>
      <c r="G92" s="172"/>
      <c r="H92" s="172"/>
      <c r="I92" s="15"/>
      <c r="J92" s="13"/>
      <c r="K92" s="13"/>
      <c r="L92" s="13"/>
      <c r="M92" s="13"/>
      <c r="N92" s="13"/>
    </row>
    <row r="93" spans="1:14">
      <c r="A93" s="184" t="s">
        <v>370</v>
      </c>
      <c r="B93" s="172"/>
      <c r="C93" s="172"/>
      <c r="D93" s="172"/>
      <c r="E93" s="172"/>
      <c r="F93" s="172"/>
      <c r="G93" s="172"/>
      <c r="H93" s="172"/>
      <c r="I93" s="16">
        <v>22669</v>
      </c>
      <c r="J93" s="13"/>
      <c r="K93" s="13"/>
      <c r="L93" s="13"/>
      <c r="M93" s="13"/>
      <c r="N93" s="13"/>
    </row>
    <row r="94" spans="1:14">
      <c r="A94" s="184" t="s">
        <v>364</v>
      </c>
      <c r="B94" s="172"/>
      <c r="C94" s="172"/>
      <c r="D94" s="172"/>
      <c r="E94" s="172"/>
      <c r="F94" s="172"/>
      <c r="G94" s="172"/>
      <c r="H94" s="172"/>
      <c r="I94" s="16">
        <v>22669</v>
      </c>
      <c r="J94" s="13"/>
      <c r="K94" s="13"/>
      <c r="L94" s="13"/>
      <c r="M94" s="13"/>
      <c r="N94" s="13"/>
    </row>
    <row r="95" spans="1:14">
      <c r="A95" s="184" t="s">
        <v>366</v>
      </c>
      <c r="B95" s="172"/>
      <c r="C95" s="172"/>
      <c r="D95" s="172"/>
      <c r="E95" s="172"/>
      <c r="F95" s="172"/>
      <c r="G95" s="172"/>
      <c r="H95" s="172"/>
      <c r="I95" s="15"/>
      <c r="J95" s="13"/>
      <c r="K95" s="13"/>
      <c r="L95" s="13"/>
      <c r="M95" s="13"/>
      <c r="N95" s="13"/>
    </row>
    <row r="96" spans="1:14">
      <c r="A96" s="184" t="s">
        <v>365</v>
      </c>
      <c r="B96" s="172"/>
      <c r="C96" s="172"/>
      <c r="D96" s="172"/>
      <c r="E96" s="172"/>
      <c r="F96" s="172"/>
      <c r="G96" s="172"/>
      <c r="H96" s="172"/>
      <c r="I96" s="15"/>
      <c r="J96" s="13"/>
      <c r="K96" s="13"/>
      <c r="L96" s="13"/>
      <c r="M96" s="13"/>
      <c r="N96" s="13"/>
    </row>
    <row r="97" spans="1:14">
      <c r="A97" s="184" t="s">
        <v>369</v>
      </c>
      <c r="B97" s="172"/>
      <c r="C97" s="172"/>
      <c r="D97" s="172"/>
      <c r="E97" s="172"/>
      <c r="F97" s="172"/>
      <c r="G97" s="172"/>
      <c r="H97" s="172"/>
      <c r="I97" s="16">
        <v>238</v>
      </c>
      <c r="J97" s="13"/>
      <c r="K97" s="13"/>
      <c r="L97" s="13"/>
      <c r="M97" s="13"/>
      <c r="N97" s="13"/>
    </row>
    <row r="98" spans="1:14">
      <c r="A98" s="184" t="s">
        <v>364</v>
      </c>
      <c r="B98" s="172"/>
      <c r="C98" s="172"/>
      <c r="D98" s="172"/>
      <c r="E98" s="172"/>
      <c r="F98" s="172"/>
      <c r="G98" s="172"/>
      <c r="H98" s="172"/>
      <c r="I98" s="16">
        <v>238</v>
      </c>
      <c r="J98" s="13"/>
      <c r="K98" s="13"/>
      <c r="L98" s="13"/>
      <c r="M98" s="13"/>
      <c r="N98" s="13"/>
    </row>
    <row r="99" spans="1:14">
      <c r="A99" s="184" t="s">
        <v>108</v>
      </c>
      <c r="B99" s="172"/>
      <c r="C99" s="172"/>
      <c r="D99" s="172"/>
      <c r="E99" s="172"/>
      <c r="F99" s="172"/>
      <c r="G99" s="172"/>
      <c r="H99" s="172"/>
      <c r="I99" s="16">
        <v>22907</v>
      </c>
      <c r="J99" s="13"/>
      <c r="K99" s="13"/>
      <c r="L99" s="13"/>
      <c r="M99" s="13"/>
      <c r="N99" s="13"/>
    </row>
    <row r="100" spans="1:14">
      <c r="A100" s="184" t="s">
        <v>171</v>
      </c>
      <c r="B100" s="172"/>
      <c r="C100" s="172"/>
      <c r="D100" s="172"/>
      <c r="E100" s="172"/>
      <c r="F100" s="172"/>
      <c r="G100" s="172"/>
      <c r="H100" s="172"/>
      <c r="I100" s="15"/>
      <c r="J100" s="13"/>
      <c r="K100" s="13"/>
      <c r="L100" s="13"/>
      <c r="M100" s="13"/>
      <c r="N100" s="13"/>
    </row>
    <row r="101" spans="1:14">
      <c r="A101" s="184" t="s">
        <v>110</v>
      </c>
      <c r="B101" s="172"/>
      <c r="C101" s="172"/>
      <c r="D101" s="172"/>
      <c r="E101" s="172"/>
      <c r="F101" s="172"/>
      <c r="G101" s="172"/>
      <c r="H101" s="172"/>
      <c r="I101" s="16">
        <v>22669</v>
      </c>
      <c r="J101" s="13"/>
      <c r="K101" s="13"/>
      <c r="L101" s="13"/>
      <c r="M101" s="13"/>
      <c r="N101" s="13"/>
    </row>
    <row r="102" spans="1:14">
      <c r="A102" s="184" t="s">
        <v>85</v>
      </c>
      <c r="B102" s="172"/>
      <c r="C102" s="172"/>
      <c r="D102" s="172"/>
      <c r="E102" s="172"/>
      <c r="F102" s="172"/>
      <c r="G102" s="172"/>
      <c r="H102" s="172"/>
      <c r="I102" s="16">
        <v>238</v>
      </c>
      <c r="J102" s="13"/>
      <c r="K102" s="13"/>
      <c r="L102" s="13"/>
      <c r="M102" s="13"/>
      <c r="N102" s="13"/>
    </row>
    <row r="103" spans="1:14">
      <c r="A103" s="185" t="s">
        <v>173</v>
      </c>
      <c r="B103" s="172"/>
      <c r="C103" s="172"/>
      <c r="D103" s="172"/>
      <c r="E103" s="172"/>
      <c r="F103" s="172"/>
      <c r="G103" s="172"/>
      <c r="H103" s="172"/>
      <c r="I103" s="17">
        <v>22907</v>
      </c>
      <c r="J103" s="13"/>
      <c r="K103" s="13"/>
      <c r="L103" s="13"/>
      <c r="M103" s="13"/>
      <c r="N103" s="13"/>
    </row>
    <row r="104" spans="1:14" ht="18" customHeight="1">
      <c r="A104" s="171" t="s">
        <v>221</v>
      </c>
      <c r="B104" s="172"/>
      <c r="C104" s="172"/>
      <c r="D104" s="172"/>
      <c r="E104" s="172"/>
      <c r="F104" s="172"/>
      <c r="G104" s="172"/>
      <c r="H104" s="172"/>
      <c r="I104" s="172"/>
      <c r="J104" s="172"/>
      <c r="K104" s="172"/>
      <c r="L104" s="172"/>
      <c r="M104" s="172"/>
      <c r="N104" s="172"/>
    </row>
    <row r="105" spans="1:14" ht="22.5" customHeight="1">
      <c r="A105" s="175">
        <v>17</v>
      </c>
      <c r="B105" s="176" t="s">
        <v>363</v>
      </c>
      <c r="C105" s="87" t="s">
        <v>362</v>
      </c>
      <c r="D105" s="175" t="s">
        <v>96</v>
      </c>
      <c r="E105" s="169">
        <v>1</v>
      </c>
      <c r="F105" s="12">
        <v>187.59</v>
      </c>
      <c r="G105" s="12">
        <v>0.46</v>
      </c>
      <c r="H105" s="170">
        <v>21.34</v>
      </c>
      <c r="I105" s="178">
        <v>188</v>
      </c>
      <c r="J105" s="170">
        <v>166</v>
      </c>
      <c r="K105" s="13"/>
      <c r="L105" s="170">
        <v>22</v>
      </c>
      <c r="M105" s="13">
        <v>11.7</v>
      </c>
      <c r="N105" s="13">
        <v>11.7</v>
      </c>
    </row>
    <row r="106" spans="1:14" ht="44.25" customHeight="1">
      <c r="A106" s="175"/>
      <c r="B106" s="177"/>
      <c r="C106" s="94" t="s">
        <v>361</v>
      </c>
      <c r="D106" s="175"/>
      <c r="E106" s="169"/>
      <c r="F106" s="12">
        <v>165.79</v>
      </c>
      <c r="G106" s="13"/>
      <c r="H106" s="186"/>
      <c r="I106" s="178"/>
      <c r="J106" s="170"/>
      <c r="K106" s="13"/>
      <c r="L106" s="170"/>
      <c r="M106" s="13"/>
      <c r="N106" s="13"/>
    </row>
    <row r="107" spans="1:14" ht="34.5" customHeight="1">
      <c r="A107" s="175">
        <v>18</v>
      </c>
      <c r="B107" s="176" t="s">
        <v>214</v>
      </c>
      <c r="C107" s="87" t="s">
        <v>360</v>
      </c>
      <c r="D107" s="175" t="s">
        <v>96</v>
      </c>
      <c r="E107" s="169">
        <v>45</v>
      </c>
      <c r="F107" s="12">
        <v>13.84</v>
      </c>
      <c r="G107" s="12">
        <v>0.17</v>
      </c>
      <c r="H107" s="170">
        <v>2.29</v>
      </c>
      <c r="I107" s="178">
        <v>623</v>
      </c>
      <c r="J107" s="170">
        <v>512</v>
      </c>
      <c r="K107" s="13">
        <v>8</v>
      </c>
      <c r="L107" s="170">
        <v>103</v>
      </c>
      <c r="M107" s="13">
        <v>0.84</v>
      </c>
      <c r="N107" s="13">
        <v>37.799999999999997</v>
      </c>
    </row>
    <row r="108" spans="1:14" ht="44.25" customHeight="1">
      <c r="A108" s="175"/>
      <c r="B108" s="177"/>
      <c r="C108" s="94" t="s">
        <v>359</v>
      </c>
      <c r="D108" s="175"/>
      <c r="E108" s="169"/>
      <c r="F108" s="12">
        <v>11.38</v>
      </c>
      <c r="G108" s="13"/>
      <c r="H108" s="186"/>
      <c r="I108" s="178"/>
      <c r="J108" s="170"/>
      <c r="K108" s="13"/>
      <c r="L108" s="170"/>
      <c r="M108" s="13"/>
      <c r="N108" s="13"/>
    </row>
    <row r="109" spans="1:14" ht="12.75" customHeight="1">
      <c r="A109" s="175">
        <v>19</v>
      </c>
      <c r="B109" s="176" t="s">
        <v>211</v>
      </c>
      <c r="C109" s="87" t="s">
        <v>210</v>
      </c>
      <c r="D109" s="175" t="s">
        <v>96</v>
      </c>
      <c r="E109" s="169">
        <v>1</v>
      </c>
      <c r="F109" s="12">
        <v>59.97</v>
      </c>
      <c r="G109" s="12">
        <v>0.37</v>
      </c>
      <c r="H109" s="170">
        <v>7.83</v>
      </c>
      <c r="I109" s="178">
        <v>60</v>
      </c>
      <c r="J109" s="170">
        <v>52</v>
      </c>
      <c r="K109" s="13"/>
      <c r="L109" s="170">
        <v>8</v>
      </c>
      <c r="M109" s="13">
        <v>3.6</v>
      </c>
      <c r="N109" s="13">
        <v>3.6</v>
      </c>
    </row>
    <row r="110" spans="1:14" ht="35.25" customHeight="1">
      <c r="A110" s="175"/>
      <c r="B110" s="177"/>
      <c r="C110" s="94" t="s">
        <v>209</v>
      </c>
      <c r="D110" s="175"/>
      <c r="E110" s="169"/>
      <c r="F110" s="12">
        <v>51.77</v>
      </c>
      <c r="G110" s="13"/>
      <c r="H110" s="186"/>
      <c r="I110" s="178"/>
      <c r="J110" s="170"/>
      <c r="K110" s="13"/>
      <c r="L110" s="170"/>
      <c r="M110" s="13"/>
      <c r="N110" s="13"/>
    </row>
    <row r="111" spans="1:14" ht="23.25" customHeight="1">
      <c r="A111" s="175">
        <v>20</v>
      </c>
      <c r="B111" s="176" t="s">
        <v>358</v>
      </c>
      <c r="C111" s="87" t="s">
        <v>357</v>
      </c>
      <c r="D111" s="175" t="s">
        <v>356</v>
      </c>
      <c r="E111" s="169">
        <v>0.8</v>
      </c>
      <c r="F111" s="12">
        <v>97.72</v>
      </c>
      <c r="G111" s="12">
        <v>0.46</v>
      </c>
      <c r="H111" s="170">
        <v>21.82</v>
      </c>
      <c r="I111" s="178">
        <v>78</v>
      </c>
      <c r="J111" s="170">
        <v>60</v>
      </c>
      <c r="K111" s="13"/>
      <c r="L111" s="170">
        <v>18</v>
      </c>
      <c r="M111" s="13">
        <v>5.4</v>
      </c>
      <c r="N111" s="13">
        <v>4.32</v>
      </c>
    </row>
    <row r="112" spans="1:14" ht="36">
      <c r="A112" s="175"/>
      <c r="B112" s="177"/>
      <c r="C112" s="94" t="s">
        <v>355</v>
      </c>
      <c r="D112" s="175"/>
      <c r="E112" s="169"/>
      <c r="F112" s="12">
        <v>75.44</v>
      </c>
      <c r="G112" s="13"/>
      <c r="H112" s="186"/>
      <c r="I112" s="178"/>
      <c r="J112" s="170"/>
      <c r="K112" s="13"/>
      <c r="L112" s="170"/>
      <c r="M112" s="13"/>
      <c r="N112" s="13"/>
    </row>
    <row r="113" spans="1:14" ht="46.5" customHeight="1">
      <c r="A113" s="175">
        <v>21</v>
      </c>
      <c r="B113" s="176" t="s">
        <v>354</v>
      </c>
      <c r="C113" s="87" t="s">
        <v>353</v>
      </c>
      <c r="D113" s="175" t="s">
        <v>352</v>
      </c>
      <c r="E113" s="169">
        <v>1</v>
      </c>
      <c r="F113" s="12">
        <v>354.18</v>
      </c>
      <c r="G113" s="13"/>
      <c r="H113" s="170">
        <v>6.94</v>
      </c>
      <c r="I113" s="178">
        <v>354</v>
      </c>
      <c r="J113" s="170">
        <v>347</v>
      </c>
      <c r="K113" s="13"/>
      <c r="L113" s="170">
        <v>7</v>
      </c>
      <c r="M113" s="13">
        <v>23.8</v>
      </c>
      <c r="N113" s="13">
        <v>23.8</v>
      </c>
    </row>
    <row r="114" spans="1:14" ht="48">
      <c r="A114" s="175"/>
      <c r="B114" s="177"/>
      <c r="C114" s="94" t="s">
        <v>351</v>
      </c>
      <c r="D114" s="175"/>
      <c r="E114" s="169"/>
      <c r="F114" s="12">
        <v>347.24</v>
      </c>
      <c r="G114" s="13"/>
      <c r="H114" s="186"/>
      <c r="I114" s="178"/>
      <c r="J114" s="170"/>
      <c r="K114" s="13"/>
      <c r="L114" s="170"/>
      <c r="M114" s="13"/>
      <c r="N114" s="13"/>
    </row>
    <row r="115" spans="1:14" ht="12.75" customHeight="1">
      <c r="A115" s="175">
        <v>22</v>
      </c>
      <c r="B115" s="176" t="s">
        <v>205</v>
      </c>
      <c r="C115" s="87" t="s">
        <v>204</v>
      </c>
      <c r="D115" s="175" t="s">
        <v>99</v>
      </c>
      <c r="E115" s="169">
        <v>0.04</v>
      </c>
      <c r="F115" s="12">
        <v>2523.44</v>
      </c>
      <c r="G115" s="12">
        <v>556.95000000000005</v>
      </c>
      <c r="H115" s="170">
        <v>594.64</v>
      </c>
      <c r="I115" s="178">
        <v>101</v>
      </c>
      <c r="J115" s="170">
        <v>55</v>
      </c>
      <c r="K115" s="13">
        <v>22</v>
      </c>
      <c r="L115" s="170">
        <v>24</v>
      </c>
      <c r="M115" s="13">
        <v>98.2</v>
      </c>
      <c r="N115" s="13">
        <v>3.93</v>
      </c>
    </row>
    <row r="116" spans="1:14" ht="39" customHeight="1">
      <c r="A116" s="175"/>
      <c r="B116" s="177"/>
      <c r="C116" s="94" t="s">
        <v>350</v>
      </c>
      <c r="D116" s="175"/>
      <c r="E116" s="169"/>
      <c r="F116" s="12">
        <v>1371.85</v>
      </c>
      <c r="G116" s="12">
        <v>20.38</v>
      </c>
      <c r="H116" s="186"/>
      <c r="I116" s="178"/>
      <c r="J116" s="170"/>
      <c r="K116" s="13">
        <v>1</v>
      </c>
      <c r="L116" s="170"/>
      <c r="M116" s="13">
        <v>1.1200000000000001</v>
      </c>
      <c r="N116" s="13">
        <v>0.04</v>
      </c>
    </row>
    <row r="117" spans="1:14" ht="50.25" customHeight="1">
      <c r="A117" s="175">
        <v>23</v>
      </c>
      <c r="B117" s="176" t="s">
        <v>208</v>
      </c>
      <c r="C117" s="87" t="s">
        <v>207</v>
      </c>
      <c r="D117" s="175" t="s">
        <v>96</v>
      </c>
      <c r="E117" s="169">
        <v>10</v>
      </c>
      <c r="F117" s="12">
        <v>29.8</v>
      </c>
      <c r="G117" s="12">
        <v>11.69</v>
      </c>
      <c r="H117" s="170">
        <v>2.8</v>
      </c>
      <c r="I117" s="178">
        <v>298</v>
      </c>
      <c r="J117" s="170">
        <v>153</v>
      </c>
      <c r="K117" s="13">
        <v>117</v>
      </c>
      <c r="L117" s="170">
        <v>28</v>
      </c>
      <c r="M117" s="13">
        <v>1.1299999999999999</v>
      </c>
      <c r="N117" s="13">
        <v>11.3</v>
      </c>
    </row>
    <row r="118" spans="1:14" ht="36" customHeight="1">
      <c r="A118" s="175"/>
      <c r="B118" s="177"/>
      <c r="C118" s="94" t="s">
        <v>349</v>
      </c>
      <c r="D118" s="175"/>
      <c r="E118" s="169"/>
      <c r="F118" s="12">
        <v>15.31</v>
      </c>
      <c r="G118" s="12">
        <v>0.73</v>
      </c>
      <c r="H118" s="186"/>
      <c r="I118" s="178"/>
      <c r="J118" s="170"/>
      <c r="K118" s="13">
        <v>7</v>
      </c>
      <c r="L118" s="170"/>
      <c r="M118" s="13">
        <v>0.04</v>
      </c>
      <c r="N118" s="13">
        <v>0.4</v>
      </c>
    </row>
    <row r="119" spans="1:14" ht="36" customHeight="1">
      <c r="A119" s="175">
        <v>24</v>
      </c>
      <c r="B119" s="176" t="s">
        <v>202</v>
      </c>
      <c r="C119" s="87" t="s">
        <v>201</v>
      </c>
      <c r="D119" s="175" t="s">
        <v>101</v>
      </c>
      <c r="E119" s="169">
        <v>0.45</v>
      </c>
      <c r="F119" s="12">
        <v>1540.77</v>
      </c>
      <c r="G119" s="12">
        <v>28.6</v>
      </c>
      <c r="H119" s="170">
        <v>1051.47</v>
      </c>
      <c r="I119" s="178">
        <v>693</v>
      </c>
      <c r="J119" s="170">
        <v>207</v>
      </c>
      <c r="K119" s="13">
        <v>13</v>
      </c>
      <c r="L119" s="170">
        <v>473</v>
      </c>
      <c r="M119" s="13">
        <v>34</v>
      </c>
      <c r="N119" s="13">
        <v>15.3</v>
      </c>
    </row>
    <row r="120" spans="1:14" ht="36">
      <c r="A120" s="175"/>
      <c r="B120" s="177"/>
      <c r="C120" s="94" t="s">
        <v>348</v>
      </c>
      <c r="D120" s="175"/>
      <c r="E120" s="169"/>
      <c r="F120" s="12">
        <v>460.7</v>
      </c>
      <c r="G120" s="13"/>
      <c r="H120" s="186"/>
      <c r="I120" s="178"/>
      <c r="J120" s="170"/>
      <c r="K120" s="13"/>
      <c r="L120" s="170"/>
      <c r="M120" s="13"/>
      <c r="N120" s="13"/>
    </row>
    <row r="121" spans="1:14" ht="12.75" customHeight="1">
      <c r="A121" s="175">
        <v>25</v>
      </c>
      <c r="B121" s="176" t="s">
        <v>199</v>
      </c>
      <c r="C121" s="87" t="s">
        <v>198</v>
      </c>
      <c r="D121" s="175" t="s">
        <v>101</v>
      </c>
      <c r="E121" s="169">
        <v>1.8</v>
      </c>
      <c r="F121" s="12">
        <v>189.23</v>
      </c>
      <c r="G121" s="12">
        <v>56.09</v>
      </c>
      <c r="H121" s="170">
        <v>86.5</v>
      </c>
      <c r="I121" s="178">
        <v>341</v>
      </c>
      <c r="J121" s="170">
        <v>84</v>
      </c>
      <c r="K121" s="13">
        <v>101</v>
      </c>
      <c r="L121" s="170">
        <v>156</v>
      </c>
      <c r="M121" s="13">
        <v>3.52</v>
      </c>
      <c r="N121" s="13">
        <v>6.34</v>
      </c>
    </row>
    <row r="122" spans="1:14" ht="43.5" customHeight="1">
      <c r="A122" s="175"/>
      <c r="B122" s="177"/>
      <c r="C122" s="94" t="s">
        <v>347</v>
      </c>
      <c r="D122" s="175"/>
      <c r="E122" s="169"/>
      <c r="F122" s="12">
        <v>46.64</v>
      </c>
      <c r="G122" s="12">
        <v>24.55</v>
      </c>
      <c r="H122" s="186"/>
      <c r="I122" s="178"/>
      <c r="J122" s="170"/>
      <c r="K122" s="13">
        <v>44</v>
      </c>
      <c r="L122" s="170"/>
      <c r="M122" s="13">
        <v>1.57</v>
      </c>
      <c r="N122" s="13">
        <v>2.83</v>
      </c>
    </row>
    <row r="123" spans="1:14" ht="48">
      <c r="A123" s="175">
        <v>26</v>
      </c>
      <c r="B123" s="176" t="s">
        <v>196</v>
      </c>
      <c r="C123" s="87" t="s">
        <v>195</v>
      </c>
      <c r="D123" s="175" t="s">
        <v>101</v>
      </c>
      <c r="E123" s="169">
        <v>0.3</v>
      </c>
      <c r="F123" s="12">
        <v>658.05</v>
      </c>
      <c r="G123" s="12">
        <v>2.92</v>
      </c>
      <c r="H123" s="170">
        <v>580.79999999999995</v>
      </c>
      <c r="I123" s="178">
        <v>197</v>
      </c>
      <c r="J123" s="170">
        <v>22</v>
      </c>
      <c r="K123" s="13">
        <v>1</v>
      </c>
      <c r="L123" s="170">
        <v>174</v>
      </c>
      <c r="M123" s="13">
        <v>5.61</v>
      </c>
      <c r="N123" s="13">
        <v>1.68</v>
      </c>
    </row>
    <row r="124" spans="1:14" ht="43.5" customHeight="1">
      <c r="A124" s="175"/>
      <c r="B124" s="177"/>
      <c r="C124" s="94" t="s">
        <v>194</v>
      </c>
      <c r="D124" s="175"/>
      <c r="E124" s="169"/>
      <c r="F124" s="12">
        <v>74.33</v>
      </c>
      <c r="G124" s="12">
        <v>0.18</v>
      </c>
      <c r="H124" s="186"/>
      <c r="I124" s="178"/>
      <c r="J124" s="170"/>
      <c r="K124" s="13"/>
      <c r="L124" s="170"/>
      <c r="M124" s="13">
        <v>0.01</v>
      </c>
      <c r="N124" s="13"/>
    </row>
    <row r="125" spans="1:14" ht="12.75" customHeight="1">
      <c r="A125" s="175">
        <v>27</v>
      </c>
      <c r="B125" s="176" t="s">
        <v>190</v>
      </c>
      <c r="C125" s="87" t="s">
        <v>189</v>
      </c>
      <c r="D125" s="175" t="s">
        <v>101</v>
      </c>
      <c r="E125" s="169">
        <v>1.8</v>
      </c>
      <c r="F125" s="12">
        <v>1840.21</v>
      </c>
      <c r="G125" s="12">
        <v>788.16</v>
      </c>
      <c r="H125" s="170">
        <v>553.85</v>
      </c>
      <c r="I125" s="178">
        <v>3312</v>
      </c>
      <c r="J125" s="170">
        <v>897</v>
      </c>
      <c r="K125" s="13">
        <v>1419</v>
      </c>
      <c r="L125" s="170">
        <v>996</v>
      </c>
      <c r="M125" s="13">
        <v>37.6</v>
      </c>
      <c r="N125" s="13">
        <v>67.680000000000007</v>
      </c>
    </row>
    <row r="126" spans="1:14" ht="42.75" customHeight="1">
      <c r="A126" s="175"/>
      <c r="B126" s="177"/>
      <c r="C126" s="94" t="s">
        <v>346</v>
      </c>
      <c r="D126" s="175"/>
      <c r="E126" s="169"/>
      <c r="F126" s="12">
        <v>498.2</v>
      </c>
      <c r="G126" s="12">
        <v>202.95</v>
      </c>
      <c r="H126" s="186"/>
      <c r="I126" s="178"/>
      <c r="J126" s="170"/>
      <c r="K126" s="13">
        <v>365</v>
      </c>
      <c r="L126" s="170"/>
      <c r="M126" s="13">
        <v>12.78</v>
      </c>
      <c r="N126" s="13">
        <v>23</v>
      </c>
    </row>
    <row r="127" spans="1:14" ht="15" customHeight="1">
      <c r="A127" s="175">
        <v>28</v>
      </c>
      <c r="B127" s="176" t="s">
        <v>193</v>
      </c>
      <c r="C127" s="87" t="s">
        <v>192</v>
      </c>
      <c r="D127" s="175" t="s">
        <v>101</v>
      </c>
      <c r="E127" s="169">
        <v>0.3</v>
      </c>
      <c r="F127" s="12">
        <v>3947.41</v>
      </c>
      <c r="G127" s="12">
        <v>240.22</v>
      </c>
      <c r="H127" s="170">
        <v>3247.41</v>
      </c>
      <c r="I127" s="178">
        <v>1184</v>
      </c>
      <c r="J127" s="170">
        <v>138</v>
      </c>
      <c r="K127" s="13">
        <v>72</v>
      </c>
      <c r="L127" s="170">
        <v>974</v>
      </c>
      <c r="M127" s="13">
        <v>34.700000000000003</v>
      </c>
      <c r="N127" s="13">
        <v>10.41</v>
      </c>
    </row>
    <row r="128" spans="1:14" ht="35.25" customHeight="1">
      <c r="A128" s="175"/>
      <c r="B128" s="177"/>
      <c r="C128" s="94" t="s">
        <v>191</v>
      </c>
      <c r="D128" s="175"/>
      <c r="E128" s="169"/>
      <c r="F128" s="12">
        <v>459.78</v>
      </c>
      <c r="G128" s="12">
        <v>4</v>
      </c>
      <c r="H128" s="186"/>
      <c r="I128" s="178"/>
      <c r="J128" s="170"/>
      <c r="K128" s="13">
        <v>1</v>
      </c>
      <c r="L128" s="170"/>
      <c r="M128" s="13">
        <v>0.22</v>
      </c>
      <c r="N128" s="13">
        <v>7.0000000000000007E-2</v>
      </c>
    </row>
    <row r="129" spans="1:14" ht="13.5" customHeight="1">
      <c r="A129" s="175">
        <v>29</v>
      </c>
      <c r="B129" s="176" t="s">
        <v>187</v>
      </c>
      <c r="C129" s="87" t="s">
        <v>186</v>
      </c>
      <c r="D129" s="175" t="s">
        <v>96</v>
      </c>
      <c r="E129" s="169">
        <v>30</v>
      </c>
      <c r="F129" s="12">
        <v>7.32</v>
      </c>
      <c r="G129" s="13"/>
      <c r="H129" s="170">
        <v>0.44</v>
      </c>
      <c r="I129" s="178">
        <v>220</v>
      </c>
      <c r="J129" s="170">
        <v>206</v>
      </c>
      <c r="K129" s="13"/>
      <c r="L129" s="170">
        <v>14</v>
      </c>
      <c r="M129" s="13">
        <v>0.5</v>
      </c>
      <c r="N129" s="13">
        <v>15</v>
      </c>
    </row>
    <row r="130" spans="1:14" ht="36">
      <c r="A130" s="175"/>
      <c r="B130" s="177"/>
      <c r="C130" s="94" t="s">
        <v>303</v>
      </c>
      <c r="D130" s="175"/>
      <c r="E130" s="169"/>
      <c r="F130" s="12">
        <v>6.88</v>
      </c>
      <c r="G130" s="13"/>
      <c r="H130" s="186"/>
      <c r="I130" s="178"/>
      <c r="J130" s="170"/>
      <c r="K130" s="13"/>
      <c r="L130" s="170"/>
      <c r="M130" s="13"/>
      <c r="N130" s="13"/>
    </row>
    <row r="131" spans="1:14" ht="21.75" customHeight="1">
      <c r="A131" s="175">
        <v>30</v>
      </c>
      <c r="B131" s="176" t="s">
        <v>345</v>
      </c>
      <c r="C131" s="87" t="s">
        <v>344</v>
      </c>
      <c r="D131" s="175" t="s">
        <v>101</v>
      </c>
      <c r="E131" s="169">
        <v>0.2</v>
      </c>
      <c r="F131" s="12">
        <v>885.95</v>
      </c>
      <c r="G131" s="12">
        <v>68.989999999999995</v>
      </c>
      <c r="H131" s="170">
        <v>565.21</v>
      </c>
      <c r="I131" s="178">
        <v>177</v>
      </c>
      <c r="J131" s="170">
        <v>50</v>
      </c>
      <c r="K131" s="13">
        <v>14</v>
      </c>
      <c r="L131" s="170">
        <v>113</v>
      </c>
      <c r="M131" s="13">
        <v>19</v>
      </c>
      <c r="N131" s="13">
        <v>3.8</v>
      </c>
    </row>
    <row r="132" spans="1:14" ht="35.25" customHeight="1">
      <c r="A132" s="175"/>
      <c r="B132" s="177"/>
      <c r="C132" s="94" t="s">
        <v>343</v>
      </c>
      <c r="D132" s="175"/>
      <c r="E132" s="169"/>
      <c r="F132" s="12">
        <v>251.75</v>
      </c>
      <c r="G132" s="12">
        <v>2.5499999999999998</v>
      </c>
      <c r="H132" s="186"/>
      <c r="I132" s="178"/>
      <c r="J132" s="170"/>
      <c r="K132" s="13">
        <v>1</v>
      </c>
      <c r="L132" s="170"/>
      <c r="M132" s="13">
        <v>0.14000000000000001</v>
      </c>
      <c r="N132" s="13">
        <v>0.03</v>
      </c>
    </row>
    <row r="133" spans="1:14">
      <c r="A133" s="182" t="s">
        <v>176</v>
      </c>
      <c r="B133" s="183"/>
      <c r="C133" s="183"/>
      <c r="D133" s="183"/>
      <c r="E133" s="183"/>
      <c r="F133" s="183"/>
      <c r="G133" s="183"/>
      <c r="H133" s="183"/>
      <c r="I133" s="183"/>
      <c r="J133" s="183"/>
      <c r="K133" s="183"/>
      <c r="L133" s="183"/>
      <c r="M133" s="183"/>
      <c r="N133" s="183"/>
    </row>
    <row r="134" spans="1:14">
      <c r="A134" s="184" t="s">
        <v>182</v>
      </c>
      <c r="B134" s="172"/>
      <c r="C134" s="172"/>
      <c r="D134" s="172"/>
      <c r="E134" s="172"/>
      <c r="F134" s="172"/>
      <c r="G134" s="172"/>
      <c r="H134" s="172"/>
      <c r="I134" s="16">
        <v>7826</v>
      </c>
      <c r="J134" s="12">
        <v>2949</v>
      </c>
      <c r="K134" s="12">
        <v>1767</v>
      </c>
      <c r="L134" s="12">
        <v>3110</v>
      </c>
      <c r="M134" s="13"/>
      <c r="N134" s="12">
        <v>216.66</v>
      </c>
    </row>
    <row r="135" spans="1:14">
      <c r="A135" s="172"/>
      <c r="B135" s="172"/>
      <c r="C135" s="172"/>
      <c r="D135" s="172"/>
      <c r="E135" s="172"/>
      <c r="F135" s="172"/>
      <c r="G135" s="172"/>
      <c r="H135" s="172"/>
      <c r="I135" s="15"/>
      <c r="J135" s="13"/>
      <c r="K135" s="12">
        <v>419</v>
      </c>
      <c r="L135" s="13"/>
      <c r="M135" s="13"/>
      <c r="N135" s="12">
        <v>26.37</v>
      </c>
    </row>
    <row r="136" spans="1:14">
      <c r="A136" s="184" t="s">
        <v>181</v>
      </c>
      <c r="B136" s="172"/>
      <c r="C136" s="172"/>
      <c r="D136" s="172"/>
      <c r="E136" s="172"/>
      <c r="F136" s="172"/>
      <c r="G136" s="172"/>
      <c r="H136" s="172"/>
      <c r="I136" s="16">
        <v>8767</v>
      </c>
      <c r="J136" s="12">
        <v>3537</v>
      </c>
      <c r="K136" s="12">
        <v>2120</v>
      </c>
      <c r="L136" s="12">
        <v>3110</v>
      </c>
      <c r="M136" s="13"/>
      <c r="N136" s="12">
        <v>260</v>
      </c>
    </row>
    <row r="137" spans="1:14">
      <c r="A137" s="172"/>
      <c r="B137" s="172"/>
      <c r="C137" s="172"/>
      <c r="D137" s="172"/>
      <c r="E137" s="172"/>
      <c r="F137" s="172"/>
      <c r="G137" s="172"/>
      <c r="H137" s="172"/>
      <c r="I137" s="15"/>
      <c r="J137" s="13"/>
      <c r="K137" s="12">
        <v>502</v>
      </c>
      <c r="L137" s="13"/>
      <c r="M137" s="13"/>
      <c r="N137" s="12">
        <v>31.65</v>
      </c>
    </row>
    <row r="138" spans="1:14">
      <c r="A138" s="184" t="s">
        <v>105</v>
      </c>
      <c r="B138" s="172"/>
      <c r="C138" s="172"/>
      <c r="D138" s="172"/>
      <c r="E138" s="172"/>
      <c r="F138" s="172"/>
      <c r="G138" s="172"/>
      <c r="H138" s="172"/>
      <c r="I138" s="16">
        <v>3609</v>
      </c>
      <c r="J138" s="13"/>
      <c r="K138" s="13"/>
      <c r="L138" s="13"/>
      <c r="M138" s="13"/>
      <c r="N138" s="13"/>
    </row>
    <row r="139" spans="1:14">
      <c r="A139" s="184" t="s">
        <v>106</v>
      </c>
      <c r="B139" s="172"/>
      <c r="C139" s="172"/>
      <c r="D139" s="172"/>
      <c r="E139" s="172"/>
      <c r="F139" s="172"/>
      <c r="G139" s="172"/>
      <c r="H139" s="172"/>
      <c r="I139" s="16">
        <v>2553</v>
      </c>
      <c r="J139" s="13"/>
      <c r="K139" s="13"/>
      <c r="L139" s="13"/>
      <c r="M139" s="13"/>
      <c r="N139" s="13"/>
    </row>
    <row r="140" spans="1:14">
      <c r="A140" s="185" t="s">
        <v>180</v>
      </c>
      <c r="B140" s="172"/>
      <c r="C140" s="172"/>
      <c r="D140" s="172"/>
      <c r="E140" s="172"/>
      <c r="F140" s="172"/>
      <c r="G140" s="172"/>
      <c r="H140" s="172"/>
      <c r="I140" s="15"/>
      <c r="J140" s="13"/>
      <c r="K140" s="13"/>
      <c r="L140" s="13"/>
      <c r="M140" s="13"/>
      <c r="N140" s="13"/>
    </row>
    <row r="141" spans="1:14">
      <c r="A141" s="184" t="s">
        <v>179</v>
      </c>
      <c r="B141" s="172"/>
      <c r="C141" s="172"/>
      <c r="D141" s="172"/>
      <c r="E141" s="172"/>
      <c r="F141" s="172"/>
      <c r="G141" s="172"/>
      <c r="H141" s="172"/>
      <c r="I141" s="15"/>
      <c r="J141" s="13"/>
      <c r="K141" s="13"/>
      <c r="L141" s="13"/>
      <c r="M141" s="13"/>
      <c r="N141" s="13"/>
    </row>
    <row r="142" spans="1:14">
      <c r="A142" s="184" t="s">
        <v>342</v>
      </c>
      <c r="B142" s="172"/>
      <c r="C142" s="172"/>
      <c r="D142" s="172"/>
      <c r="E142" s="172"/>
      <c r="F142" s="172"/>
      <c r="G142" s="172"/>
      <c r="H142" s="172"/>
      <c r="I142" s="16">
        <v>4124</v>
      </c>
      <c r="J142" s="13"/>
      <c r="K142" s="13"/>
      <c r="L142" s="13"/>
      <c r="M142" s="13"/>
      <c r="N142" s="12">
        <v>105.26</v>
      </c>
    </row>
    <row r="143" spans="1:14">
      <c r="A143" s="184" t="s">
        <v>314</v>
      </c>
      <c r="B143" s="172"/>
      <c r="C143" s="172"/>
      <c r="D143" s="172"/>
      <c r="E143" s="172"/>
      <c r="F143" s="172"/>
      <c r="G143" s="172"/>
      <c r="H143" s="172"/>
      <c r="I143" s="15"/>
      <c r="J143" s="13"/>
      <c r="K143" s="13"/>
      <c r="L143" s="13"/>
      <c r="M143" s="13"/>
      <c r="N143" s="13"/>
    </row>
    <row r="144" spans="1:14">
      <c r="A144" s="184" t="s">
        <v>341</v>
      </c>
      <c r="B144" s="172"/>
      <c r="C144" s="172"/>
      <c r="D144" s="172"/>
      <c r="E144" s="172"/>
      <c r="F144" s="172"/>
      <c r="G144" s="172"/>
      <c r="H144" s="172"/>
      <c r="I144" s="16">
        <v>1076</v>
      </c>
      <c r="J144" s="13"/>
      <c r="K144" s="13"/>
      <c r="L144" s="13"/>
      <c r="M144" s="13"/>
      <c r="N144" s="12">
        <v>28.56</v>
      </c>
    </row>
    <row r="145" spans="1:14">
      <c r="A145" s="184" t="s">
        <v>178</v>
      </c>
      <c r="B145" s="172"/>
      <c r="C145" s="172"/>
      <c r="D145" s="172"/>
      <c r="E145" s="172"/>
      <c r="F145" s="172"/>
      <c r="G145" s="172"/>
      <c r="H145" s="172"/>
      <c r="I145" s="15"/>
      <c r="J145" s="13"/>
      <c r="K145" s="13"/>
      <c r="L145" s="13"/>
      <c r="M145" s="13"/>
      <c r="N145" s="13"/>
    </row>
    <row r="146" spans="1:14">
      <c r="A146" s="184" t="s">
        <v>340</v>
      </c>
      <c r="B146" s="172"/>
      <c r="C146" s="172"/>
      <c r="D146" s="172"/>
      <c r="E146" s="172"/>
      <c r="F146" s="172"/>
      <c r="G146" s="172"/>
      <c r="H146" s="172"/>
      <c r="I146" s="16">
        <v>9729</v>
      </c>
      <c r="J146" s="13"/>
      <c r="K146" s="13"/>
      <c r="L146" s="13"/>
      <c r="M146" s="13"/>
      <c r="N146" s="12">
        <v>126.18</v>
      </c>
    </row>
    <row r="147" spans="1:14">
      <c r="A147" s="172"/>
      <c r="B147" s="172"/>
      <c r="C147" s="172"/>
      <c r="D147" s="172"/>
      <c r="E147" s="172"/>
      <c r="F147" s="172"/>
      <c r="G147" s="172"/>
      <c r="H147" s="172"/>
      <c r="I147" s="15"/>
      <c r="J147" s="13"/>
      <c r="K147" s="13"/>
      <c r="L147" s="13"/>
      <c r="M147" s="13"/>
      <c r="N147" s="12">
        <v>31.65</v>
      </c>
    </row>
    <row r="148" spans="1:14">
      <c r="A148" s="184" t="s">
        <v>108</v>
      </c>
      <c r="B148" s="172"/>
      <c r="C148" s="172"/>
      <c r="D148" s="172"/>
      <c r="E148" s="172"/>
      <c r="F148" s="172"/>
      <c r="G148" s="172"/>
      <c r="H148" s="172"/>
      <c r="I148" s="16">
        <v>14929</v>
      </c>
      <c r="J148" s="13"/>
      <c r="K148" s="13"/>
      <c r="L148" s="13"/>
      <c r="M148" s="13"/>
      <c r="N148" s="12">
        <v>260</v>
      </c>
    </row>
    <row r="149" spans="1:14">
      <c r="A149" s="172"/>
      <c r="B149" s="172"/>
      <c r="C149" s="172"/>
      <c r="D149" s="172"/>
      <c r="E149" s="172"/>
      <c r="F149" s="172"/>
      <c r="G149" s="172"/>
      <c r="H149" s="172"/>
      <c r="I149" s="15"/>
      <c r="J149" s="13"/>
      <c r="K149" s="13"/>
      <c r="L149" s="13"/>
      <c r="M149" s="13"/>
      <c r="N149" s="12">
        <v>31.65</v>
      </c>
    </row>
    <row r="150" spans="1:14">
      <c r="A150" s="184" t="s">
        <v>171</v>
      </c>
      <c r="B150" s="172"/>
      <c r="C150" s="172"/>
      <c r="D150" s="172"/>
      <c r="E150" s="172"/>
      <c r="F150" s="172"/>
      <c r="G150" s="172"/>
      <c r="H150" s="172"/>
      <c r="I150" s="15"/>
      <c r="J150" s="13"/>
      <c r="K150" s="13"/>
      <c r="L150" s="13"/>
      <c r="M150" s="13"/>
      <c r="N150" s="13"/>
    </row>
    <row r="151" spans="1:14">
      <c r="A151" s="184" t="s">
        <v>110</v>
      </c>
      <c r="B151" s="172"/>
      <c r="C151" s="172"/>
      <c r="D151" s="172"/>
      <c r="E151" s="172"/>
      <c r="F151" s="172"/>
      <c r="G151" s="172"/>
      <c r="H151" s="172"/>
      <c r="I151" s="16">
        <v>3110</v>
      </c>
      <c r="J151" s="13"/>
      <c r="K151" s="13"/>
      <c r="L151" s="13"/>
      <c r="M151" s="13"/>
      <c r="N151" s="13"/>
    </row>
    <row r="152" spans="1:14">
      <c r="A152" s="184" t="s">
        <v>111</v>
      </c>
      <c r="B152" s="172"/>
      <c r="C152" s="172"/>
      <c r="D152" s="172"/>
      <c r="E152" s="172"/>
      <c r="F152" s="172"/>
      <c r="G152" s="172"/>
      <c r="H152" s="172"/>
      <c r="I152" s="16">
        <v>2120</v>
      </c>
      <c r="J152" s="13"/>
      <c r="K152" s="13"/>
      <c r="L152" s="13"/>
      <c r="M152" s="13"/>
      <c r="N152" s="13"/>
    </row>
    <row r="153" spans="1:14">
      <c r="A153" s="184" t="s">
        <v>112</v>
      </c>
      <c r="B153" s="172"/>
      <c r="C153" s="172"/>
      <c r="D153" s="172"/>
      <c r="E153" s="172"/>
      <c r="F153" s="172"/>
      <c r="G153" s="172"/>
      <c r="H153" s="172"/>
      <c r="I153" s="16">
        <v>4039</v>
      </c>
      <c r="J153" s="13"/>
      <c r="K153" s="13"/>
      <c r="L153" s="13"/>
      <c r="M153" s="13"/>
      <c r="N153" s="13"/>
    </row>
    <row r="154" spans="1:14">
      <c r="A154" s="184" t="s">
        <v>113</v>
      </c>
      <c r="B154" s="172"/>
      <c r="C154" s="172"/>
      <c r="D154" s="172"/>
      <c r="E154" s="172"/>
      <c r="F154" s="172"/>
      <c r="G154" s="172"/>
      <c r="H154" s="172"/>
      <c r="I154" s="16">
        <v>3609</v>
      </c>
      <c r="J154" s="13"/>
      <c r="K154" s="13"/>
      <c r="L154" s="13"/>
      <c r="M154" s="13"/>
      <c r="N154" s="13"/>
    </row>
    <row r="155" spans="1:14">
      <c r="A155" s="184" t="s">
        <v>114</v>
      </c>
      <c r="B155" s="172"/>
      <c r="C155" s="172"/>
      <c r="D155" s="172"/>
      <c r="E155" s="172"/>
      <c r="F155" s="172"/>
      <c r="G155" s="172"/>
      <c r="H155" s="172"/>
      <c r="I155" s="16">
        <v>2553</v>
      </c>
      <c r="J155" s="13"/>
      <c r="K155" s="13"/>
      <c r="L155" s="13"/>
      <c r="M155" s="13"/>
      <c r="N155" s="13"/>
    </row>
    <row r="156" spans="1:14">
      <c r="A156" s="185" t="s">
        <v>172</v>
      </c>
      <c r="B156" s="172"/>
      <c r="C156" s="172"/>
      <c r="D156" s="172"/>
      <c r="E156" s="172"/>
      <c r="F156" s="172"/>
      <c r="G156" s="172"/>
      <c r="H156" s="172"/>
      <c r="I156" s="17">
        <v>14929</v>
      </c>
      <c r="J156" s="13"/>
      <c r="K156" s="13"/>
      <c r="L156" s="13"/>
      <c r="M156" s="13"/>
      <c r="N156" s="14">
        <v>260</v>
      </c>
    </row>
    <row r="157" spans="1:14">
      <c r="A157" s="172"/>
      <c r="B157" s="172"/>
      <c r="C157" s="172"/>
      <c r="D157" s="172"/>
      <c r="E157" s="172"/>
      <c r="F157" s="172"/>
      <c r="G157" s="172"/>
      <c r="H157" s="172"/>
      <c r="I157" s="15"/>
      <c r="J157" s="13"/>
      <c r="K157" s="13"/>
      <c r="L157" s="13"/>
      <c r="M157" s="13"/>
      <c r="N157" s="14">
        <v>31.65</v>
      </c>
    </row>
    <row r="158" spans="1:14">
      <c r="A158" s="182" t="s">
        <v>177</v>
      </c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183"/>
    </row>
    <row r="159" spans="1:14">
      <c r="A159" s="182" t="s">
        <v>176</v>
      </c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183"/>
    </row>
    <row r="160" spans="1:14">
      <c r="A160" s="184" t="s">
        <v>103</v>
      </c>
      <c r="B160" s="172"/>
      <c r="C160" s="172"/>
      <c r="D160" s="172"/>
      <c r="E160" s="172"/>
      <c r="F160" s="172"/>
      <c r="G160" s="172"/>
      <c r="H160" s="172"/>
      <c r="I160" s="16">
        <v>38510</v>
      </c>
      <c r="J160" s="12">
        <v>2949</v>
      </c>
      <c r="K160" s="12">
        <v>1767</v>
      </c>
      <c r="L160" s="12">
        <v>25779</v>
      </c>
      <c r="M160" s="13"/>
      <c r="N160" s="12">
        <v>216.66</v>
      </c>
    </row>
    <row r="161" spans="1:14">
      <c r="A161" s="172"/>
      <c r="B161" s="172"/>
      <c r="C161" s="172"/>
      <c r="D161" s="172"/>
      <c r="E161" s="172"/>
      <c r="F161" s="172"/>
      <c r="G161" s="172"/>
      <c r="H161" s="172"/>
      <c r="I161" s="15"/>
      <c r="J161" s="13"/>
      <c r="K161" s="12">
        <v>419</v>
      </c>
      <c r="L161" s="13"/>
      <c r="M161" s="13"/>
      <c r="N161" s="12">
        <v>26.37</v>
      </c>
    </row>
    <row r="162" spans="1:14">
      <c r="A162" s="184" t="s">
        <v>104</v>
      </c>
      <c r="B162" s="172"/>
      <c r="C162" s="172"/>
      <c r="D162" s="172"/>
      <c r="E162" s="172"/>
      <c r="F162" s="172"/>
      <c r="G162" s="172"/>
      <c r="H162" s="172"/>
      <c r="I162" s="16">
        <v>39451</v>
      </c>
      <c r="J162" s="12">
        <v>3537</v>
      </c>
      <c r="K162" s="12">
        <v>2120</v>
      </c>
      <c r="L162" s="12">
        <v>25779</v>
      </c>
      <c r="M162" s="13"/>
      <c r="N162" s="12">
        <v>260</v>
      </c>
    </row>
    <row r="163" spans="1:14">
      <c r="A163" s="172"/>
      <c r="B163" s="172"/>
      <c r="C163" s="172"/>
      <c r="D163" s="172"/>
      <c r="E163" s="172"/>
      <c r="F163" s="172"/>
      <c r="G163" s="172"/>
      <c r="H163" s="172"/>
      <c r="I163" s="15"/>
      <c r="J163" s="13"/>
      <c r="K163" s="12">
        <v>502</v>
      </c>
      <c r="L163" s="13"/>
      <c r="M163" s="13"/>
      <c r="N163" s="12">
        <v>31.65</v>
      </c>
    </row>
    <row r="164" spans="1:14">
      <c r="A164" s="184" t="s">
        <v>105</v>
      </c>
      <c r="B164" s="172"/>
      <c r="C164" s="172"/>
      <c r="D164" s="172"/>
      <c r="E164" s="172"/>
      <c r="F164" s="172"/>
      <c r="G164" s="172"/>
      <c r="H164" s="172"/>
      <c r="I164" s="16">
        <v>3609</v>
      </c>
      <c r="J164" s="13"/>
      <c r="K164" s="13"/>
      <c r="L164" s="13"/>
      <c r="M164" s="13"/>
      <c r="N164" s="13"/>
    </row>
    <row r="165" spans="1:14">
      <c r="A165" s="184" t="s">
        <v>106</v>
      </c>
      <c r="B165" s="172"/>
      <c r="C165" s="172"/>
      <c r="D165" s="172"/>
      <c r="E165" s="172"/>
      <c r="F165" s="172"/>
      <c r="G165" s="172"/>
      <c r="H165" s="172"/>
      <c r="I165" s="16">
        <v>2553</v>
      </c>
      <c r="J165" s="13"/>
      <c r="K165" s="13"/>
      <c r="L165" s="13"/>
      <c r="M165" s="13"/>
      <c r="N165" s="13"/>
    </row>
    <row r="166" spans="1:14">
      <c r="A166" s="185" t="s">
        <v>107</v>
      </c>
      <c r="B166" s="172"/>
      <c r="C166" s="172"/>
      <c r="D166" s="172"/>
      <c r="E166" s="172"/>
      <c r="F166" s="172"/>
      <c r="G166" s="172"/>
      <c r="H166" s="172"/>
      <c r="I166" s="15"/>
      <c r="J166" s="13"/>
      <c r="K166" s="13"/>
      <c r="L166" s="13"/>
      <c r="M166" s="13"/>
      <c r="N166" s="13"/>
    </row>
    <row r="167" spans="1:14">
      <c r="A167" s="184" t="s">
        <v>175</v>
      </c>
      <c r="B167" s="172"/>
      <c r="C167" s="172"/>
      <c r="D167" s="172"/>
      <c r="E167" s="172"/>
      <c r="F167" s="172"/>
      <c r="G167" s="172"/>
      <c r="H167" s="172"/>
      <c r="I167" s="16">
        <v>5315</v>
      </c>
      <c r="J167" s="13"/>
      <c r="K167" s="13"/>
      <c r="L167" s="13"/>
      <c r="M167" s="13"/>
      <c r="N167" s="13"/>
    </row>
    <row r="168" spans="1:14">
      <c r="A168" s="184" t="s">
        <v>174</v>
      </c>
      <c r="B168" s="172"/>
      <c r="C168" s="172"/>
      <c r="D168" s="172"/>
      <c r="E168" s="172"/>
      <c r="F168" s="172"/>
      <c r="G168" s="172"/>
      <c r="H168" s="172"/>
      <c r="I168" s="16">
        <v>2462</v>
      </c>
      <c r="J168" s="13"/>
      <c r="K168" s="13"/>
      <c r="L168" s="13"/>
      <c r="M168" s="13"/>
      <c r="N168" s="13"/>
    </row>
    <row r="169" spans="1:14">
      <c r="A169" s="184" t="s">
        <v>173</v>
      </c>
      <c r="B169" s="172"/>
      <c r="C169" s="172"/>
      <c r="D169" s="172"/>
      <c r="E169" s="172"/>
      <c r="F169" s="172"/>
      <c r="G169" s="172"/>
      <c r="H169" s="172"/>
      <c r="I169" s="16">
        <v>22907</v>
      </c>
      <c r="J169" s="13"/>
      <c r="K169" s="13"/>
      <c r="L169" s="13"/>
      <c r="M169" s="13"/>
      <c r="N169" s="13"/>
    </row>
    <row r="170" spans="1:14">
      <c r="A170" s="184" t="s">
        <v>172</v>
      </c>
      <c r="B170" s="172"/>
      <c r="C170" s="172"/>
      <c r="D170" s="172"/>
      <c r="E170" s="172"/>
      <c r="F170" s="172"/>
      <c r="G170" s="172"/>
      <c r="H170" s="172"/>
      <c r="I170" s="16">
        <v>14929</v>
      </c>
      <c r="J170" s="13"/>
      <c r="K170" s="13"/>
      <c r="L170" s="13"/>
      <c r="M170" s="13"/>
      <c r="N170" s="12">
        <v>260</v>
      </c>
    </row>
    <row r="171" spans="1:14">
      <c r="A171" s="172"/>
      <c r="B171" s="172"/>
      <c r="C171" s="172"/>
      <c r="D171" s="172"/>
      <c r="E171" s="172"/>
      <c r="F171" s="172"/>
      <c r="G171" s="172"/>
      <c r="H171" s="172"/>
      <c r="I171" s="15"/>
      <c r="J171" s="13"/>
      <c r="K171" s="13"/>
      <c r="L171" s="13"/>
      <c r="M171" s="13"/>
      <c r="N171" s="12">
        <v>31.65</v>
      </c>
    </row>
    <row r="172" spans="1:14">
      <c r="A172" s="184" t="s">
        <v>108</v>
      </c>
      <c r="B172" s="172"/>
      <c r="C172" s="172"/>
      <c r="D172" s="172"/>
      <c r="E172" s="172"/>
      <c r="F172" s="172"/>
      <c r="G172" s="172"/>
      <c r="H172" s="172"/>
      <c r="I172" s="16">
        <v>45613</v>
      </c>
      <c r="J172" s="13"/>
      <c r="K172" s="13"/>
      <c r="L172" s="13"/>
      <c r="M172" s="13"/>
      <c r="N172" s="12">
        <v>260</v>
      </c>
    </row>
    <row r="173" spans="1:14">
      <c r="A173" s="172"/>
      <c r="B173" s="172"/>
      <c r="C173" s="172"/>
      <c r="D173" s="172"/>
      <c r="E173" s="172"/>
      <c r="F173" s="172"/>
      <c r="G173" s="172"/>
      <c r="H173" s="172"/>
      <c r="I173" s="15"/>
      <c r="J173" s="13"/>
      <c r="K173" s="13"/>
      <c r="L173" s="13"/>
      <c r="M173" s="13"/>
      <c r="N173" s="12">
        <v>31.65</v>
      </c>
    </row>
    <row r="174" spans="1:14">
      <c r="A174" s="184" t="s">
        <v>171</v>
      </c>
      <c r="B174" s="172"/>
      <c r="C174" s="172"/>
      <c r="D174" s="172"/>
      <c r="E174" s="172"/>
      <c r="F174" s="172"/>
      <c r="G174" s="172"/>
      <c r="H174" s="172"/>
      <c r="I174" s="15"/>
      <c r="J174" s="13"/>
      <c r="K174" s="13"/>
      <c r="L174" s="13"/>
      <c r="M174" s="13"/>
      <c r="N174" s="13"/>
    </row>
    <row r="175" spans="1:14">
      <c r="A175" s="184" t="s">
        <v>110</v>
      </c>
      <c r="B175" s="172"/>
      <c r="C175" s="172"/>
      <c r="D175" s="172"/>
      <c r="E175" s="172"/>
      <c r="F175" s="172"/>
      <c r="G175" s="172"/>
      <c r="H175" s="172"/>
      <c r="I175" s="16">
        <v>25779</v>
      </c>
      <c r="J175" s="13"/>
      <c r="K175" s="13"/>
      <c r="L175" s="13"/>
      <c r="M175" s="13"/>
      <c r="N175" s="13"/>
    </row>
    <row r="176" spans="1:14">
      <c r="A176" s="184" t="s">
        <v>111</v>
      </c>
      <c r="B176" s="172"/>
      <c r="C176" s="172"/>
      <c r="D176" s="172"/>
      <c r="E176" s="172"/>
      <c r="F176" s="172"/>
      <c r="G176" s="172"/>
      <c r="H176" s="172"/>
      <c r="I176" s="16">
        <v>2120</v>
      </c>
      <c r="J176" s="13"/>
      <c r="K176" s="13"/>
      <c r="L176" s="13"/>
      <c r="M176" s="13"/>
      <c r="N176" s="13"/>
    </row>
    <row r="177" spans="1:14">
      <c r="A177" s="184" t="s">
        <v>112</v>
      </c>
      <c r="B177" s="172"/>
      <c r="C177" s="172"/>
      <c r="D177" s="172"/>
      <c r="E177" s="172"/>
      <c r="F177" s="172"/>
      <c r="G177" s="172"/>
      <c r="H177" s="172"/>
      <c r="I177" s="16">
        <v>4039</v>
      </c>
      <c r="J177" s="13"/>
      <c r="K177" s="13"/>
      <c r="L177" s="13"/>
      <c r="M177" s="13"/>
      <c r="N177" s="13"/>
    </row>
    <row r="178" spans="1:14">
      <c r="A178" s="184" t="s">
        <v>85</v>
      </c>
      <c r="B178" s="172"/>
      <c r="C178" s="172"/>
      <c r="D178" s="172"/>
      <c r="E178" s="172"/>
      <c r="F178" s="172"/>
      <c r="G178" s="172"/>
      <c r="H178" s="172"/>
      <c r="I178" s="16">
        <v>8015</v>
      </c>
      <c r="J178" s="13"/>
      <c r="K178" s="13"/>
      <c r="L178" s="13"/>
      <c r="M178" s="13"/>
      <c r="N178" s="13"/>
    </row>
    <row r="179" spans="1:14">
      <c r="A179" s="184" t="s">
        <v>113</v>
      </c>
      <c r="B179" s="172"/>
      <c r="C179" s="172"/>
      <c r="D179" s="172"/>
      <c r="E179" s="172"/>
      <c r="F179" s="172"/>
      <c r="G179" s="172"/>
      <c r="H179" s="172"/>
      <c r="I179" s="16">
        <v>3609</v>
      </c>
      <c r="J179" s="13"/>
      <c r="K179" s="13"/>
      <c r="L179" s="13"/>
      <c r="M179" s="13"/>
      <c r="N179" s="13"/>
    </row>
    <row r="180" spans="1:14">
      <c r="A180" s="184" t="s">
        <v>114</v>
      </c>
      <c r="B180" s="172"/>
      <c r="C180" s="172"/>
      <c r="D180" s="172"/>
      <c r="E180" s="172"/>
      <c r="F180" s="172"/>
      <c r="G180" s="172"/>
      <c r="H180" s="172"/>
      <c r="I180" s="16">
        <v>2553</v>
      </c>
      <c r="J180" s="13"/>
      <c r="K180" s="13"/>
      <c r="L180" s="13"/>
      <c r="M180" s="13"/>
      <c r="N180" s="13"/>
    </row>
    <row r="181" spans="1:14">
      <c r="A181" s="185" t="s">
        <v>115</v>
      </c>
      <c r="B181" s="172"/>
      <c r="C181" s="172"/>
      <c r="D181" s="172"/>
      <c r="E181" s="172"/>
      <c r="F181" s="172"/>
      <c r="G181" s="172"/>
      <c r="H181" s="172"/>
      <c r="I181" s="17">
        <v>45613</v>
      </c>
      <c r="J181" s="13"/>
      <c r="K181" s="13"/>
      <c r="L181" s="13"/>
      <c r="M181" s="13"/>
      <c r="N181" s="14">
        <v>260</v>
      </c>
    </row>
    <row r="182" spans="1:14">
      <c r="A182" s="172"/>
      <c r="B182" s="172"/>
      <c r="C182" s="172"/>
      <c r="D182" s="172"/>
      <c r="E182" s="172"/>
      <c r="F182" s="172"/>
      <c r="G182" s="172"/>
      <c r="H182" s="172"/>
      <c r="I182" s="15"/>
      <c r="J182" s="13"/>
      <c r="K182" s="13"/>
      <c r="L182" s="13"/>
      <c r="M182" s="13"/>
      <c r="N182" s="14">
        <v>31.65</v>
      </c>
    </row>
    <row r="183" spans="1:14">
      <c r="F183" s="10"/>
      <c r="G183" s="10"/>
      <c r="H183" s="10"/>
      <c r="I183" s="18"/>
      <c r="J183" s="10"/>
      <c r="K183" s="10"/>
      <c r="L183" s="10"/>
      <c r="M183" s="10"/>
      <c r="N183" s="10"/>
    </row>
    <row r="184" spans="1:14">
      <c r="F184" s="10"/>
      <c r="G184" s="10"/>
      <c r="H184" s="10"/>
      <c r="I184" s="18"/>
      <c r="J184" s="10"/>
      <c r="K184" s="10"/>
      <c r="L184" s="10"/>
      <c r="M184" s="10"/>
      <c r="N184" s="10"/>
    </row>
  </sheetData>
  <mergeCells count="343">
    <mergeCell ref="A179:H179"/>
    <mergeCell ref="A180:H180"/>
    <mergeCell ref="A181:H182"/>
    <mergeCell ref="F17:G17"/>
    <mergeCell ref="F20:G20"/>
    <mergeCell ref="F21:G21"/>
    <mergeCell ref="F19:G19"/>
    <mergeCell ref="F18:G18"/>
    <mergeCell ref="A168:H168"/>
    <mergeCell ref="A169:H169"/>
    <mergeCell ref="A176:H176"/>
    <mergeCell ref="A177:H177"/>
    <mergeCell ref="A178:H178"/>
    <mergeCell ref="A156:H157"/>
    <mergeCell ref="A158:N158"/>
    <mergeCell ref="A159:N159"/>
    <mergeCell ref="A170:H171"/>
    <mergeCell ref="A172:H173"/>
    <mergeCell ref="A174:H174"/>
    <mergeCell ref="A175:H175"/>
    <mergeCell ref="A160:H161"/>
    <mergeCell ref="A162:H163"/>
    <mergeCell ref="A143:H143"/>
    <mergeCell ref="A144:H144"/>
    <mergeCell ref="A153:H153"/>
    <mergeCell ref="A154:H154"/>
    <mergeCell ref="A155:H155"/>
    <mergeCell ref="A166:H166"/>
    <mergeCell ref="A167:H167"/>
    <mergeCell ref="A145:H145"/>
    <mergeCell ref="A146:H147"/>
    <mergeCell ref="A148:H149"/>
    <mergeCell ref="A150:H150"/>
    <mergeCell ref="A151:H151"/>
    <mergeCell ref="A152:H152"/>
    <mergeCell ref="A164:H164"/>
    <mergeCell ref="A165:H165"/>
    <mergeCell ref="A140:H140"/>
    <mergeCell ref="A141:H141"/>
    <mergeCell ref="A142:H142"/>
    <mergeCell ref="A133:N133"/>
    <mergeCell ref="A134:H135"/>
    <mergeCell ref="A136:H137"/>
    <mergeCell ref="A138:H138"/>
    <mergeCell ref="A139:H139"/>
    <mergeCell ref="J129:J130"/>
    <mergeCell ref="L129:L130"/>
    <mergeCell ref="L131:L132"/>
    <mergeCell ref="I127:I128"/>
    <mergeCell ref="J127:J128"/>
    <mergeCell ref="L127:L128"/>
    <mergeCell ref="I131:I132"/>
    <mergeCell ref="J131:J132"/>
    <mergeCell ref="B131:B132"/>
    <mergeCell ref="B129:B130"/>
    <mergeCell ref="D129:D130"/>
    <mergeCell ref="D131:D132"/>
    <mergeCell ref="H127:H128"/>
    <mergeCell ref="I129:I130"/>
    <mergeCell ref="A127:A128"/>
    <mergeCell ref="B127:B128"/>
    <mergeCell ref="D127:D128"/>
    <mergeCell ref="E127:E128"/>
    <mergeCell ref="H131:H132"/>
    <mergeCell ref="E131:E132"/>
    <mergeCell ref="A129:A130"/>
    <mergeCell ref="E129:E130"/>
    <mergeCell ref="H129:H130"/>
    <mergeCell ref="A131:A132"/>
    <mergeCell ref="J125:J126"/>
    <mergeCell ref="L125:L126"/>
    <mergeCell ref="A123:A124"/>
    <mergeCell ref="B123:B124"/>
    <mergeCell ref="D123:D124"/>
    <mergeCell ref="E123:E124"/>
    <mergeCell ref="H123:H124"/>
    <mergeCell ref="I123:I124"/>
    <mergeCell ref="J123:J124"/>
    <mergeCell ref="L123:L124"/>
    <mergeCell ref="A125:A126"/>
    <mergeCell ref="B125:B126"/>
    <mergeCell ref="D125:D126"/>
    <mergeCell ref="E125:E126"/>
    <mergeCell ref="H125:H126"/>
    <mergeCell ref="I125:I126"/>
    <mergeCell ref="A119:A120"/>
    <mergeCell ref="B119:B120"/>
    <mergeCell ref="D119:D120"/>
    <mergeCell ref="E119:E120"/>
    <mergeCell ref="H119:H120"/>
    <mergeCell ref="I119:I120"/>
    <mergeCell ref="A121:A122"/>
    <mergeCell ref="B121:B122"/>
    <mergeCell ref="D121:D122"/>
    <mergeCell ref="E121:E122"/>
    <mergeCell ref="J121:J122"/>
    <mergeCell ref="L121:L122"/>
    <mergeCell ref="H121:H122"/>
    <mergeCell ref="I121:I122"/>
    <mergeCell ref="J117:J118"/>
    <mergeCell ref="L117:L118"/>
    <mergeCell ref="H117:H118"/>
    <mergeCell ref="I117:I118"/>
    <mergeCell ref="J119:J120"/>
    <mergeCell ref="L119:L120"/>
    <mergeCell ref="J115:J116"/>
    <mergeCell ref="L115:L116"/>
    <mergeCell ref="A115:A116"/>
    <mergeCell ref="B115:B116"/>
    <mergeCell ref="D115:D116"/>
    <mergeCell ref="E115:E116"/>
    <mergeCell ref="A117:A118"/>
    <mergeCell ref="B117:B118"/>
    <mergeCell ref="D117:D118"/>
    <mergeCell ref="E117:E118"/>
    <mergeCell ref="H115:H116"/>
    <mergeCell ref="I115:I116"/>
    <mergeCell ref="J113:J114"/>
    <mergeCell ref="L113:L114"/>
    <mergeCell ref="A111:A112"/>
    <mergeCell ref="B111:B112"/>
    <mergeCell ref="D111:D112"/>
    <mergeCell ref="E111:E112"/>
    <mergeCell ref="H111:H112"/>
    <mergeCell ref="I111:I112"/>
    <mergeCell ref="J111:J112"/>
    <mergeCell ref="L111:L112"/>
    <mergeCell ref="H113:H114"/>
    <mergeCell ref="I113:I114"/>
    <mergeCell ref="E107:E108"/>
    <mergeCell ref="H107:H108"/>
    <mergeCell ref="I107:I108"/>
    <mergeCell ref="A113:A114"/>
    <mergeCell ref="B113:B114"/>
    <mergeCell ref="D113:D114"/>
    <mergeCell ref="E113:E114"/>
    <mergeCell ref="J109:J110"/>
    <mergeCell ref="L109:L110"/>
    <mergeCell ref="A109:A110"/>
    <mergeCell ref="B109:B110"/>
    <mergeCell ref="D109:D110"/>
    <mergeCell ref="E109:E110"/>
    <mergeCell ref="H109:H110"/>
    <mergeCell ref="I109:I110"/>
    <mergeCell ref="L105:L106"/>
    <mergeCell ref="A88:N88"/>
    <mergeCell ref="A89:H89"/>
    <mergeCell ref="A90:H90"/>
    <mergeCell ref="A91:H91"/>
    <mergeCell ref="A92:H92"/>
    <mergeCell ref="A105:A106"/>
    <mergeCell ref="B105:B106"/>
    <mergeCell ref="A96:H96"/>
    <mergeCell ref="A97:H97"/>
    <mergeCell ref="J107:J108"/>
    <mergeCell ref="L107:L108"/>
    <mergeCell ref="A107:A108"/>
    <mergeCell ref="B107:B108"/>
    <mergeCell ref="D107:D108"/>
    <mergeCell ref="A98:H98"/>
    <mergeCell ref="A99:H99"/>
    <mergeCell ref="A100:H100"/>
    <mergeCell ref="D105:D106"/>
    <mergeCell ref="E105:E106"/>
    <mergeCell ref="A101:H101"/>
    <mergeCell ref="H105:H106"/>
    <mergeCell ref="I105:I106"/>
    <mergeCell ref="J105:J106"/>
    <mergeCell ref="A93:H93"/>
    <mergeCell ref="A94:H94"/>
    <mergeCell ref="A95:H95"/>
    <mergeCell ref="A102:H102"/>
    <mergeCell ref="A103:H103"/>
    <mergeCell ref="A104:N104"/>
    <mergeCell ref="L86:L87"/>
    <mergeCell ref="A86:A87"/>
    <mergeCell ref="B86:B87"/>
    <mergeCell ref="D86:D87"/>
    <mergeCell ref="E86:E87"/>
    <mergeCell ref="I86:I87"/>
    <mergeCell ref="J86:J87"/>
    <mergeCell ref="H86:H87"/>
    <mergeCell ref="J84:J85"/>
    <mergeCell ref="L84:L85"/>
    <mergeCell ref="A84:A85"/>
    <mergeCell ref="B84:B85"/>
    <mergeCell ref="D84:D85"/>
    <mergeCell ref="E84:E85"/>
    <mergeCell ref="H84:H85"/>
    <mergeCell ref="A80:A81"/>
    <mergeCell ref="B80:B81"/>
    <mergeCell ref="D80:D81"/>
    <mergeCell ref="E80:E81"/>
    <mergeCell ref="A82:A83"/>
    <mergeCell ref="I84:I85"/>
    <mergeCell ref="I82:I83"/>
    <mergeCell ref="H80:H81"/>
    <mergeCell ref="I74:I75"/>
    <mergeCell ref="J78:J79"/>
    <mergeCell ref="L78:L79"/>
    <mergeCell ref="I78:I79"/>
    <mergeCell ref="J80:J81"/>
    <mergeCell ref="L80:L81"/>
    <mergeCell ref="I80:I81"/>
    <mergeCell ref="H78:H79"/>
    <mergeCell ref="H74:H75"/>
    <mergeCell ref="A78:A79"/>
    <mergeCell ref="B78:B79"/>
    <mergeCell ref="D78:D79"/>
    <mergeCell ref="E78:E79"/>
    <mergeCell ref="J82:J83"/>
    <mergeCell ref="L82:L83"/>
    <mergeCell ref="B82:B83"/>
    <mergeCell ref="D82:D83"/>
    <mergeCell ref="E82:E83"/>
    <mergeCell ref="H82:H83"/>
    <mergeCell ref="A73:N73"/>
    <mergeCell ref="A74:A75"/>
    <mergeCell ref="B74:B75"/>
    <mergeCell ref="D74:D75"/>
    <mergeCell ref="E74:E75"/>
    <mergeCell ref="A64:N64"/>
    <mergeCell ref="A65:H65"/>
    <mergeCell ref="A66:H66"/>
    <mergeCell ref="A67:H67"/>
    <mergeCell ref="A71:H71"/>
    <mergeCell ref="J74:J75"/>
    <mergeCell ref="L74:L75"/>
    <mergeCell ref="L76:L77"/>
    <mergeCell ref="I76:I77"/>
    <mergeCell ref="J76:J77"/>
    <mergeCell ref="D76:D77"/>
    <mergeCell ref="E76:E77"/>
    <mergeCell ref="H76:H77"/>
    <mergeCell ref="A76:A77"/>
    <mergeCell ref="B76:B77"/>
    <mergeCell ref="H60:H61"/>
    <mergeCell ref="A68:H68"/>
    <mergeCell ref="A69:H69"/>
    <mergeCell ref="A70:H70"/>
    <mergeCell ref="A60:A61"/>
    <mergeCell ref="B60:B61"/>
    <mergeCell ref="D60:D61"/>
    <mergeCell ref="H62:H63"/>
    <mergeCell ref="A72:H72"/>
    <mergeCell ref="E60:E61"/>
    <mergeCell ref="I62:I63"/>
    <mergeCell ref="J62:J63"/>
    <mergeCell ref="L62:L63"/>
    <mergeCell ref="A62:A63"/>
    <mergeCell ref="B62:B63"/>
    <mergeCell ref="D62:D63"/>
    <mergeCell ref="E62:E63"/>
    <mergeCell ref="A55:H55"/>
    <mergeCell ref="A56:H56"/>
    <mergeCell ref="A57:N57"/>
    <mergeCell ref="A58:A59"/>
    <mergeCell ref="B58:B59"/>
    <mergeCell ref="D58:D59"/>
    <mergeCell ref="H58:H59"/>
    <mergeCell ref="I58:I59"/>
    <mergeCell ref="J58:J59"/>
    <mergeCell ref="I60:I61"/>
    <mergeCell ref="J60:J61"/>
    <mergeCell ref="L60:L61"/>
    <mergeCell ref="L58:L59"/>
    <mergeCell ref="A47:N47"/>
    <mergeCell ref="A48:N48"/>
    <mergeCell ref="A49:H49"/>
    <mergeCell ref="A50:H50"/>
    <mergeCell ref="A51:H51"/>
    <mergeCell ref="A52:H52"/>
    <mergeCell ref="A53:H53"/>
    <mergeCell ref="A54:H54"/>
    <mergeCell ref="E58:E59"/>
    <mergeCell ref="A44:N44"/>
    <mergeCell ref="A45:A46"/>
    <mergeCell ref="B45:B46"/>
    <mergeCell ref="D45:D46"/>
    <mergeCell ref="E45:E46"/>
    <mergeCell ref="H45:H46"/>
    <mergeCell ref="I45:I46"/>
    <mergeCell ref="J45:J46"/>
    <mergeCell ref="L45:L46"/>
    <mergeCell ref="A41:N41"/>
    <mergeCell ref="A42:A43"/>
    <mergeCell ref="B42:B43"/>
    <mergeCell ref="D42:D43"/>
    <mergeCell ref="E42:E43"/>
    <mergeCell ref="H42:H43"/>
    <mergeCell ref="I42:I43"/>
    <mergeCell ref="J42:J43"/>
    <mergeCell ref="L42:L43"/>
    <mergeCell ref="A38:N38"/>
    <mergeCell ref="A39:A40"/>
    <mergeCell ref="B39:B40"/>
    <mergeCell ref="D39:D40"/>
    <mergeCell ref="E39:E40"/>
    <mergeCell ref="H39:H40"/>
    <mergeCell ref="I39:I40"/>
    <mergeCell ref="J39:J40"/>
    <mergeCell ref="L39:L40"/>
    <mergeCell ref="A35:N35"/>
    <mergeCell ref="A36:A37"/>
    <mergeCell ref="B36:B37"/>
    <mergeCell ref="D36:D37"/>
    <mergeCell ref="E36:E37"/>
    <mergeCell ref="H36:H37"/>
    <mergeCell ref="I36:I37"/>
    <mergeCell ref="J36:J37"/>
    <mergeCell ref="L36:L37"/>
    <mergeCell ref="A32:N32"/>
    <mergeCell ref="A33:A34"/>
    <mergeCell ref="B33:B34"/>
    <mergeCell ref="D33:D34"/>
    <mergeCell ref="E33:E34"/>
    <mergeCell ref="H33:H34"/>
    <mergeCell ref="I33:I34"/>
    <mergeCell ref="J33:J34"/>
    <mergeCell ref="L33:L34"/>
    <mergeCell ref="A28:N28"/>
    <mergeCell ref="A29:N29"/>
    <mergeCell ref="A30:A31"/>
    <mergeCell ref="B30:B31"/>
    <mergeCell ref="D30:D31"/>
    <mergeCell ref="E30:E31"/>
    <mergeCell ref="H30:H31"/>
    <mergeCell ref="I30:I31"/>
    <mergeCell ref="J30:J31"/>
    <mergeCell ref="L30:L31"/>
    <mergeCell ref="F24:H24"/>
    <mergeCell ref="H25:H26"/>
    <mergeCell ref="A24:A26"/>
    <mergeCell ref="E24:E26"/>
    <mergeCell ref="B24:B26"/>
    <mergeCell ref="D24:D26"/>
    <mergeCell ref="C24:C26"/>
    <mergeCell ref="M24:N24"/>
    <mergeCell ref="M25:N25"/>
    <mergeCell ref="I25:I26"/>
    <mergeCell ref="J25:J26"/>
    <mergeCell ref="I24:L24"/>
    <mergeCell ref="L25:L26"/>
  </mergeCells>
  <phoneticPr fontId="40" type="noConversion"/>
  <pageMargins left="0.39370078740157483" right="0.39370078740157483" top="0.78740157480314965" bottom="0.39370078740157483" header="0.27559055118110237" footer="0.19685039370078741"/>
  <pageSetup paperSize="9" scale="83" firstPageNumber="35" fitToHeight="10000" orientation="landscape" useFirstPageNumber="1" r:id="rId1"/>
  <headerFooter alignWithMargins="0">
    <oddHeader>&amp;LГранд-СМЕТА</oddHeader>
    <oddFooter>&amp;RСтраница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N178"/>
  <sheetViews>
    <sheetView showGridLines="0" topLeftCell="A10" zoomScale="115" zoomScaleNormal="115" zoomScaleSheetLayoutView="90" workbookViewId="0">
      <selection activeCell="F21" sqref="F21:G21"/>
    </sheetView>
  </sheetViews>
  <sheetFormatPr defaultRowHeight="12.75" outlineLevelRow="2"/>
  <cols>
    <col min="1" max="1" width="3.140625" style="11" customWidth="1"/>
    <col min="2" max="2" width="16.140625" style="1" customWidth="1"/>
    <col min="3" max="3" width="43.140625" style="8" customWidth="1"/>
    <col min="4" max="4" width="6.85546875" style="7" customWidth="1"/>
    <col min="5" max="5" width="6.28515625" style="9" customWidth="1"/>
    <col min="6" max="7" width="7.28515625" style="3" customWidth="1"/>
    <col min="8" max="8" width="6.28515625" style="3" customWidth="1"/>
    <col min="9" max="9" width="6.85546875" style="19" customWidth="1"/>
    <col min="10" max="10" width="6.85546875" style="3" customWidth="1"/>
    <col min="11" max="11" width="7.28515625" style="3" customWidth="1"/>
    <col min="12" max="12" width="6.7109375" style="3" customWidth="1"/>
    <col min="13" max="14" width="7.28515625" style="3" customWidth="1"/>
    <col min="15" max="16384" width="9.140625" style="4"/>
  </cols>
  <sheetData>
    <row r="1" spans="1:14" outlineLevel="2">
      <c r="A1" s="2" t="s">
        <v>94</v>
      </c>
      <c r="B1"/>
      <c r="C1"/>
      <c r="D1"/>
      <c r="E1"/>
      <c r="F1"/>
      <c r="G1"/>
      <c r="H1"/>
      <c r="I1" s="136"/>
      <c r="J1"/>
      <c r="K1"/>
      <c r="L1"/>
      <c r="M1" s="2" t="s">
        <v>95</v>
      </c>
      <c r="N1"/>
    </row>
    <row r="2" spans="1:14" outlineLevel="1">
      <c r="A2" s="5"/>
      <c r="B2"/>
      <c r="C2"/>
      <c r="D2"/>
      <c r="E2"/>
      <c r="F2"/>
      <c r="G2"/>
      <c r="H2"/>
      <c r="I2" s="136"/>
      <c r="J2"/>
      <c r="K2"/>
      <c r="L2"/>
      <c r="M2" s="5"/>
      <c r="N2"/>
    </row>
    <row r="3" spans="1:14" outlineLevel="1">
      <c r="A3" s="5" t="s">
        <v>289</v>
      </c>
      <c r="B3"/>
      <c r="C3"/>
      <c r="D3"/>
      <c r="E3"/>
      <c r="F3"/>
      <c r="G3"/>
      <c r="H3"/>
      <c r="I3" s="136"/>
      <c r="J3"/>
      <c r="K3"/>
      <c r="L3"/>
      <c r="M3" s="5" t="s">
        <v>289</v>
      </c>
      <c r="N3"/>
    </row>
    <row r="4" spans="1:14" outlineLevel="1">
      <c r="A4" s="128" t="s">
        <v>291</v>
      </c>
      <c r="B4"/>
      <c r="C4"/>
      <c r="D4"/>
      <c r="E4"/>
      <c r="F4"/>
      <c r="G4"/>
      <c r="H4"/>
      <c r="I4" s="136"/>
      <c r="J4"/>
      <c r="K4"/>
      <c r="L4"/>
      <c r="M4" s="128" t="s">
        <v>291</v>
      </c>
      <c r="N4"/>
    </row>
    <row r="5" spans="1:14" ht="15.75" outlineLevel="1">
      <c r="A5" s="128"/>
      <c r="B5"/>
      <c r="C5"/>
      <c r="D5"/>
      <c r="E5" s="129" t="s">
        <v>120</v>
      </c>
      <c r="F5"/>
      <c r="G5"/>
      <c r="H5"/>
      <c r="I5" s="136"/>
      <c r="J5"/>
      <c r="K5"/>
      <c r="L5"/>
      <c r="M5" s="128"/>
      <c r="N5"/>
    </row>
    <row r="6" spans="1:14" ht="15.75" outlineLevel="1">
      <c r="A6" s="128"/>
      <c r="B6"/>
      <c r="C6"/>
      <c r="D6"/>
      <c r="E6" s="129" t="s">
        <v>288</v>
      </c>
      <c r="F6"/>
      <c r="G6"/>
      <c r="H6"/>
      <c r="I6" s="136"/>
      <c r="J6"/>
      <c r="K6"/>
      <c r="L6"/>
      <c r="M6" s="128"/>
      <c r="N6"/>
    </row>
    <row r="7" spans="1:14" ht="15.75">
      <c r="A7" s="127"/>
      <c r="B7" s="124"/>
      <c r="C7" s="106"/>
      <c r="D7" s="123"/>
      <c r="E7" s="126" t="s">
        <v>287</v>
      </c>
      <c r="F7" s="106"/>
      <c r="G7" s="106"/>
      <c r="H7" s="106"/>
      <c r="I7" s="130"/>
      <c r="J7" s="106"/>
      <c r="K7" s="106"/>
      <c r="L7" s="106"/>
      <c r="M7" s="106"/>
      <c r="N7" s="106"/>
    </row>
    <row r="8" spans="1:14" ht="14.25">
      <c r="A8"/>
      <c r="B8" s="124"/>
      <c r="C8" s="106"/>
      <c r="D8" s="123"/>
      <c r="E8" s="122" t="s">
        <v>87</v>
      </c>
      <c r="F8" s="121"/>
      <c r="G8"/>
      <c r="H8"/>
      <c r="I8" s="136"/>
      <c r="J8"/>
      <c r="K8"/>
      <c r="L8"/>
      <c r="M8"/>
      <c r="N8"/>
    </row>
    <row r="9" spans="1:14">
      <c r="A9"/>
      <c r="B9" s="119"/>
      <c r="C9" s="3"/>
      <c r="D9" s="9"/>
      <c r="E9" s="3"/>
      <c r="F9"/>
      <c r="G9"/>
      <c r="H9"/>
      <c r="I9" s="136"/>
      <c r="J9"/>
      <c r="K9"/>
      <c r="L9"/>
      <c r="M9"/>
      <c r="N9"/>
    </row>
    <row r="10" spans="1:14" ht="15.75">
      <c r="A10"/>
      <c r="B10" s="119"/>
      <c r="C10" s="3"/>
      <c r="D10" s="9"/>
      <c r="E10" s="120" t="s">
        <v>406</v>
      </c>
      <c r="F10" s="113"/>
      <c r="G10"/>
      <c r="H10"/>
      <c r="I10" s="136"/>
      <c r="J10"/>
      <c r="K10"/>
      <c r="L10"/>
      <c r="M10"/>
      <c r="N10"/>
    </row>
    <row r="11" spans="1:14" ht="14.25">
      <c r="A11"/>
      <c r="B11" s="119"/>
      <c r="C11" s="3"/>
      <c r="D11" s="9"/>
      <c r="E11" s="118" t="s">
        <v>88</v>
      </c>
      <c r="F11" s="9"/>
      <c r="G11"/>
      <c r="H11"/>
      <c r="I11" s="136"/>
      <c r="J11"/>
      <c r="K11"/>
      <c r="L11"/>
      <c r="M11"/>
      <c r="N11"/>
    </row>
    <row r="12" spans="1:14">
      <c r="A12"/>
      <c r="B12" s="110"/>
      <c r="C12" s="117"/>
      <c r="D12" s="116"/>
      <c r="E12" s="3"/>
      <c r="F12"/>
      <c r="G12"/>
      <c r="H12"/>
      <c r="I12" s="136"/>
      <c r="J12"/>
      <c r="K12"/>
      <c r="L12"/>
      <c r="M12"/>
      <c r="N12"/>
    </row>
    <row r="13" spans="1:14" ht="15">
      <c r="A13" s="100"/>
      <c r="B13" s="115" t="s">
        <v>89</v>
      </c>
      <c r="C13" s="114" t="s">
        <v>405</v>
      </c>
      <c r="D13" s="113"/>
      <c r="E13" s="96"/>
      <c r="F13" s="96"/>
      <c r="G13" s="96"/>
      <c r="H13" s="112"/>
      <c r="I13" s="131"/>
      <c r="J13" s="111"/>
      <c r="K13" s="96"/>
      <c r="L13" s="96"/>
      <c r="M13" s="96"/>
      <c r="N13" s="96"/>
    </row>
    <row r="14" spans="1:14">
      <c r="A14"/>
      <c r="B14" s="110"/>
      <c r="C14" s="109"/>
      <c r="D14" s="108"/>
      <c r="E14" s="107"/>
      <c r="F14" s="107"/>
      <c r="G14" s="107"/>
      <c r="H14" s="106"/>
      <c r="I14" s="136"/>
      <c r="J14" s="106"/>
      <c r="K14"/>
      <c r="L14"/>
      <c r="M14"/>
      <c r="N14"/>
    </row>
    <row r="15" spans="1:14">
      <c r="A15" s="135"/>
      <c r="B15" s="110"/>
      <c r="C15" s="117"/>
      <c r="D15" s="116"/>
      <c r="E15" s="3"/>
    </row>
    <row r="16" spans="1:14" s="95" customFormat="1" ht="15">
      <c r="A16" s="100"/>
      <c r="B16" s="99"/>
      <c r="C16" s="103" t="s">
        <v>284</v>
      </c>
      <c r="D16" s="97"/>
      <c r="E16" s="96"/>
      <c r="F16" s="96"/>
      <c r="G16" s="103"/>
      <c r="H16" s="103"/>
      <c r="I16" s="132"/>
      <c r="J16" s="96"/>
      <c r="K16" s="96"/>
      <c r="L16" s="96"/>
      <c r="M16" s="96"/>
      <c r="N16" s="96"/>
    </row>
    <row r="17" spans="1:14" s="101" customFormat="1" ht="15">
      <c r="A17" s="105"/>
      <c r="B17" s="104"/>
      <c r="C17" s="103" t="s">
        <v>118</v>
      </c>
      <c r="D17" s="97"/>
      <c r="E17" s="102"/>
      <c r="F17" s="187">
        <f>I174</f>
        <v>48147</v>
      </c>
      <c r="G17" s="188"/>
      <c r="H17" s="103" t="s">
        <v>124</v>
      </c>
      <c r="I17" s="133"/>
      <c r="J17" s="102"/>
      <c r="K17" s="102"/>
      <c r="L17" s="102"/>
      <c r="M17" s="102"/>
      <c r="N17" s="102"/>
    </row>
    <row r="18" spans="1:14" s="101" customFormat="1" ht="15" outlineLevel="1">
      <c r="A18" s="105"/>
      <c r="B18" s="104"/>
      <c r="C18" s="103" t="s">
        <v>119</v>
      </c>
      <c r="D18" s="97"/>
      <c r="E18" s="102"/>
      <c r="F18" s="187">
        <f>I96+I149</f>
        <v>40127</v>
      </c>
      <c r="G18" s="188"/>
      <c r="H18" s="103" t="s">
        <v>124</v>
      </c>
      <c r="I18" s="133"/>
      <c r="J18" s="102"/>
      <c r="K18" s="102"/>
      <c r="L18" s="102"/>
      <c r="M18" s="102"/>
      <c r="N18" s="102"/>
    </row>
    <row r="19" spans="1:14" s="101" customFormat="1" ht="15" outlineLevel="1">
      <c r="A19" s="105"/>
      <c r="B19" s="104"/>
      <c r="C19" s="103" t="s">
        <v>86</v>
      </c>
      <c r="D19" s="97"/>
      <c r="E19" s="102"/>
      <c r="F19" s="187">
        <f>I56+I72</f>
        <v>8020</v>
      </c>
      <c r="G19" s="188"/>
      <c r="H19" s="103" t="s">
        <v>124</v>
      </c>
      <c r="I19" s="133"/>
      <c r="J19" s="102"/>
      <c r="K19" s="102"/>
      <c r="L19" s="102"/>
      <c r="M19" s="102"/>
      <c r="N19" s="102"/>
    </row>
    <row r="20" spans="1:14" s="101" customFormat="1" ht="15">
      <c r="A20" s="105"/>
      <c r="B20" s="104"/>
      <c r="C20" s="103" t="s">
        <v>283</v>
      </c>
      <c r="D20" s="97"/>
      <c r="E20" s="102"/>
      <c r="F20" s="189">
        <f>J155</f>
        <v>3856</v>
      </c>
      <c r="G20" s="188"/>
      <c r="H20" s="103" t="s">
        <v>124</v>
      </c>
      <c r="I20" s="133"/>
      <c r="J20" s="102"/>
      <c r="K20" s="102"/>
      <c r="L20" s="102"/>
      <c r="M20" s="102"/>
      <c r="N20" s="102"/>
    </row>
    <row r="21" spans="1:14" s="101" customFormat="1" ht="15" outlineLevel="1">
      <c r="A21" s="105"/>
      <c r="B21" s="104"/>
      <c r="C21" s="103" t="s">
        <v>116</v>
      </c>
      <c r="D21" s="97"/>
      <c r="E21" s="102"/>
      <c r="F21" s="189" t="s">
        <v>404</v>
      </c>
      <c r="G21" s="188"/>
      <c r="H21" s="103" t="s">
        <v>117</v>
      </c>
      <c r="I21" s="133"/>
      <c r="J21" s="102"/>
      <c r="K21" s="102"/>
      <c r="L21" s="102"/>
      <c r="M21" s="102"/>
      <c r="N21" s="102"/>
    </row>
    <row r="22" spans="1:14" s="95" customFormat="1" ht="15">
      <c r="A22" s="100"/>
      <c r="B22" s="99"/>
      <c r="C22" s="98" t="s">
        <v>290</v>
      </c>
      <c r="D22" s="97"/>
      <c r="E22" s="96"/>
      <c r="F22" s="96"/>
      <c r="G22" s="96"/>
      <c r="H22" s="96"/>
      <c r="I22" s="132"/>
      <c r="J22" s="96"/>
      <c r="K22" s="96"/>
      <c r="L22" s="96"/>
      <c r="M22" s="96"/>
      <c r="N22" s="96"/>
    </row>
    <row r="24" spans="1:14" ht="40.5" customHeight="1">
      <c r="A24" s="166" t="s">
        <v>90</v>
      </c>
      <c r="B24" s="168" t="s">
        <v>281</v>
      </c>
      <c r="C24" s="166" t="s">
        <v>74</v>
      </c>
      <c r="D24" s="166" t="s">
        <v>91</v>
      </c>
      <c r="E24" s="166" t="s">
        <v>92</v>
      </c>
      <c r="F24" s="166" t="s">
        <v>280</v>
      </c>
      <c r="G24" s="166"/>
      <c r="H24" s="167"/>
      <c r="I24" s="166" t="s">
        <v>279</v>
      </c>
      <c r="J24" s="166"/>
      <c r="K24" s="166"/>
      <c r="L24" s="167"/>
      <c r="M24" s="166" t="s">
        <v>278</v>
      </c>
      <c r="N24" s="166"/>
    </row>
    <row r="25" spans="1:14" ht="28.5" customHeight="1">
      <c r="A25" s="166"/>
      <c r="B25" s="168"/>
      <c r="C25" s="167"/>
      <c r="D25" s="167"/>
      <c r="E25" s="166"/>
      <c r="F25" s="88" t="s">
        <v>93</v>
      </c>
      <c r="G25" s="88" t="s">
        <v>277</v>
      </c>
      <c r="H25" s="166" t="s">
        <v>276</v>
      </c>
      <c r="I25" s="179" t="s">
        <v>93</v>
      </c>
      <c r="J25" s="166" t="s">
        <v>273</v>
      </c>
      <c r="K25" s="88" t="s">
        <v>277</v>
      </c>
      <c r="L25" s="166" t="s">
        <v>276</v>
      </c>
      <c r="M25" s="166" t="s">
        <v>275</v>
      </c>
      <c r="N25" s="166"/>
    </row>
    <row r="26" spans="1:14" ht="36">
      <c r="A26" s="166"/>
      <c r="B26" s="168"/>
      <c r="C26" s="167"/>
      <c r="D26" s="167"/>
      <c r="E26" s="166"/>
      <c r="F26" s="88" t="s">
        <v>274</v>
      </c>
      <c r="G26" s="88" t="s">
        <v>273</v>
      </c>
      <c r="H26" s="167"/>
      <c r="I26" s="179"/>
      <c r="J26" s="167"/>
      <c r="K26" s="88" t="s">
        <v>273</v>
      </c>
      <c r="L26" s="167"/>
      <c r="M26" s="88" t="s">
        <v>272</v>
      </c>
      <c r="N26" s="88" t="s">
        <v>271</v>
      </c>
    </row>
    <row r="27" spans="1:14">
      <c r="A27" s="6">
        <v>1</v>
      </c>
      <c r="B27" s="90">
        <v>2</v>
      </c>
      <c r="C27" s="88">
        <v>3</v>
      </c>
      <c r="D27" s="88">
        <v>4</v>
      </c>
      <c r="E27" s="6">
        <v>5</v>
      </c>
      <c r="F27" s="89">
        <v>6</v>
      </c>
      <c r="G27" s="89">
        <v>7</v>
      </c>
      <c r="H27" s="89">
        <v>8</v>
      </c>
      <c r="I27" s="91">
        <v>9</v>
      </c>
      <c r="J27" s="89">
        <v>10</v>
      </c>
      <c r="K27" s="89">
        <v>11</v>
      </c>
      <c r="L27" s="89">
        <v>12</v>
      </c>
      <c r="M27" s="89">
        <v>13</v>
      </c>
      <c r="N27" s="89">
        <v>14</v>
      </c>
    </row>
    <row r="28" spans="1:14" ht="19.149999999999999" customHeight="1">
      <c r="A28" s="171" t="s">
        <v>270</v>
      </c>
      <c r="B28" s="172"/>
      <c r="C28" s="172"/>
      <c r="D28" s="172"/>
      <c r="E28" s="172"/>
      <c r="F28" s="172"/>
      <c r="G28" s="172"/>
      <c r="H28" s="172"/>
      <c r="I28" s="172"/>
      <c r="J28" s="172"/>
      <c r="K28" s="172"/>
      <c r="L28" s="172"/>
      <c r="M28" s="172"/>
      <c r="N28" s="172"/>
    </row>
    <row r="29" spans="1:14" s="95" customFormat="1" ht="17.25" customHeight="1">
      <c r="A29" s="173" t="s">
        <v>269</v>
      </c>
      <c r="B29" s="174"/>
      <c r="C29" s="174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</row>
    <row r="30" spans="1:14" ht="29.25" hidden="1" customHeight="1">
      <c r="A30" s="175">
        <v>1</v>
      </c>
      <c r="B30" s="176" t="s">
        <v>265</v>
      </c>
      <c r="C30" s="87" t="s">
        <v>268</v>
      </c>
      <c r="D30" s="175" t="s">
        <v>259</v>
      </c>
      <c r="E30" s="169">
        <v>1</v>
      </c>
      <c r="F30" s="12" t="s">
        <v>267</v>
      </c>
      <c r="G30" s="13"/>
      <c r="H30" s="170"/>
      <c r="I30" s="178">
        <v>312</v>
      </c>
      <c r="J30" s="170"/>
      <c r="K30" s="13"/>
      <c r="L30" s="170"/>
      <c r="M30" s="13"/>
      <c r="N30" s="13"/>
    </row>
    <row r="31" spans="1:14" ht="48.75" hidden="1" customHeight="1">
      <c r="A31" s="175"/>
      <c r="B31" s="177"/>
      <c r="C31" s="94" t="s">
        <v>257</v>
      </c>
      <c r="D31" s="175"/>
      <c r="E31" s="169"/>
      <c r="F31" s="13"/>
      <c r="G31" s="13"/>
      <c r="H31" s="170"/>
      <c r="I31" s="178"/>
      <c r="J31" s="170"/>
      <c r="K31" s="13"/>
      <c r="L31" s="170"/>
      <c r="M31" s="13"/>
      <c r="N31" s="13"/>
    </row>
    <row r="32" spans="1:14" ht="14.25" customHeight="1">
      <c r="A32" s="180" t="s">
        <v>266</v>
      </c>
      <c r="B32" s="181"/>
      <c r="C32" s="181"/>
      <c r="D32" s="181"/>
      <c r="E32" s="181"/>
      <c r="F32" s="181"/>
      <c r="G32" s="181"/>
      <c r="H32" s="181"/>
      <c r="I32" s="181"/>
      <c r="J32" s="181"/>
      <c r="K32" s="181"/>
      <c r="L32" s="181"/>
      <c r="M32" s="181"/>
      <c r="N32" s="181"/>
    </row>
    <row r="33" spans="1:14" ht="29.25" customHeight="1">
      <c r="A33" s="175">
        <v>2</v>
      </c>
      <c r="B33" s="176" t="s">
        <v>403</v>
      </c>
      <c r="C33" s="87" t="s">
        <v>392</v>
      </c>
      <c r="D33" s="175" t="s">
        <v>259</v>
      </c>
      <c r="E33" s="169">
        <v>1</v>
      </c>
      <c r="F33" s="12" t="s">
        <v>391</v>
      </c>
      <c r="G33" s="13"/>
      <c r="H33" s="170"/>
      <c r="I33" s="178">
        <v>739</v>
      </c>
      <c r="J33" s="170"/>
      <c r="K33" s="13"/>
      <c r="L33" s="170"/>
      <c r="M33" s="13"/>
      <c r="N33" s="13"/>
    </row>
    <row r="34" spans="1:14" ht="39.75" customHeight="1">
      <c r="A34" s="175"/>
      <c r="B34" s="177"/>
      <c r="C34" s="94" t="s">
        <v>257</v>
      </c>
      <c r="D34" s="175"/>
      <c r="E34" s="169"/>
      <c r="F34" s="13"/>
      <c r="G34" s="13"/>
      <c r="H34" s="170"/>
      <c r="I34" s="178"/>
      <c r="J34" s="170"/>
      <c r="K34" s="13"/>
      <c r="L34" s="170"/>
      <c r="M34" s="13"/>
      <c r="N34" s="13"/>
    </row>
    <row r="35" spans="1:14" ht="30.75" customHeight="1">
      <c r="A35" s="175">
        <v>3</v>
      </c>
      <c r="B35" s="176" t="s">
        <v>402</v>
      </c>
      <c r="C35" s="87" t="s">
        <v>389</v>
      </c>
      <c r="D35" s="175" t="s">
        <v>259</v>
      </c>
      <c r="E35" s="169">
        <v>1</v>
      </c>
      <c r="F35" s="12" t="s">
        <v>388</v>
      </c>
      <c r="G35" s="13"/>
      <c r="H35" s="170"/>
      <c r="I35" s="178">
        <v>2009</v>
      </c>
      <c r="J35" s="170"/>
      <c r="K35" s="13"/>
      <c r="L35" s="170"/>
      <c r="M35" s="13"/>
      <c r="N35" s="13"/>
    </row>
    <row r="36" spans="1:14" ht="35.25" customHeight="1">
      <c r="A36" s="175"/>
      <c r="B36" s="177"/>
      <c r="C36" s="94" t="s">
        <v>257</v>
      </c>
      <c r="D36" s="175"/>
      <c r="E36" s="169"/>
      <c r="F36" s="13"/>
      <c r="G36" s="13"/>
      <c r="H36" s="170"/>
      <c r="I36" s="178"/>
      <c r="J36" s="170"/>
      <c r="K36" s="13"/>
      <c r="L36" s="170"/>
      <c r="M36" s="13"/>
      <c r="N36" s="13"/>
    </row>
    <row r="37" spans="1:14" ht="19.149999999999999" customHeight="1">
      <c r="A37" s="180" t="s">
        <v>390</v>
      </c>
      <c r="B37" s="181"/>
      <c r="C37" s="181"/>
      <c r="D37" s="181"/>
      <c r="E37" s="181"/>
      <c r="F37" s="181"/>
      <c r="G37" s="181"/>
      <c r="H37" s="181"/>
      <c r="I37" s="181"/>
      <c r="J37" s="181"/>
      <c r="K37" s="181"/>
      <c r="L37" s="181"/>
      <c r="M37" s="181"/>
      <c r="N37" s="181"/>
    </row>
    <row r="38" spans="1:14" ht="19.149999999999999" customHeight="1">
      <c r="A38" s="180" t="s">
        <v>387</v>
      </c>
      <c r="B38" s="181"/>
      <c r="C38" s="181"/>
      <c r="D38" s="181"/>
      <c r="E38" s="181"/>
      <c r="F38" s="181"/>
      <c r="G38" s="181"/>
      <c r="H38" s="181"/>
      <c r="I38" s="181"/>
      <c r="J38" s="181"/>
      <c r="K38" s="181"/>
      <c r="L38" s="181"/>
      <c r="M38" s="181"/>
      <c r="N38" s="181"/>
    </row>
    <row r="39" spans="1:14" ht="26.25" customHeight="1">
      <c r="A39" s="175">
        <v>4</v>
      </c>
      <c r="B39" s="176" t="s">
        <v>386</v>
      </c>
      <c r="C39" s="87" t="s">
        <v>385</v>
      </c>
      <c r="D39" s="175" t="s">
        <v>259</v>
      </c>
      <c r="E39" s="169">
        <v>1</v>
      </c>
      <c r="F39" s="12" t="s">
        <v>384</v>
      </c>
      <c r="G39" s="13"/>
      <c r="H39" s="170"/>
      <c r="I39" s="178">
        <v>252</v>
      </c>
      <c r="J39" s="170"/>
      <c r="K39" s="13"/>
      <c r="L39" s="170"/>
      <c r="M39" s="13"/>
      <c r="N39" s="13"/>
    </row>
    <row r="40" spans="1:14" ht="35.25" customHeight="1">
      <c r="A40" s="175"/>
      <c r="B40" s="177"/>
      <c r="C40" s="94" t="s">
        <v>257</v>
      </c>
      <c r="D40" s="175"/>
      <c r="E40" s="169"/>
      <c r="F40" s="13"/>
      <c r="G40" s="13"/>
      <c r="H40" s="170"/>
      <c r="I40" s="178"/>
      <c r="J40" s="170"/>
      <c r="K40" s="13"/>
      <c r="L40" s="170"/>
      <c r="M40" s="13"/>
      <c r="N40" s="13"/>
    </row>
    <row r="41" spans="1:14" ht="19.149999999999999" customHeight="1">
      <c r="A41" s="180" t="s">
        <v>383</v>
      </c>
      <c r="B41" s="181"/>
      <c r="C41" s="181"/>
      <c r="D41" s="181"/>
      <c r="E41" s="181"/>
      <c r="F41" s="181"/>
      <c r="G41" s="181"/>
      <c r="H41" s="181"/>
      <c r="I41" s="181"/>
      <c r="J41" s="181"/>
      <c r="K41" s="181"/>
      <c r="L41" s="181"/>
      <c r="M41" s="181"/>
      <c r="N41" s="181"/>
    </row>
    <row r="42" spans="1:14" ht="26.25" customHeight="1">
      <c r="A42" s="175">
        <v>5</v>
      </c>
      <c r="B42" s="176" t="s">
        <v>382</v>
      </c>
      <c r="C42" s="87" t="s">
        <v>381</v>
      </c>
      <c r="D42" s="175" t="s">
        <v>259</v>
      </c>
      <c r="E42" s="169">
        <v>1</v>
      </c>
      <c r="F42" s="12" t="s">
        <v>380</v>
      </c>
      <c r="G42" s="13"/>
      <c r="H42" s="170"/>
      <c r="I42" s="178">
        <v>1667</v>
      </c>
      <c r="J42" s="170"/>
      <c r="K42" s="13"/>
      <c r="L42" s="170"/>
      <c r="M42" s="13"/>
      <c r="N42" s="13"/>
    </row>
    <row r="43" spans="1:14" ht="42" customHeight="1">
      <c r="A43" s="175"/>
      <c r="B43" s="177"/>
      <c r="C43" s="94" t="s">
        <v>257</v>
      </c>
      <c r="D43" s="175"/>
      <c r="E43" s="169"/>
      <c r="F43" s="13"/>
      <c r="G43" s="13"/>
      <c r="H43" s="170"/>
      <c r="I43" s="178"/>
      <c r="J43" s="170"/>
      <c r="K43" s="13"/>
      <c r="L43" s="170"/>
      <c r="M43" s="13"/>
      <c r="N43" s="13"/>
    </row>
    <row r="44" spans="1:14" ht="19.149999999999999" customHeight="1">
      <c r="A44" s="180" t="s">
        <v>379</v>
      </c>
      <c r="B44" s="181"/>
      <c r="C44" s="181"/>
      <c r="D44" s="181"/>
      <c r="E44" s="181"/>
      <c r="F44" s="181"/>
      <c r="G44" s="181"/>
      <c r="H44" s="181"/>
      <c r="I44" s="181"/>
      <c r="J44" s="181"/>
      <c r="K44" s="181"/>
      <c r="L44" s="181"/>
      <c r="M44" s="181"/>
      <c r="N44" s="181"/>
    </row>
    <row r="45" spans="1:14" ht="26.25" customHeight="1">
      <c r="A45" s="175">
        <v>6</v>
      </c>
      <c r="B45" s="176" t="s">
        <v>261</v>
      </c>
      <c r="C45" s="87" t="s">
        <v>260</v>
      </c>
      <c r="D45" s="175" t="s">
        <v>259</v>
      </c>
      <c r="E45" s="169">
        <v>6</v>
      </c>
      <c r="F45" s="12" t="s">
        <v>258</v>
      </c>
      <c r="G45" s="13"/>
      <c r="H45" s="170"/>
      <c r="I45" s="178">
        <v>504</v>
      </c>
      <c r="J45" s="170"/>
      <c r="K45" s="13"/>
      <c r="L45" s="170"/>
      <c r="M45" s="13"/>
      <c r="N45" s="13"/>
    </row>
    <row r="46" spans="1:14" ht="57.75" customHeight="1">
      <c r="A46" s="175"/>
      <c r="B46" s="177"/>
      <c r="C46" s="94" t="s">
        <v>257</v>
      </c>
      <c r="D46" s="175"/>
      <c r="E46" s="169"/>
      <c r="F46" s="13"/>
      <c r="G46" s="13"/>
      <c r="H46" s="170"/>
      <c r="I46" s="178"/>
      <c r="J46" s="170"/>
      <c r="K46" s="13"/>
      <c r="L46" s="170"/>
      <c r="M46" s="13"/>
      <c r="N46" s="13"/>
    </row>
    <row r="47" spans="1:14" ht="19.149999999999999" customHeight="1">
      <c r="A47" s="180" t="s">
        <v>256</v>
      </c>
      <c r="B47" s="181"/>
      <c r="C47" s="181"/>
      <c r="D47" s="181"/>
      <c r="E47" s="181"/>
      <c r="F47" s="181"/>
      <c r="G47" s="181"/>
      <c r="H47" s="181"/>
      <c r="I47" s="181"/>
      <c r="J47" s="181"/>
      <c r="K47" s="181"/>
      <c r="L47" s="181"/>
      <c r="M47" s="181"/>
      <c r="N47" s="181"/>
    </row>
    <row r="48" spans="1:14">
      <c r="A48" s="182" t="s">
        <v>176</v>
      </c>
      <c r="B48" s="183"/>
      <c r="C48" s="183"/>
      <c r="D48" s="183"/>
      <c r="E48" s="183"/>
      <c r="F48" s="183"/>
      <c r="G48" s="183"/>
      <c r="H48" s="183"/>
      <c r="I48" s="183"/>
      <c r="J48" s="183"/>
      <c r="K48" s="183"/>
      <c r="L48" s="183"/>
      <c r="M48" s="183"/>
      <c r="N48" s="183"/>
    </row>
    <row r="49" spans="1:14">
      <c r="A49" s="184" t="s">
        <v>182</v>
      </c>
      <c r="B49" s="172"/>
      <c r="C49" s="172"/>
      <c r="D49" s="172"/>
      <c r="E49" s="172"/>
      <c r="F49" s="172"/>
      <c r="G49" s="172"/>
      <c r="H49" s="172"/>
      <c r="I49" s="16">
        <v>5483</v>
      </c>
      <c r="J49" s="13"/>
      <c r="K49" s="13"/>
      <c r="L49" s="13"/>
      <c r="M49" s="13"/>
      <c r="N49" s="13"/>
    </row>
    <row r="50" spans="1:14">
      <c r="A50" s="185" t="s">
        <v>254</v>
      </c>
      <c r="B50" s="172"/>
      <c r="C50" s="172"/>
      <c r="D50" s="172"/>
      <c r="E50" s="172"/>
      <c r="F50" s="172"/>
      <c r="G50" s="172"/>
      <c r="H50" s="172"/>
      <c r="I50" s="15"/>
      <c r="J50" s="13"/>
      <c r="K50" s="13"/>
      <c r="L50" s="13"/>
      <c r="M50" s="13"/>
      <c r="N50" s="13"/>
    </row>
    <row r="51" spans="1:14">
      <c r="A51" s="184" t="s">
        <v>239</v>
      </c>
      <c r="B51" s="172"/>
      <c r="C51" s="172"/>
      <c r="D51" s="172"/>
      <c r="E51" s="172"/>
      <c r="F51" s="172"/>
      <c r="G51" s="172"/>
      <c r="H51" s="172"/>
      <c r="I51" s="15"/>
      <c r="J51" s="13"/>
      <c r="K51" s="13"/>
      <c r="L51" s="13"/>
      <c r="M51" s="13"/>
      <c r="N51" s="13"/>
    </row>
    <row r="52" spans="1:14">
      <c r="A52" s="184" t="s">
        <v>378</v>
      </c>
      <c r="B52" s="172"/>
      <c r="C52" s="172"/>
      <c r="D52" s="172"/>
      <c r="E52" s="172"/>
      <c r="F52" s="172"/>
      <c r="G52" s="172"/>
      <c r="H52" s="172"/>
      <c r="I52" s="16">
        <v>5483</v>
      </c>
      <c r="J52" s="13"/>
      <c r="K52" s="13"/>
      <c r="L52" s="13"/>
      <c r="M52" s="13"/>
      <c r="N52" s="13"/>
    </row>
    <row r="53" spans="1:14">
      <c r="A53" s="184" t="s">
        <v>108</v>
      </c>
      <c r="B53" s="172"/>
      <c r="C53" s="172"/>
      <c r="D53" s="172"/>
      <c r="E53" s="172"/>
      <c r="F53" s="172"/>
      <c r="G53" s="172"/>
      <c r="H53" s="172"/>
      <c r="I53" s="16">
        <v>5483</v>
      </c>
      <c r="J53" s="13"/>
      <c r="K53" s="13"/>
      <c r="L53" s="13"/>
      <c r="M53" s="13"/>
      <c r="N53" s="13"/>
    </row>
    <row r="54" spans="1:14">
      <c r="A54" s="184" t="s">
        <v>171</v>
      </c>
      <c r="B54" s="172"/>
      <c r="C54" s="172"/>
      <c r="D54" s="172"/>
      <c r="E54" s="172"/>
      <c r="F54" s="172"/>
      <c r="G54" s="172"/>
      <c r="H54" s="172"/>
      <c r="I54" s="15"/>
      <c r="J54" s="13"/>
      <c r="K54" s="13"/>
      <c r="L54" s="13"/>
      <c r="M54" s="13"/>
      <c r="N54" s="13"/>
    </row>
    <row r="55" spans="1:14">
      <c r="A55" s="184" t="s">
        <v>85</v>
      </c>
      <c r="B55" s="172"/>
      <c r="C55" s="172"/>
      <c r="D55" s="172"/>
      <c r="E55" s="172"/>
      <c r="F55" s="172"/>
      <c r="G55" s="172"/>
      <c r="H55" s="172"/>
      <c r="I55" s="16">
        <v>5483</v>
      </c>
      <c r="J55" s="13"/>
      <c r="K55" s="13"/>
      <c r="L55" s="13"/>
      <c r="M55" s="13"/>
      <c r="N55" s="13"/>
    </row>
    <row r="56" spans="1:14">
      <c r="A56" s="185" t="s">
        <v>175</v>
      </c>
      <c r="B56" s="172"/>
      <c r="C56" s="172"/>
      <c r="D56" s="172"/>
      <c r="E56" s="172"/>
      <c r="F56" s="172"/>
      <c r="G56" s="172"/>
      <c r="H56" s="172"/>
      <c r="I56" s="17">
        <v>5483</v>
      </c>
      <c r="J56" s="13"/>
      <c r="K56" s="13"/>
      <c r="L56" s="13"/>
      <c r="M56" s="13"/>
      <c r="N56" s="13"/>
    </row>
    <row r="57" spans="1:14" ht="19.149999999999999" customHeight="1">
      <c r="A57" s="171" t="s">
        <v>253</v>
      </c>
      <c r="B57" s="172"/>
      <c r="C57" s="172"/>
      <c r="D57" s="172"/>
      <c r="E57" s="172"/>
      <c r="F57" s="172"/>
      <c r="G57" s="172"/>
      <c r="H57" s="172"/>
      <c r="I57" s="172"/>
      <c r="J57" s="172"/>
      <c r="K57" s="172"/>
      <c r="L57" s="172"/>
      <c r="M57" s="172"/>
      <c r="N57" s="172"/>
    </row>
    <row r="58" spans="1:14" ht="21" customHeight="1">
      <c r="A58" s="175">
        <v>7</v>
      </c>
      <c r="B58" s="176" t="s">
        <v>377</v>
      </c>
      <c r="C58" s="87" t="s">
        <v>376</v>
      </c>
      <c r="D58" s="175" t="s">
        <v>97</v>
      </c>
      <c r="E58" s="169">
        <v>3</v>
      </c>
      <c r="F58" s="12">
        <v>75.11</v>
      </c>
      <c r="G58" s="13"/>
      <c r="H58" s="170"/>
      <c r="I58" s="178">
        <v>225</v>
      </c>
      <c r="J58" s="170"/>
      <c r="K58" s="13"/>
      <c r="L58" s="170"/>
      <c r="M58" s="13"/>
      <c r="N58" s="13"/>
    </row>
    <row r="59" spans="1:14">
      <c r="A59" s="175"/>
      <c r="B59" s="177"/>
      <c r="C59" s="94" t="s">
        <v>242</v>
      </c>
      <c r="D59" s="175"/>
      <c r="E59" s="169"/>
      <c r="F59" s="13"/>
      <c r="G59" s="13"/>
      <c r="H59" s="170"/>
      <c r="I59" s="178"/>
      <c r="J59" s="170"/>
      <c r="K59" s="13"/>
      <c r="L59" s="170"/>
      <c r="M59" s="13"/>
      <c r="N59" s="13"/>
    </row>
    <row r="60" spans="1:14" ht="18" customHeight="1">
      <c r="A60" s="175">
        <v>8</v>
      </c>
      <c r="B60" s="176" t="s">
        <v>246</v>
      </c>
      <c r="C60" s="87" t="s">
        <v>245</v>
      </c>
      <c r="D60" s="175" t="s">
        <v>97</v>
      </c>
      <c r="E60" s="169">
        <v>1</v>
      </c>
      <c r="F60" s="12">
        <v>1686.41</v>
      </c>
      <c r="G60" s="13"/>
      <c r="H60" s="170"/>
      <c r="I60" s="178">
        <v>1686</v>
      </c>
      <c r="J60" s="170"/>
      <c r="K60" s="13"/>
      <c r="L60" s="170"/>
      <c r="M60" s="13"/>
      <c r="N60" s="13"/>
    </row>
    <row r="61" spans="1:14">
      <c r="A61" s="175"/>
      <c r="B61" s="177"/>
      <c r="C61" s="94" t="s">
        <v>242</v>
      </c>
      <c r="D61" s="175"/>
      <c r="E61" s="169"/>
      <c r="F61" s="13"/>
      <c r="G61" s="13"/>
      <c r="H61" s="170"/>
      <c r="I61" s="178"/>
      <c r="J61" s="170"/>
      <c r="K61" s="13"/>
      <c r="L61" s="170"/>
      <c r="M61" s="13"/>
      <c r="N61" s="13"/>
    </row>
    <row r="62" spans="1:14" ht="26.25" customHeight="1">
      <c r="A62" s="175">
        <v>9</v>
      </c>
      <c r="B62" s="176" t="s">
        <v>244</v>
      </c>
      <c r="C62" s="87" t="s">
        <v>243</v>
      </c>
      <c r="D62" s="175" t="s">
        <v>97</v>
      </c>
      <c r="E62" s="169">
        <v>10</v>
      </c>
      <c r="F62" s="12">
        <v>62.58</v>
      </c>
      <c r="G62" s="13"/>
      <c r="H62" s="170"/>
      <c r="I62" s="178">
        <v>626</v>
      </c>
      <c r="J62" s="170"/>
      <c r="K62" s="13"/>
      <c r="L62" s="170"/>
      <c r="M62" s="13"/>
      <c r="N62" s="13"/>
    </row>
    <row r="63" spans="1:14">
      <c r="A63" s="175"/>
      <c r="B63" s="177"/>
      <c r="C63" s="94" t="s">
        <v>242</v>
      </c>
      <c r="D63" s="175"/>
      <c r="E63" s="169"/>
      <c r="F63" s="13"/>
      <c r="G63" s="13"/>
      <c r="H63" s="170"/>
      <c r="I63" s="178"/>
      <c r="J63" s="170"/>
      <c r="K63" s="13"/>
      <c r="L63" s="170"/>
      <c r="M63" s="13"/>
      <c r="N63" s="13"/>
    </row>
    <row r="64" spans="1:14">
      <c r="A64" s="182" t="s">
        <v>176</v>
      </c>
      <c r="B64" s="183"/>
      <c r="C64" s="183"/>
      <c r="D64" s="183"/>
      <c r="E64" s="183"/>
      <c r="F64" s="183"/>
      <c r="G64" s="183"/>
      <c r="H64" s="183"/>
      <c r="I64" s="183"/>
      <c r="J64" s="183"/>
      <c r="K64" s="183"/>
      <c r="L64" s="183"/>
      <c r="M64" s="183"/>
      <c r="N64" s="183"/>
    </row>
    <row r="65" spans="1:14">
      <c r="A65" s="184" t="s">
        <v>182</v>
      </c>
      <c r="B65" s="172"/>
      <c r="C65" s="172"/>
      <c r="D65" s="172"/>
      <c r="E65" s="172"/>
      <c r="F65" s="172"/>
      <c r="G65" s="172"/>
      <c r="H65" s="172"/>
      <c r="I65" s="16">
        <v>2537</v>
      </c>
      <c r="J65" s="13"/>
      <c r="K65" s="13"/>
      <c r="L65" s="13"/>
      <c r="M65" s="13"/>
      <c r="N65" s="13"/>
    </row>
    <row r="66" spans="1:14">
      <c r="A66" s="185" t="s">
        <v>240</v>
      </c>
      <c r="B66" s="172"/>
      <c r="C66" s="172"/>
      <c r="D66" s="172"/>
      <c r="E66" s="172"/>
      <c r="F66" s="172"/>
      <c r="G66" s="172"/>
      <c r="H66" s="172"/>
      <c r="I66" s="15"/>
      <c r="J66" s="13"/>
      <c r="K66" s="13"/>
      <c r="L66" s="13"/>
      <c r="M66" s="13"/>
      <c r="N66" s="13"/>
    </row>
    <row r="67" spans="1:14">
      <c r="A67" s="184" t="s">
        <v>239</v>
      </c>
      <c r="B67" s="172"/>
      <c r="C67" s="172"/>
      <c r="D67" s="172"/>
      <c r="E67" s="172"/>
      <c r="F67" s="172"/>
      <c r="G67" s="172"/>
      <c r="H67" s="172"/>
      <c r="I67" s="15"/>
      <c r="J67" s="13"/>
      <c r="K67" s="13"/>
      <c r="L67" s="13"/>
      <c r="M67" s="13"/>
      <c r="N67" s="13"/>
    </row>
    <row r="68" spans="1:14">
      <c r="A68" s="184" t="s">
        <v>375</v>
      </c>
      <c r="B68" s="172"/>
      <c r="C68" s="172"/>
      <c r="D68" s="172"/>
      <c r="E68" s="172"/>
      <c r="F68" s="172"/>
      <c r="G68" s="172"/>
      <c r="H68" s="172"/>
      <c r="I68" s="16">
        <v>2537</v>
      </c>
      <c r="J68" s="13"/>
      <c r="K68" s="13"/>
      <c r="L68" s="13"/>
      <c r="M68" s="13"/>
      <c r="N68" s="13"/>
    </row>
    <row r="69" spans="1:14">
      <c r="A69" s="184" t="s">
        <v>108</v>
      </c>
      <c r="B69" s="172"/>
      <c r="C69" s="172"/>
      <c r="D69" s="172"/>
      <c r="E69" s="172"/>
      <c r="F69" s="172"/>
      <c r="G69" s="172"/>
      <c r="H69" s="172"/>
      <c r="I69" s="16">
        <v>2537</v>
      </c>
      <c r="J69" s="13"/>
      <c r="K69" s="13"/>
      <c r="L69" s="13"/>
      <c r="M69" s="13"/>
      <c r="N69" s="13"/>
    </row>
    <row r="70" spans="1:14">
      <c r="A70" s="184" t="s">
        <v>171</v>
      </c>
      <c r="B70" s="172"/>
      <c r="C70" s="172"/>
      <c r="D70" s="172"/>
      <c r="E70" s="172"/>
      <c r="F70" s="172"/>
      <c r="G70" s="172"/>
      <c r="H70" s="172"/>
      <c r="I70" s="15"/>
      <c r="J70" s="13"/>
      <c r="K70" s="13"/>
      <c r="L70" s="13"/>
      <c r="M70" s="13"/>
      <c r="N70" s="13"/>
    </row>
    <row r="71" spans="1:14">
      <c r="A71" s="184" t="s">
        <v>85</v>
      </c>
      <c r="B71" s="172"/>
      <c r="C71" s="172"/>
      <c r="D71" s="172"/>
      <c r="E71" s="172"/>
      <c r="F71" s="172"/>
      <c r="G71" s="172"/>
      <c r="H71" s="172"/>
      <c r="I71" s="16">
        <v>2537</v>
      </c>
      <c r="J71" s="13"/>
      <c r="K71" s="13"/>
      <c r="L71" s="13"/>
      <c r="M71" s="13"/>
      <c r="N71" s="13"/>
    </row>
    <row r="72" spans="1:14">
      <c r="A72" s="185" t="s">
        <v>174</v>
      </c>
      <c r="B72" s="172"/>
      <c r="C72" s="172"/>
      <c r="D72" s="172"/>
      <c r="E72" s="172"/>
      <c r="F72" s="172"/>
      <c r="G72" s="172"/>
      <c r="H72" s="172"/>
      <c r="I72" s="17">
        <v>2537</v>
      </c>
      <c r="J72" s="13"/>
      <c r="K72" s="13"/>
      <c r="L72" s="13"/>
      <c r="M72" s="13"/>
      <c r="N72" s="13"/>
    </row>
    <row r="73" spans="1:14" ht="19.149999999999999" customHeight="1">
      <c r="A73" s="171" t="s">
        <v>238</v>
      </c>
      <c r="B73" s="172"/>
      <c r="C73" s="172"/>
      <c r="D73" s="172"/>
      <c r="E73" s="172"/>
      <c r="F73" s="172"/>
      <c r="G73" s="172"/>
      <c r="H73" s="172"/>
      <c r="I73" s="172"/>
      <c r="J73" s="172"/>
      <c r="K73" s="172"/>
      <c r="L73" s="172"/>
      <c r="M73" s="172"/>
      <c r="N73" s="172"/>
    </row>
    <row r="74" spans="1:14" ht="24" customHeight="1">
      <c r="A74" s="175">
        <v>10</v>
      </c>
      <c r="B74" s="176" t="s">
        <v>374</v>
      </c>
      <c r="C74" s="87" t="s">
        <v>373</v>
      </c>
      <c r="D74" s="175" t="s">
        <v>97</v>
      </c>
      <c r="E74" s="169">
        <v>56</v>
      </c>
      <c r="F74" s="12">
        <v>72.099999999999994</v>
      </c>
      <c r="G74" s="13"/>
      <c r="H74" s="170">
        <v>72.099999999999994</v>
      </c>
      <c r="I74" s="178">
        <v>4038</v>
      </c>
      <c r="J74" s="170"/>
      <c r="K74" s="13"/>
      <c r="L74" s="170">
        <v>4038</v>
      </c>
      <c r="M74" s="13"/>
      <c r="N74" s="13"/>
    </row>
    <row r="75" spans="1:14">
      <c r="A75" s="175"/>
      <c r="B75" s="177"/>
      <c r="C75" s="94" t="s">
        <v>225</v>
      </c>
      <c r="D75" s="175"/>
      <c r="E75" s="169"/>
      <c r="F75" s="13"/>
      <c r="G75" s="13"/>
      <c r="H75" s="186"/>
      <c r="I75" s="178"/>
      <c r="J75" s="170"/>
      <c r="K75" s="13"/>
      <c r="L75" s="170"/>
      <c r="M75" s="13"/>
      <c r="N75" s="13"/>
    </row>
    <row r="76" spans="1:14" ht="18" customHeight="1">
      <c r="A76" s="175">
        <v>11</v>
      </c>
      <c r="B76" s="176" t="s">
        <v>372</v>
      </c>
      <c r="C76" s="87" t="s">
        <v>371</v>
      </c>
      <c r="D76" s="175" t="s">
        <v>97</v>
      </c>
      <c r="E76" s="169">
        <v>7</v>
      </c>
      <c r="F76" s="12">
        <v>33.99</v>
      </c>
      <c r="G76" s="13"/>
      <c r="H76" s="170">
        <v>33.99</v>
      </c>
      <c r="I76" s="178">
        <v>238</v>
      </c>
      <c r="J76" s="170"/>
      <c r="K76" s="13"/>
      <c r="L76" s="170">
        <v>238</v>
      </c>
      <c r="M76" s="13"/>
      <c r="N76" s="13"/>
    </row>
    <row r="77" spans="1:14">
      <c r="A77" s="175"/>
      <c r="B77" s="177"/>
      <c r="C77" s="94" t="s">
        <v>225</v>
      </c>
      <c r="D77" s="175"/>
      <c r="E77" s="169"/>
      <c r="F77" s="13"/>
      <c r="G77" s="13"/>
      <c r="H77" s="186"/>
      <c r="I77" s="178"/>
      <c r="J77" s="170"/>
      <c r="K77" s="13"/>
      <c r="L77" s="170"/>
      <c r="M77" s="13"/>
      <c r="N77" s="13"/>
    </row>
    <row r="78" spans="1:14" ht="70.5" customHeight="1">
      <c r="A78" s="175">
        <v>12</v>
      </c>
      <c r="B78" s="176" t="s">
        <v>235</v>
      </c>
      <c r="C78" s="87" t="s">
        <v>234</v>
      </c>
      <c r="D78" s="175" t="s">
        <v>98</v>
      </c>
      <c r="E78" s="169">
        <v>5.0000000000000001E-3</v>
      </c>
      <c r="F78" s="12">
        <v>29743.7</v>
      </c>
      <c r="G78" s="13"/>
      <c r="H78" s="170">
        <v>29743.7</v>
      </c>
      <c r="I78" s="178">
        <v>149</v>
      </c>
      <c r="J78" s="170"/>
      <c r="K78" s="13"/>
      <c r="L78" s="170">
        <v>149</v>
      </c>
      <c r="M78" s="13"/>
      <c r="N78" s="13"/>
    </row>
    <row r="79" spans="1:14">
      <c r="A79" s="175"/>
      <c r="B79" s="177"/>
      <c r="C79" s="94" t="s">
        <v>225</v>
      </c>
      <c r="D79" s="175"/>
      <c r="E79" s="169"/>
      <c r="F79" s="13"/>
      <c r="G79" s="13"/>
      <c r="H79" s="186"/>
      <c r="I79" s="178"/>
      <c r="J79" s="170"/>
      <c r="K79" s="13"/>
      <c r="L79" s="170"/>
      <c r="M79" s="13"/>
      <c r="N79" s="13"/>
    </row>
    <row r="80" spans="1:14" ht="81.75" customHeight="1">
      <c r="A80" s="175">
        <v>13</v>
      </c>
      <c r="B80" s="176" t="s">
        <v>233</v>
      </c>
      <c r="C80" s="87" t="s">
        <v>232</v>
      </c>
      <c r="D80" s="175" t="s">
        <v>98</v>
      </c>
      <c r="E80" s="169">
        <v>0.25</v>
      </c>
      <c r="F80" s="12">
        <v>22471.21</v>
      </c>
      <c r="G80" s="13"/>
      <c r="H80" s="170">
        <v>22471.21</v>
      </c>
      <c r="I80" s="178">
        <v>5618</v>
      </c>
      <c r="J80" s="170"/>
      <c r="K80" s="13"/>
      <c r="L80" s="170">
        <v>5618</v>
      </c>
      <c r="M80" s="13"/>
      <c r="N80" s="13"/>
    </row>
    <row r="81" spans="1:14" ht="11.25" customHeight="1">
      <c r="A81" s="175"/>
      <c r="B81" s="177"/>
      <c r="C81" s="94" t="s">
        <v>225</v>
      </c>
      <c r="D81" s="175"/>
      <c r="E81" s="169"/>
      <c r="F81" s="13"/>
      <c r="G81" s="13"/>
      <c r="H81" s="186"/>
      <c r="I81" s="178"/>
      <c r="J81" s="170"/>
      <c r="K81" s="13"/>
      <c r="L81" s="170"/>
      <c r="M81" s="13"/>
      <c r="N81" s="13"/>
    </row>
    <row r="82" spans="1:14" ht="17.25" customHeight="1">
      <c r="A82" s="175">
        <v>14</v>
      </c>
      <c r="B82" s="176" t="s">
        <v>231</v>
      </c>
      <c r="C82" s="87" t="s">
        <v>230</v>
      </c>
      <c r="D82" s="175" t="s">
        <v>102</v>
      </c>
      <c r="E82" s="169">
        <v>180</v>
      </c>
      <c r="F82" s="12">
        <v>78.16</v>
      </c>
      <c r="G82" s="13"/>
      <c r="H82" s="170">
        <v>78.16</v>
      </c>
      <c r="I82" s="178">
        <v>14069</v>
      </c>
      <c r="J82" s="170"/>
      <c r="K82" s="13"/>
      <c r="L82" s="170">
        <v>14069</v>
      </c>
      <c r="M82" s="13"/>
      <c r="N82" s="13"/>
    </row>
    <row r="83" spans="1:14">
      <c r="A83" s="175"/>
      <c r="B83" s="177"/>
      <c r="C83" s="94" t="s">
        <v>225</v>
      </c>
      <c r="D83" s="175"/>
      <c r="E83" s="169"/>
      <c r="F83" s="13"/>
      <c r="G83" s="13"/>
      <c r="H83" s="186"/>
      <c r="I83" s="178"/>
      <c r="J83" s="170"/>
      <c r="K83" s="13"/>
      <c r="L83" s="170"/>
      <c r="M83" s="13"/>
      <c r="N83" s="13"/>
    </row>
    <row r="84" spans="1:14" ht="17.25" customHeight="1">
      <c r="A84" s="175">
        <v>15</v>
      </c>
      <c r="B84" s="176" t="s">
        <v>229</v>
      </c>
      <c r="C84" s="87" t="s">
        <v>228</v>
      </c>
      <c r="D84" s="175" t="s">
        <v>102</v>
      </c>
      <c r="E84" s="169">
        <v>30</v>
      </c>
      <c r="F84" s="12">
        <v>4.92</v>
      </c>
      <c r="G84" s="13"/>
      <c r="H84" s="170">
        <v>4.92</v>
      </c>
      <c r="I84" s="178">
        <v>148</v>
      </c>
      <c r="J84" s="170"/>
      <c r="K84" s="13"/>
      <c r="L84" s="170">
        <v>148</v>
      </c>
      <c r="M84" s="13"/>
      <c r="N84" s="13"/>
    </row>
    <row r="85" spans="1:14">
      <c r="A85" s="175"/>
      <c r="B85" s="177"/>
      <c r="C85" s="94" t="s">
        <v>225</v>
      </c>
      <c r="D85" s="175"/>
      <c r="E85" s="169"/>
      <c r="F85" s="13"/>
      <c r="G85" s="13"/>
      <c r="H85" s="186"/>
      <c r="I85" s="178"/>
      <c r="J85" s="170"/>
      <c r="K85" s="13"/>
      <c r="L85" s="170"/>
      <c r="M85" s="13"/>
      <c r="N85" s="13"/>
    </row>
    <row r="86" spans="1:14" ht="16.5" customHeight="1">
      <c r="A86" s="175">
        <v>16</v>
      </c>
      <c r="B86" s="176" t="s">
        <v>227</v>
      </c>
      <c r="C86" s="87" t="s">
        <v>226</v>
      </c>
      <c r="D86" s="175" t="s">
        <v>97</v>
      </c>
      <c r="E86" s="169">
        <v>30</v>
      </c>
      <c r="F86" s="12">
        <v>2.98</v>
      </c>
      <c r="G86" s="13"/>
      <c r="H86" s="170">
        <v>2.98</v>
      </c>
      <c r="I86" s="178">
        <v>89</v>
      </c>
      <c r="J86" s="170"/>
      <c r="K86" s="13"/>
      <c r="L86" s="170">
        <v>89</v>
      </c>
      <c r="M86" s="13"/>
      <c r="N86" s="13"/>
    </row>
    <row r="87" spans="1:14">
      <c r="A87" s="175"/>
      <c r="B87" s="177"/>
      <c r="C87" s="94" t="s">
        <v>225</v>
      </c>
      <c r="D87" s="175"/>
      <c r="E87" s="169"/>
      <c r="F87" s="13"/>
      <c r="G87" s="13"/>
      <c r="H87" s="186"/>
      <c r="I87" s="178"/>
      <c r="J87" s="170"/>
      <c r="K87" s="13"/>
      <c r="L87" s="170"/>
      <c r="M87" s="13"/>
      <c r="N87" s="13"/>
    </row>
    <row r="88" spans="1:14">
      <c r="A88" s="182" t="s">
        <v>176</v>
      </c>
      <c r="B88" s="183"/>
      <c r="C88" s="183"/>
      <c r="D88" s="183"/>
      <c r="E88" s="183"/>
      <c r="F88" s="183"/>
      <c r="G88" s="183"/>
      <c r="H88" s="183"/>
      <c r="I88" s="183"/>
      <c r="J88" s="183"/>
      <c r="K88" s="183"/>
      <c r="L88" s="183"/>
      <c r="M88" s="183"/>
      <c r="N88" s="183"/>
    </row>
    <row r="89" spans="1:14">
      <c r="A89" s="184" t="s">
        <v>182</v>
      </c>
      <c r="B89" s="172"/>
      <c r="C89" s="172"/>
      <c r="D89" s="172"/>
      <c r="E89" s="172"/>
      <c r="F89" s="172"/>
      <c r="G89" s="172"/>
      <c r="H89" s="172"/>
      <c r="I89" s="16">
        <v>24349</v>
      </c>
      <c r="J89" s="13"/>
      <c r="K89" s="13"/>
      <c r="L89" s="12">
        <v>24349</v>
      </c>
      <c r="M89" s="13"/>
      <c r="N89" s="13"/>
    </row>
    <row r="90" spans="1:14">
      <c r="A90" s="185" t="s">
        <v>223</v>
      </c>
      <c r="B90" s="172"/>
      <c r="C90" s="172"/>
      <c r="D90" s="172"/>
      <c r="E90" s="172"/>
      <c r="F90" s="172"/>
      <c r="G90" s="172"/>
      <c r="H90" s="172"/>
      <c r="I90" s="15"/>
      <c r="J90" s="13"/>
      <c r="K90" s="13"/>
      <c r="L90" s="13"/>
      <c r="M90" s="13"/>
      <c r="N90" s="13"/>
    </row>
    <row r="91" spans="1:14">
      <c r="A91" s="184" t="s">
        <v>222</v>
      </c>
      <c r="B91" s="172"/>
      <c r="C91" s="172"/>
      <c r="D91" s="172"/>
      <c r="E91" s="172"/>
      <c r="F91" s="172"/>
      <c r="G91" s="172"/>
      <c r="H91" s="172"/>
      <c r="I91" s="15"/>
      <c r="J91" s="13"/>
      <c r="K91" s="13"/>
      <c r="L91" s="13"/>
      <c r="M91" s="13"/>
      <c r="N91" s="13"/>
    </row>
    <row r="92" spans="1:14">
      <c r="A92" s="184" t="s">
        <v>401</v>
      </c>
      <c r="B92" s="172"/>
      <c r="C92" s="172"/>
      <c r="D92" s="172"/>
      <c r="E92" s="172"/>
      <c r="F92" s="172"/>
      <c r="G92" s="172"/>
      <c r="H92" s="172"/>
      <c r="I92" s="16">
        <v>24349</v>
      </c>
      <c r="J92" s="13"/>
      <c r="K92" s="13"/>
      <c r="L92" s="13"/>
      <c r="M92" s="13"/>
      <c r="N92" s="13"/>
    </row>
    <row r="93" spans="1:14">
      <c r="A93" s="184" t="s">
        <v>108</v>
      </c>
      <c r="B93" s="172"/>
      <c r="C93" s="172"/>
      <c r="D93" s="172"/>
      <c r="E93" s="172"/>
      <c r="F93" s="172"/>
      <c r="G93" s="172"/>
      <c r="H93" s="172"/>
      <c r="I93" s="16">
        <v>24349</v>
      </c>
      <c r="J93" s="13"/>
      <c r="K93" s="13"/>
      <c r="L93" s="13"/>
      <c r="M93" s="13"/>
      <c r="N93" s="13"/>
    </row>
    <row r="94" spans="1:14">
      <c r="A94" s="184" t="s">
        <v>171</v>
      </c>
      <c r="B94" s="172"/>
      <c r="C94" s="172"/>
      <c r="D94" s="172"/>
      <c r="E94" s="172"/>
      <c r="F94" s="172"/>
      <c r="G94" s="172"/>
      <c r="H94" s="172"/>
      <c r="I94" s="15"/>
      <c r="J94" s="13"/>
      <c r="K94" s="13"/>
      <c r="L94" s="13"/>
      <c r="M94" s="13"/>
      <c r="N94" s="13"/>
    </row>
    <row r="95" spans="1:14">
      <c r="A95" s="184" t="s">
        <v>110</v>
      </c>
      <c r="B95" s="172"/>
      <c r="C95" s="172"/>
      <c r="D95" s="172"/>
      <c r="E95" s="172"/>
      <c r="F95" s="172"/>
      <c r="G95" s="172"/>
      <c r="H95" s="172"/>
      <c r="I95" s="16">
        <v>24349</v>
      </c>
      <c r="J95" s="13"/>
      <c r="K95" s="13"/>
      <c r="L95" s="13"/>
      <c r="M95" s="13"/>
      <c r="N95" s="13"/>
    </row>
    <row r="96" spans="1:14">
      <c r="A96" s="185" t="s">
        <v>173</v>
      </c>
      <c r="B96" s="172"/>
      <c r="C96" s="172"/>
      <c r="D96" s="172"/>
      <c r="E96" s="172"/>
      <c r="F96" s="172"/>
      <c r="G96" s="172"/>
      <c r="H96" s="172"/>
      <c r="I96" s="17">
        <v>24349</v>
      </c>
      <c r="J96" s="13"/>
      <c r="K96" s="13"/>
      <c r="L96" s="13"/>
      <c r="M96" s="13"/>
      <c r="N96" s="13"/>
    </row>
    <row r="97" spans="1:14" ht="19.149999999999999" customHeight="1">
      <c r="A97" s="171" t="s">
        <v>221</v>
      </c>
      <c r="B97" s="172"/>
      <c r="C97" s="172"/>
      <c r="D97" s="172"/>
      <c r="E97" s="172"/>
      <c r="F97" s="172"/>
      <c r="G97" s="172"/>
      <c r="H97" s="172"/>
      <c r="I97" s="172"/>
      <c r="J97" s="172"/>
      <c r="K97" s="172"/>
      <c r="L97" s="172"/>
      <c r="M97" s="172"/>
      <c r="N97" s="172"/>
    </row>
    <row r="98" spans="1:14" ht="27.75" customHeight="1">
      <c r="A98" s="175">
        <v>17</v>
      </c>
      <c r="B98" s="176" t="s">
        <v>363</v>
      </c>
      <c r="C98" s="87" t="s">
        <v>362</v>
      </c>
      <c r="D98" s="175" t="s">
        <v>96</v>
      </c>
      <c r="E98" s="169">
        <v>1</v>
      </c>
      <c r="F98" s="12">
        <v>187.59</v>
      </c>
      <c r="G98" s="12">
        <v>0.46</v>
      </c>
      <c r="H98" s="170">
        <v>21.34</v>
      </c>
      <c r="I98" s="178">
        <v>188</v>
      </c>
      <c r="J98" s="170">
        <v>166</v>
      </c>
      <c r="K98" s="13"/>
      <c r="L98" s="170">
        <v>22</v>
      </c>
      <c r="M98" s="13">
        <v>11.7</v>
      </c>
      <c r="N98" s="13">
        <v>11.7</v>
      </c>
    </row>
    <row r="99" spans="1:14" ht="42.75" customHeight="1">
      <c r="A99" s="175"/>
      <c r="B99" s="177"/>
      <c r="C99" s="94" t="s">
        <v>361</v>
      </c>
      <c r="D99" s="175"/>
      <c r="E99" s="169"/>
      <c r="F99" s="12">
        <v>165.79</v>
      </c>
      <c r="G99" s="13"/>
      <c r="H99" s="186"/>
      <c r="I99" s="178"/>
      <c r="J99" s="170"/>
      <c r="K99" s="13"/>
      <c r="L99" s="170"/>
      <c r="M99" s="13"/>
      <c r="N99" s="13"/>
    </row>
    <row r="100" spans="1:14" ht="40.5" customHeight="1">
      <c r="A100" s="175">
        <v>18</v>
      </c>
      <c r="B100" s="176" t="s">
        <v>214</v>
      </c>
      <c r="C100" s="87" t="s">
        <v>360</v>
      </c>
      <c r="D100" s="175" t="s">
        <v>96</v>
      </c>
      <c r="E100" s="169">
        <v>66</v>
      </c>
      <c r="F100" s="12">
        <v>13.84</v>
      </c>
      <c r="G100" s="12">
        <v>0.17</v>
      </c>
      <c r="H100" s="170">
        <v>2.29</v>
      </c>
      <c r="I100" s="178">
        <v>913</v>
      </c>
      <c r="J100" s="170">
        <v>751</v>
      </c>
      <c r="K100" s="13">
        <v>11</v>
      </c>
      <c r="L100" s="170">
        <v>151</v>
      </c>
      <c r="M100" s="13">
        <v>0.84</v>
      </c>
      <c r="N100" s="13">
        <v>55.44</v>
      </c>
    </row>
    <row r="101" spans="1:14" ht="37.5" customHeight="1">
      <c r="A101" s="175"/>
      <c r="B101" s="177"/>
      <c r="C101" s="94" t="s">
        <v>400</v>
      </c>
      <c r="D101" s="175"/>
      <c r="E101" s="169"/>
      <c r="F101" s="12">
        <v>11.38</v>
      </c>
      <c r="G101" s="13"/>
      <c r="H101" s="186"/>
      <c r="I101" s="178"/>
      <c r="J101" s="170"/>
      <c r="K101" s="13"/>
      <c r="L101" s="170"/>
      <c r="M101" s="13"/>
      <c r="N101" s="13"/>
    </row>
    <row r="102" spans="1:14" ht="15" customHeight="1">
      <c r="A102" s="175">
        <v>19</v>
      </c>
      <c r="B102" s="176" t="s">
        <v>211</v>
      </c>
      <c r="C102" s="87" t="s">
        <v>210</v>
      </c>
      <c r="D102" s="175" t="s">
        <v>96</v>
      </c>
      <c r="E102" s="169">
        <v>1</v>
      </c>
      <c r="F102" s="12">
        <v>59.97</v>
      </c>
      <c r="G102" s="12">
        <v>0.37</v>
      </c>
      <c r="H102" s="170">
        <v>7.83</v>
      </c>
      <c r="I102" s="178">
        <v>60</v>
      </c>
      <c r="J102" s="170">
        <v>52</v>
      </c>
      <c r="K102" s="13"/>
      <c r="L102" s="170">
        <v>8</v>
      </c>
      <c r="M102" s="13">
        <v>3.6</v>
      </c>
      <c r="N102" s="13">
        <v>3.6</v>
      </c>
    </row>
    <row r="103" spans="1:14" ht="36">
      <c r="A103" s="175"/>
      <c r="B103" s="177"/>
      <c r="C103" s="94" t="s">
        <v>209</v>
      </c>
      <c r="D103" s="175"/>
      <c r="E103" s="169"/>
      <c r="F103" s="12">
        <v>51.77</v>
      </c>
      <c r="G103" s="13"/>
      <c r="H103" s="186"/>
      <c r="I103" s="178"/>
      <c r="J103" s="170"/>
      <c r="K103" s="13"/>
      <c r="L103" s="170"/>
      <c r="M103" s="13"/>
      <c r="N103" s="13"/>
    </row>
    <row r="104" spans="1:14" ht="22.5" customHeight="1">
      <c r="A104" s="175">
        <v>20</v>
      </c>
      <c r="B104" s="176" t="s">
        <v>358</v>
      </c>
      <c r="C104" s="87" t="s">
        <v>357</v>
      </c>
      <c r="D104" s="175" t="s">
        <v>356</v>
      </c>
      <c r="E104" s="169">
        <v>0.8</v>
      </c>
      <c r="F104" s="12">
        <v>97.72</v>
      </c>
      <c r="G104" s="12">
        <v>0.46</v>
      </c>
      <c r="H104" s="170">
        <v>21.82</v>
      </c>
      <c r="I104" s="178">
        <v>78</v>
      </c>
      <c r="J104" s="170">
        <v>60</v>
      </c>
      <c r="K104" s="13"/>
      <c r="L104" s="170">
        <v>18</v>
      </c>
      <c r="M104" s="13">
        <v>5.4</v>
      </c>
      <c r="N104" s="13">
        <v>4.32</v>
      </c>
    </row>
    <row r="105" spans="1:14" ht="36">
      <c r="A105" s="175"/>
      <c r="B105" s="177"/>
      <c r="C105" s="94" t="s">
        <v>355</v>
      </c>
      <c r="D105" s="175"/>
      <c r="E105" s="169"/>
      <c r="F105" s="12">
        <v>75.44</v>
      </c>
      <c r="G105" s="13"/>
      <c r="H105" s="186"/>
      <c r="I105" s="178"/>
      <c r="J105" s="170"/>
      <c r="K105" s="13"/>
      <c r="L105" s="170"/>
      <c r="M105" s="13"/>
      <c r="N105" s="13"/>
    </row>
    <row r="106" spans="1:14" ht="57.75" customHeight="1">
      <c r="A106" s="175">
        <v>21</v>
      </c>
      <c r="B106" s="176" t="s">
        <v>354</v>
      </c>
      <c r="C106" s="87" t="s">
        <v>353</v>
      </c>
      <c r="D106" s="175" t="s">
        <v>352</v>
      </c>
      <c r="E106" s="169">
        <v>1</v>
      </c>
      <c r="F106" s="12">
        <v>354.18</v>
      </c>
      <c r="G106" s="13"/>
      <c r="H106" s="170">
        <v>6.94</v>
      </c>
      <c r="I106" s="178">
        <v>354</v>
      </c>
      <c r="J106" s="170">
        <v>347</v>
      </c>
      <c r="K106" s="13"/>
      <c r="L106" s="170">
        <v>7</v>
      </c>
      <c r="M106" s="13">
        <v>23.8</v>
      </c>
      <c r="N106" s="13">
        <v>23.8</v>
      </c>
    </row>
    <row r="107" spans="1:14" ht="43.5" customHeight="1">
      <c r="A107" s="175"/>
      <c r="B107" s="177"/>
      <c r="C107" s="94" t="s">
        <v>351</v>
      </c>
      <c r="D107" s="175"/>
      <c r="E107" s="169"/>
      <c r="F107" s="12">
        <v>347.24</v>
      </c>
      <c r="G107" s="13"/>
      <c r="H107" s="186"/>
      <c r="I107" s="178"/>
      <c r="J107" s="170"/>
      <c r="K107" s="13"/>
      <c r="L107" s="170"/>
      <c r="M107" s="13"/>
      <c r="N107" s="13"/>
    </row>
    <row r="108" spans="1:14" ht="12.75" customHeight="1">
      <c r="A108" s="175">
        <v>22</v>
      </c>
      <c r="B108" s="176" t="s">
        <v>205</v>
      </c>
      <c r="C108" s="87" t="s">
        <v>204</v>
      </c>
      <c r="D108" s="175" t="s">
        <v>99</v>
      </c>
      <c r="E108" s="169">
        <v>0.06</v>
      </c>
      <c r="F108" s="12">
        <v>2523.44</v>
      </c>
      <c r="G108" s="12">
        <v>556.95000000000005</v>
      </c>
      <c r="H108" s="170">
        <v>594.64</v>
      </c>
      <c r="I108" s="178">
        <v>151</v>
      </c>
      <c r="J108" s="170">
        <v>82</v>
      </c>
      <c r="K108" s="13">
        <v>33</v>
      </c>
      <c r="L108" s="170">
        <v>36</v>
      </c>
      <c r="M108" s="13">
        <v>98.2</v>
      </c>
      <c r="N108" s="13">
        <v>5.89</v>
      </c>
    </row>
    <row r="109" spans="1:14" ht="36" customHeight="1">
      <c r="A109" s="175"/>
      <c r="B109" s="177"/>
      <c r="C109" s="94" t="s">
        <v>399</v>
      </c>
      <c r="D109" s="175"/>
      <c r="E109" s="169"/>
      <c r="F109" s="12">
        <v>1371.85</v>
      </c>
      <c r="G109" s="12">
        <v>20.38</v>
      </c>
      <c r="H109" s="186"/>
      <c r="I109" s="178"/>
      <c r="J109" s="170"/>
      <c r="K109" s="13">
        <v>1</v>
      </c>
      <c r="L109" s="170"/>
      <c r="M109" s="13">
        <v>1.1200000000000001</v>
      </c>
      <c r="N109" s="13">
        <v>7.0000000000000007E-2</v>
      </c>
    </row>
    <row r="110" spans="1:14" ht="58.5" customHeight="1">
      <c r="A110" s="175">
        <v>23</v>
      </c>
      <c r="B110" s="176" t="s">
        <v>208</v>
      </c>
      <c r="C110" s="87" t="s">
        <v>207</v>
      </c>
      <c r="D110" s="175" t="s">
        <v>96</v>
      </c>
      <c r="E110" s="169">
        <v>10</v>
      </c>
      <c r="F110" s="12">
        <v>29.8</v>
      </c>
      <c r="G110" s="12">
        <v>11.69</v>
      </c>
      <c r="H110" s="170">
        <v>2.8</v>
      </c>
      <c r="I110" s="178">
        <v>298</v>
      </c>
      <c r="J110" s="170">
        <v>153</v>
      </c>
      <c r="K110" s="13">
        <v>117</v>
      </c>
      <c r="L110" s="170">
        <v>28</v>
      </c>
      <c r="M110" s="13">
        <v>1.1299999999999999</v>
      </c>
      <c r="N110" s="13">
        <v>11.3</v>
      </c>
    </row>
    <row r="111" spans="1:14" ht="36" customHeight="1">
      <c r="A111" s="175"/>
      <c r="B111" s="177"/>
      <c r="C111" s="94" t="s">
        <v>349</v>
      </c>
      <c r="D111" s="175"/>
      <c r="E111" s="169"/>
      <c r="F111" s="12">
        <v>15.31</v>
      </c>
      <c r="G111" s="12">
        <v>0.73</v>
      </c>
      <c r="H111" s="186"/>
      <c r="I111" s="178"/>
      <c r="J111" s="170"/>
      <c r="K111" s="13">
        <v>7</v>
      </c>
      <c r="L111" s="170"/>
      <c r="M111" s="13">
        <v>0.04</v>
      </c>
      <c r="N111" s="13">
        <v>0.4</v>
      </c>
    </row>
    <row r="112" spans="1:14" ht="45.75" customHeight="1">
      <c r="A112" s="175">
        <v>24</v>
      </c>
      <c r="B112" s="176" t="s">
        <v>202</v>
      </c>
      <c r="C112" s="87" t="s">
        <v>201</v>
      </c>
      <c r="D112" s="175" t="s">
        <v>101</v>
      </c>
      <c r="E112" s="169">
        <v>0.45</v>
      </c>
      <c r="F112" s="12">
        <v>1540.77</v>
      </c>
      <c r="G112" s="12">
        <v>28.6</v>
      </c>
      <c r="H112" s="170">
        <v>1051.47</v>
      </c>
      <c r="I112" s="178">
        <v>693</v>
      </c>
      <c r="J112" s="170">
        <v>207</v>
      </c>
      <c r="K112" s="13">
        <v>13</v>
      </c>
      <c r="L112" s="170">
        <v>473</v>
      </c>
      <c r="M112" s="13">
        <v>34</v>
      </c>
      <c r="N112" s="13">
        <v>15.3</v>
      </c>
    </row>
    <row r="113" spans="1:14" ht="34.5" customHeight="1">
      <c r="A113" s="175"/>
      <c r="B113" s="177"/>
      <c r="C113" s="94" t="s">
        <v>348</v>
      </c>
      <c r="D113" s="175"/>
      <c r="E113" s="169"/>
      <c r="F113" s="12">
        <v>460.7</v>
      </c>
      <c r="G113" s="13"/>
      <c r="H113" s="186"/>
      <c r="I113" s="178"/>
      <c r="J113" s="170"/>
      <c r="K113" s="13"/>
      <c r="L113" s="170"/>
      <c r="M113" s="13"/>
      <c r="N113" s="13"/>
    </row>
    <row r="114" spans="1:14" ht="12" customHeight="1">
      <c r="A114" s="175">
        <v>25</v>
      </c>
      <c r="B114" s="176" t="s">
        <v>199</v>
      </c>
      <c r="C114" s="87" t="s">
        <v>198</v>
      </c>
      <c r="D114" s="175" t="s">
        <v>101</v>
      </c>
      <c r="E114" s="169">
        <v>1.8</v>
      </c>
      <c r="F114" s="12">
        <v>189.23</v>
      </c>
      <c r="G114" s="12">
        <v>56.09</v>
      </c>
      <c r="H114" s="170">
        <v>86.5</v>
      </c>
      <c r="I114" s="178">
        <v>341</v>
      </c>
      <c r="J114" s="170">
        <v>84</v>
      </c>
      <c r="K114" s="13">
        <v>101</v>
      </c>
      <c r="L114" s="170">
        <v>156</v>
      </c>
      <c r="M114" s="13">
        <v>3.52</v>
      </c>
      <c r="N114" s="13">
        <v>6.34</v>
      </c>
    </row>
    <row r="115" spans="1:14" ht="35.25" customHeight="1">
      <c r="A115" s="175"/>
      <c r="B115" s="177"/>
      <c r="C115" s="94" t="s">
        <v>347</v>
      </c>
      <c r="D115" s="175"/>
      <c r="E115" s="169"/>
      <c r="F115" s="12">
        <v>46.64</v>
      </c>
      <c r="G115" s="12">
        <v>24.55</v>
      </c>
      <c r="H115" s="186"/>
      <c r="I115" s="178"/>
      <c r="J115" s="170"/>
      <c r="K115" s="13">
        <v>44</v>
      </c>
      <c r="L115" s="170"/>
      <c r="M115" s="13">
        <v>1.57</v>
      </c>
      <c r="N115" s="13">
        <v>2.83</v>
      </c>
    </row>
    <row r="116" spans="1:14" ht="54.75" customHeight="1">
      <c r="A116" s="175">
        <v>26</v>
      </c>
      <c r="B116" s="176" t="s">
        <v>196</v>
      </c>
      <c r="C116" s="87" t="s">
        <v>195</v>
      </c>
      <c r="D116" s="175" t="s">
        <v>101</v>
      </c>
      <c r="E116" s="169">
        <v>0.3</v>
      </c>
      <c r="F116" s="12">
        <v>658.05</v>
      </c>
      <c r="G116" s="12">
        <v>2.92</v>
      </c>
      <c r="H116" s="170">
        <v>580.79999999999995</v>
      </c>
      <c r="I116" s="178">
        <v>197</v>
      </c>
      <c r="J116" s="170">
        <v>22</v>
      </c>
      <c r="K116" s="13">
        <v>1</v>
      </c>
      <c r="L116" s="170">
        <v>174</v>
      </c>
      <c r="M116" s="13">
        <v>5.61</v>
      </c>
      <c r="N116" s="13">
        <v>1.68</v>
      </c>
    </row>
    <row r="117" spans="1:14" ht="42.75" customHeight="1">
      <c r="A117" s="175"/>
      <c r="B117" s="177"/>
      <c r="C117" s="94" t="s">
        <v>194</v>
      </c>
      <c r="D117" s="175"/>
      <c r="E117" s="169"/>
      <c r="F117" s="12">
        <v>74.33</v>
      </c>
      <c r="G117" s="12">
        <v>0.18</v>
      </c>
      <c r="H117" s="186"/>
      <c r="I117" s="178"/>
      <c r="J117" s="170"/>
      <c r="K117" s="13"/>
      <c r="L117" s="170"/>
      <c r="M117" s="13">
        <v>0.01</v>
      </c>
      <c r="N117" s="13"/>
    </row>
    <row r="118" spans="1:14" ht="15" customHeight="1">
      <c r="A118" s="175">
        <v>27</v>
      </c>
      <c r="B118" s="176" t="s">
        <v>187</v>
      </c>
      <c r="C118" s="87" t="s">
        <v>186</v>
      </c>
      <c r="D118" s="175" t="s">
        <v>96</v>
      </c>
      <c r="E118" s="169">
        <v>30</v>
      </c>
      <c r="F118" s="12">
        <v>7.32</v>
      </c>
      <c r="G118" s="13"/>
      <c r="H118" s="170">
        <v>0.44</v>
      </c>
      <c r="I118" s="178">
        <v>220</v>
      </c>
      <c r="J118" s="170">
        <v>206</v>
      </c>
      <c r="K118" s="13"/>
      <c r="L118" s="170">
        <v>14</v>
      </c>
      <c r="M118" s="13">
        <v>0.5</v>
      </c>
      <c r="N118" s="13">
        <v>15</v>
      </c>
    </row>
    <row r="119" spans="1:14" ht="36">
      <c r="A119" s="175"/>
      <c r="B119" s="177"/>
      <c r="C119" s="94" t="s">
        <v>303</v>
      </c>
      <c r="D119" s="175"/>
      <c r="E119" s="169"/>
      <c r="F119" s="12">
        <v>6.88</v>
      </c>
      <c r="G119" s="13"/>
      <c r="H119" s="186"/>
      <c r="I119" s="178"/>
      <c r="J119" s="170"/>
      <c r="K119" s="13"/>
      <c r="L119" s="170"/>
      <c r="M119" s="13"/>
      <c r="N119" s="13"/>
    </row>
    <row r="120" spans="1:14" ht="23.25" customHeight="1">
      <c r="A120" s="175">
        <v>28</v>
      </c>
      <c r="B120" s="176" t="s">
        <v>190</v>
      </c>
      <c r="C120" s="87" t="s">
        <v>189</v>
      </c>
      <c r="D120" s="175" t="s">
        <v>101</v>
      </c>
      <c r="E120" s="169">
        <v>1.8</v>
      </c>
      <c r="F120" s="12">
        <v>1840.21</v>
      </c>
      <c r="G120" s="12">
        <v>788.16</v>
      </c>
      <c r="H120" s="170">
        <v>553.85</v>
      </c>
      <c r="I120" s="178">
        <v>3312</v>
      </c>
      <c r="J120" s="170">
        <v>897</v>
      </c>
      <c r="K120" s="13">
        <v>1419</v>
      </c>
      <c r="L120" s="170">
        <v>996</v>
      </c>
      <c r="M120" s="13">
        <v>37.6</v>
      </c>
      <c r="N120" s="13">
        <v>67.680000000000007</v>
      </c>
    </row>
    <row r="121" spans="1:14" ht="35.25" customHeight="1">
      <c r="A121" s="175"/>
      <c r="B121" s="177"/>
      <c r="C121" s="94" t="s">
        <v>346</v>
      </c>
      <c r="D121" s="175"/>
      <c r="E121" s="169"/>
      <c r="F121" s="12">
        <v>498.2</v>
      </c>
      <c r="G121" s="12">
        <v>202.95</v>
      </c>
      <c r="H121" s="186"/>
      <c r="I121" s="178"/>
      <c r="J121" s="170"/>
      <c r="K121" s="13">
        <v>365</v>
      </c>
      <c r="L121" s="170"/>
      <c r="M121" s="13">
        <v>12.78</v>
      </c>
      <c r="N121" s="13">
        <v>23</v>
      </c>
    </row>
    <row r="122" spans="1:14" ht="21.75" customHeight="1">
      <c r="A122" s="175">
        <v>29</v>
      </c>
      <c r="B122" s="176" t="s">
        <v>193</v>
      </c>
      <c r="C122" s="87" t="s">
        <v>192</v>
      </c>
      <c r="D122" s="175" t="s">
        <v>101</v>
      </c>
      <c r="E122" s="169">
        <v>0.3</v>
      </c>
      <c r="F122" s="12">
        <v>3947.41</v>
      </c>
      <c r="G122" s="12">
        <v>240.22</v>
      </c>
      <c r="H122" s="170">
        <v>3247.41</v>
      </c>
      <c r="I122" s="178">
        <v>1184</v>
      </c>
      <c r="J122" s="170">
        <v>138</v>
      </c>
      <c r="K122" s="13">
        <v>72</v>
      </c>
      <c r="L122" s="170">
        <v>974</v>
      </c>
      <c r="M122" s="13">
        <v>34.700000000000003</v>
      </c>
      <c r="N122" s="13">
        <v>10.41</v>
      </c>
    </row>
    <row r="123" spans="1:14" ht="34.5" customHeight="1">
      <c r="A123" s="175"/>
      <c r="B123" s="177"/>
      <c r="C123" s="94" t="s">
        <v>191</v>
      </c>
      <c r="D123" s="175"/>
      <c r="E123" s="169"/>
      <c r="F123" s="12">
        <v>459.78</v>
      </c>
      <c r="G123" s="12">
        <v>4</v>
      </c>
      <c r="H123" s="186"/>
      <c r="I123" s="178"/>
      <c r="J123" s="170"/>
      <c r="K123" s="13">
        <v>1</v>
      </c>
      <c r="L123" s="170"/>
      <c r="M123" s="13">
        <v>0.22</v>
      </c>
      <c r="N123" s="13">
        <v>7.0000000000000007E-2</v>
      </c>
    </row>
    <row r="124" spans="1:14" ht="22.5" customHeight="1">
      <c r="A124" s="175">
        <v>30</v>
      </c>
      <c r="B124" s="176" t="s">
        <v>345</v>
      </c>
      <c r="C124" s="87" t="s">
        <v>344</v>
      </c>
      <c r="D124" s="175" t="s">
        <v>101</v>
      </c>
      <c r="E124" s="169">
        <v>0.2</v>
      </c>
      <c r="F124" s="12">
        <v>885.95</v>
      </c>
      <c r="G124" s="12">
        <v>68.989999999999995</v>
      </c>
      <c r="H124" s="170">
        <v>565.21</v>
      </c>
      <c r="I124" s="178">
        <v>177</v>
      </c>
      <c r="J124" s="170">
        <v>50</v>
      </c>
      <c r="K124" s="13">
        <v>14</v>
      </c>
      <c r="L124" s="170">
        <v>113</v>
      </c>
      <c r="M124" s="13">
        <v>19</v>
      </c>
      <c r="N124" s="13">
        <v>3.8</v>
      </c>
    </row>
    <row r="125" spans="1:14" ht="38.25" customHeight="1">
      <c r="A125" s="175"/>
      <c r="B125" s="177"/>
      <c r="C125" s="94" t="s">
        <v>343</v>
      </c>
      <c r="D125" s="175"/>
      <c r="E125" s="169"/>
      <c r="F125" s="12">
        <v>251.75</v>
      </c>
      <c r="G125" s="12">
        <v>2.5499999999999998</v>
      </c>
      <c r="H125" s="186"/>
      <c r="I125" s="178"/>
      <c r="J125" s="170"/>
      <c r="K125" s="13">
        <v>1</v>
      </c>
      <c r="L125" s="170"/>
      <c r="M125" s="13">
        <v>0.14000000000000001</v>
      </c>
      <c r="N125" s="13">
        <v>0.03</v>
      </c>
    </row>
    <row r="126" spans="1:14">
      <c r="A126" s="182" t="s">
        <v>176</v>
      </c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183"/>
    </row>
    <row r="127" spans="1:14">
      <c r="A127" s="184" t="s">
        <v>182</v>
      </c>
      <c r="B127" s="172"/>
      <c r="C127" s="172"/>
      <c r="D127" s="172"/>
      <c r="E127" s="172"/>
      <c r="F127" s="172"/>
      <c r="G127" s="172"/>
      <c r="H127" s="172"/>
      <c r="I127" s="16">
        <v>8166</v>
      </c>
      <c r="J127" s="12">
        <v>3215</v>
      </c>
      <c r="K127" s="12">
        <v>1781</v>
      </c>
      <c r="L127" s="12">
        <v>3170</v>
      </c>
      <c r="M127" s="13"/>
      <c r="N127" s="12">
        <v>236.26</v>
      </c>
    </row>
    <row r="128" spans="1:14">
      <c r="A128" s="172"/>
      <c r="B128" s="172"/>
      <c r="C128" s="172"/>
      <c r="D128" s="172"/>
      <c r="E128" s="172"/>
      <c r="F128" s="172"/>
      <c r="G128" s="172"/>
      <c r="H128" s="172"/>
      <c r="I128" s="15"/>
      <c r="J128" s="13"/>
      <c r="K128" s="12">
        <v>419</v>
      </c>
      <c r="L128" s="13"/>
      <c r="M128" s="13"/>
      <c r="N128" s="12">
        <v>26.4</v>
      </c>
    </row>
    <row r="129" spans="1:14">
      <c r="A129" s="184" t="s">
        <v>181</v>
      </c>
      <c r="B129" s="172"/>
      <c r="C129" s="172"/>
      <c r="D129" s="172"/>
      <c r="E129" s="172"/>
      <c r="F129" s="172"/>
      <c r="G129" s="172"/>
      <c r="H129" s="172"/>
      <c r="I129" s="16">
        <v>9163</v>
      </c>
      <c r="J129" s="12">
        <v>3856</v>
      </c>
      <c r="K129" s="12">
        <v>2137</v>
      </c>
      <c r="L129" s="12">
        <v>3170</v>
      </c>
      <c r="M129" s="13"/>
      <c r="N129" s="12">
        <v>283.52</v>
      </c>
    </row>
    <row r="130" spans="1:14">
      <c r="A130" s="172"/>
      <c r="B130" s="172"/>
      <c r="C130" s="172"/>
      <c r="D130" s="172"/>
      <c r="E130" s="172"/>
      <c r="F130" s="172"/>
      <c r="G130" s="172"/>
      <c r="H130" s="172"/>
      <c r="I130" s="15"/>
      <c r="J130" s="13"/>
      <c r="K130" s="12">
        <v>502</v>
      </c>
      <c r="L130" s="13"/>
      <c r="M130" s="13"/>
      <c r="N130" s="12">
        <v>31.68</v>
      </c>
    </row>
    <row r="131" spans="1:14">
      <c r="A131" s="184" t="s">
        <v>105</v>
      </c>
      <c r="B131" s="172"/>
      <c r="C131" s="172"/>
      <c r="D131" s="172"/>
      <c r="E131" s="172"/>
      <c r="F131" s="172"/>
      <c r="G131" s="172"/>
      <c r="H131" s="172"/>
      <c r="I131" s="16">
        <v>3869</v>
      </c>
      <c r="J131" s="13"/>
      <c r="K131" s="13"/>
      <c r="L131" s="13"/>
      <c r="M131" s="13"/>
      <c r="N131" s="13"/>
    </row>
    <row r="132" spans="1:14">
      <c r="A132" s="184" t="s">
        <v>106</v>
      </c>
      <c r="B132" s="172"/>
      <c r="C132" s="172"/>
      <c r="D132" s="172"/>
      <c r="E132" s="172"/>
      <c r="F132" s="172"/>
      <c r="G132" s="172"/>
      <c r="H132" s="172"/>
      <c r="I132" s="16">
        <v>2746</v>
      </c>
      <c r="J132" s="13"/>
      <c r="K132" s="13"/>
      <c r="L132" s="13"/>
      <c r="M132" s="13"/>
      <c r="N132" s="13"/>
    </row>
    <row r="133" spans="1:14">
      <c r="A133" s="185" t="s">
        <v>180</v>
      </c>
      <c r="B133" s="172"/>
      <c r="C133" s="172"/>
      <c r="D133" s="172"/>
      <c r="E133" s="172"/>
      <c r="F133" s="172"/>
      <c r="G133" s="172"/>
      <c r="H133" s="172"/>
      <c r="I133" s="15"/>
      <c r="J133" s="13"/>
      <c r="K133" s="13"/>
      <c r="L133" s="13"/>
      <c r="M133" s="13"/>
      <c r="N133" s="13"/>
    </row>
    <row r="134" spans="1:14">
      <c r="A134" s="184" t="s">
        <v>179</v>
      </c>
      <c r="B134" s="172"/>
      <c r="C134" s="172"/>
      <c r="D134" s="172"/>
      <c r="E134" s="172"/>
      <c r="F134" s="172"/>
      <c r="G134" s="172"/>
      <c r="H134" s="172"/>
      <c r="I134" s="15"/>
      <c r="J134" s="13"/>
      <c r="K134" s="13"/>
      <c r="L134" s="13"/>
      <c r="M134" s="13"/>
      <c r="N134" s="13"/>
    </row>
    <row r="135" spans="1:14">
      <c r="A135" s="184" t="s">
        <v>398</v>
      </c>
      <c r="B135" s="172"/>
      <c r="C135" s="172"/>
      <c r="D135" s="172"/>
      <c r="E135" s="172"/>
      <c r="F135" s="172"/>
      <c r="G135" s="172"/>
      <c r="H135" s="172"/>
      <c r="I135" s="16">
        <v>4865</v>
      </c>
      <c r="J135" s="13"/>
      <c r="K135" s="13"/>
      <c r="L135" s="13"/>
      <c r="M135" s="13"/>
      <c r="N135" s="12">
        <v>126.43</v>
      </c>
    </row>
    <row r="136" spans="1:14">
      <c r="A136" s="184" t="s">
        <v>314</v>
      </c>
      <c r="B136" s="172"/>
      <c r="C136" s="172"/>
      <c r="D136" s="172"/>
      <c r="E136" s="172"/>
      <c r="F136" s="172"/>
      <c r="G136" s="172"/>
      <c r="H136" s="172"/>
      <c r="I136" s="15"/>
      <c r="J136" s="13"/>
      <c r="K136" s="13"/>
      <c r="L136" s="13"/>
      <c r="M136" s="13"/>
      <c r="N136" s="13"/>
    </row>
    <row r="137" spans="1:14">
      <c r="A137" s="184" t="s">
        <v>341</v>
      </c>
      <c r="B137" s="172"/>
      <c r="C137" s="172"/>
      <c r="D137" s="172"/>
      <c r="E137" s="172"/>
      <c r="F137" s="172"/>
      <c r="G137" s="172"/>
      <c r="H137" s="172"/>
      <c r="I137" s="16">
        <v>1076</v>
      </c>
      <c r="J137" s="13"/>
      <c r="K137" s="13"/>
      <c r="L137" s="13"/>
      <c r="M137" s="13"/>
      <c r="N137" s="12">
        <v>28.56</v>
      </c>
    </row>
    <row r="138" spans="1:14">
      <c r="A138" s="184" t="s">
        <v>178</v>
      </c>
      <c r="B138" s="172"/>
      <c r="C138" s="172"/>
      <c r="D138" s="172"/>
      <c r="E138" s="172"/>
      <c r="F138" s="172"/>
      <c r="G138" s="172"/>
      <c r="H138" s="172"/>
      <c r="I138" s="15"/>
      <c r="J138" s="13"/>
      <c r="K138" s="13"/>
      <c r="L138" s="13"/>
      <c r="M138" s="13"/>
      <c r="N138" s="13"/>
    </row>
    <row r="139" spans="1:14">
      <c r="A139" s="184" t="s">
        <v>397</v>
      </c>
      <c r="B139" s="172"/>
      <c r="C139" s="172"/>
      <c r="D139" s="172"/>
      <c r="E139" s="172"/>
      <c r="F139" s="172"/>
      <c r="G139" s="172"/>
      <c r="H139" s="172"/>
      <c r="I139" s="16">
        <v>9837</v>
      </c>
      <c r="J139" s="13"/>
      <c r="K139" s="13"/>
      <c r="L139" s="13"/>
      <c r="M139" s="13"/>
      <c r="N139" s="12">
        <v>128.53</v>
      </c>
    </row>
    <row r="140" spans="1:14">
      <c r="A140" s="172"/>
      <c r="B140" s="172"/>
      <c r="C140" s="172"/>
      <c r="D140" s="172"/>
      <c r="E140" s="172"/>
      <c r="F140" s="172"/>
      <c r="G140" s="172"/>
      <c r="H140" s="172"/>
      <c r="I140" s="15"/>
      <c r="J140" s="13"/>
      <c r="K140" s="13"/>
      <c r="L140" s="13"/>
      <c r="M140" s="13"/>
      <c r="N140" s="12">
        <v>31.68</v>
      </c>
    </row>
    <row r="141" spans="1:14">
      <c r="A141" s="184" t="s">
        <v>108</v>
      </c>
      <c r="B141" s="172"/>
      <c r="C141" s="172"/>
      <c r="D141" s="172"/>
      <c r="E141" s="172"/>
      <c r="F141" s="172"/>
      <c r="G141" s="172"/>
      <c r="H141" s="172"/>
      <c r="I141" s="16">
        <v>15778</v>
      </c>
      <c r="J141" s="13"/>
      <c r="K141" s="13"/>
      <c r="L141" s="13"/>
      <c r="M141" s="13"/>
      <c r="N141" s="12">
        <v>283.52</v>
      </c>
    </row>
    <row r="142" spans="1:14">
      <c r="A142" s="172"/>
      <c r="B142" s="172"/>
      <c r="C142" s="172"/>
      <c r="D142" s="172"/>
      <c r="E142" s="172"/>
      <c r="F142" s="172"/>
      <c r="G142" s="172"/>
      <c r="H142" s="172"/>
      <c r="I142" s="15"/>
      <c r="J142" s="13"/>
      <c r="K142" s="13"/>
      <c r="L142" s="13"/>
      <c r="M142" s="13"/>
      <c r="N142" s="12">
        <v>31.68</v>
      </c>
    </row>
    <row r="143" spans="1:14">
      <c r="A143" s="184" t="s">
        <v>171</v>
      </c>
      <c r="B143" s="172"/>
      <c r="C143" s="172"/>
      <c r="D143" s="172"/>
      <c r="E143" s="172"/>
      <c r="F143" s="172"/>
      <c r="G143" s="172"/>
      <c r="H143" s="172"/>
      <c r="I143" s="15"/>
      <c r="J143" s="13"/>
      <c r="K143" s="13"/>
      <c r="L143" s="13"/>
      <c r="M143" s="13"/>
      <c r="N143" s="13"/>
    </row>
    <row r="144" spans="1:14">
      <c r="A144" s="184" t="s">
        <v>110</v>
      </c>
      <c r="B144" s="172"/>
      <c r="C144" s="172"/>
      <c r="D144" s="172"/>
      <c r="E144" s="172"/>
      <c r="F144" s="172"/>
      <c r="G144" s="172"/>
      <c r="H144" s="172"/>
      <c r="I144" s="16">
        <v>3170</v>
      </c>
      <c r="J144" s="13"/>
      <c r="K144" s="13"/>
      <c r="L144" s="13"/>
      <c r="M144" s="13"/>
      <c r="N144" s="13"/>
    </row>
    <row r="145" spans="1:14">
      <c r="A145" s="184" t="s">
        <v>111</v>
      </c>
      <c r="B145" s="172"/>
      <c r="C145" s="172"/>
      <c r="D145" s="172"/>
      <c r="E145" s="172"/>
      <c r="F145" s="172"/>
      <c r="G145" s="172"/>
      <c r="H145" s="172"/>
      <c r="I145" s="16">
        <v>2137</v>
      </c>
      <c r="J145" s="13"/>
      <c r="K145" s="13"/>
      <c r="L145" s="13"/>
      <c r="M145" s="13"/>
      <c r="N145" s="13"/>
    </row>
    <row r="146" spans="1:14">
      <c r="A146" s="184" t="s">
        <v>112</v>
      </c>
      <c r="B146" s="172"/>
      <c r="C146" s="172"/>
      <c r="D146" s="172"/>
      <c r="E146" s="172"/>
      <c r="F146" s="172"/>
      <c r="G146" s="172"/>
      <c r="H146" s="172"/>
      <c r="I146" s="16">
        <v>4358</v>
      </c>
      <c r="J146" s="13"/>
      <c r="K146" s="13"/>
      <c r="L146" s="13"/>
      <c r="M146" s="13"/>
      <c r="N146" s="13"/>
    </row>
    <row r="147" spans="1:14">
      <c r="A147" s="184" t="s">
        <v>113</v>
      </c>
      <c r="B147" s="172"/>
      <c r="C147" s="172"/>
      <c r="D147" s="172"/>
      <c r="E147" s="172"/>
      <c r="F147" s="172"/>
      <c r="G147" s="172"/>
      <c r="H147" s="172"/>
      <c r="I147" s="16">
        <v>3869</v>
      </c>
      <c r="J147" s="13"/>
      <c r="K147" s="13"/>
      <c r="L147" s="13"/>
      <c r="M147" s="13"/>
      <c r="N147" s="13"/>
    </row>
    <row r="148" spans="1:14">
      <c r="A148" s="184" t="s">
        <v>114</v>
      </c>
      <c r="B148" s="172"/>
      <c r="C148" s="172"/>
      <c r="D148" s="172"/>
      <c r="E148" s="172"/>
      <c r="F148" s="172"/>
      <c r="G148" s="172"/>
      <c r="H148" s="172"/>
      <c r="I148" s="16">
        <v>2746</v>
      </c>
      <c r="J148" s="13"/>
      <c r="K148" s="13"/>
      <c r="L148" s="13"/>
      <c r="M148" s="13"/>
      <c r="N148" s="13"/>
    </row>
    <row r="149" spans="1:14">
      <c r="A149" s="185" t="s">
        <v>172</v>
      </c>
      <c r="B149" s="172"/>
      <c r="C149" s="172"/>
      <c r="D149" s="172"/>
      <c r="E149" s="172"/>
      <c r="F149" s="172"/>
      <c r="G149" s="172"/>
      <c r="H149" s="172"/>
      <c r="I149" s="17">
        <v>15778</v>
      </c>
      <c r="J149" s="13"/>
      <c r="K149" s="13"/>
      <c r="L149" s="13"/>
      <c r="M149" s="13"/>
      <c r="N149" s="14">
        <v>283.52</v>
      </c>
    </row>
    <row r="150" spans="1:14">
      <c r="A150" s="172"/>
      <c r="B150" s="172"/>
      <c r="C150" s="172"/>
      <c r="D150" s="172"/>
      <c r="E150" s="172"/>
      <c r="F150" s="172"/>
      <c r="G150" s="172"/>
      <c r="H150" s="172"/>
      <c r="I150" s="15"/>
      <c r="J150" s="13"/>
      <c r="K150" s="13"/>
      <c r="L150" s="13"/>
      <c r="M150" s="13"/>
      <c r="N150" s="14">
        <v>31.68</v>
      </c>
    </row>
    <row r="151" spans="1:14">
      <c r="A151" s="182" t="s">
        <v>177</v>
      </c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183"/>
    </row>
    <row r="152" spans="1:14">
      <c r="A152" s="182" t="s">
        <v>176</v>
      </c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183"/>
    </row>
    <row r="153" spans="1:14">
      <c r="A153" s="184" t="s">
        <v>103</v>
      </c>
      <c r="B153" s="172"/>
      <c r="C153" s="172"/>
      <c r="D153" s="172"/>
      <c r="E153" s="172"/>
      <c r="F153" s="172"/>
      <c r="G153" s="172"/>
      <c r="H153" s="172"/>
      <c r="I153" s="16">
        <v>40535</v>
      </c>
      <c r="J153" s="12">
        <v>3215</v>
      </c>
      <c r="K153" s="12">
        <v>1781</v>
      </c>
      <c r="L153" s="12">
        <v>27519</v>
      </c>
      <c r="M153" s="13"/>
      <c r="N153" s="12">
        <v>236.26</v>
      </c>
    </row>
    <row r="154" spans="1:14">
      <c r="A154" s="172"/>
      <c r="B154" s="172"/>
      <c r="C154" s="172"/>
      <c r="D154" s="172"/>
      <c r="E154" s="172"/>
      <c r="F154" s="172"/>
      <c r="G154" s="172"/>
      <c r="H154" s="172"/>
      <c r="I154" s="15"/>
      <c r="J154" s="13"/>
      <c r="K154" s="12">
        <v>419</v>
      </c>
      <c r="L154" s="13"/>
      <c r="M154" s="13"/>
      <c r="N154" s="12">
        <v>26.4</v>
      </c>
    </row>
    <row r="155" spans="1:14">
      <c r="A155" s="184" t="s">
        <v>104</v>
      </c>
      <c r="B155" s="172"/>
      <c r="C155" s="172"/>
      <c r="D155" s="172"/>
      <c r="E155" s="172"/>
      <c r="F155" s="172"/>
      <c r="G155" s="172"/>
      <c r="H155" s="172"/>
      <c r="I155" s="16">
        <v>41532</v>
      </c>
      <c r="J155" s="12">
        <v>3856</v>
      </c>
      <c r="K155" s="12">
        <v>2137</v>
      </c>
      <c r="L155" s="12">
        <v>27519</v>
      </c>
      <c r="M155" s="13"/>
      <c r="N155" s="12">
        <v>283.52</v>
      </c>
    </row>
    <row r="156" spans="1:14">
      <c r="A156" s="172"/>
      <c r="B156" s="172"/>
      <c r="C156" s="172"/>
      <c r="D156" s="172"/>
      <c r="E156" s="172"/>
      <c r="F156" s="172"/>
      <c r="G156" s="172"/>
      <c r="H156" s="172"/>
      <c r="I156" s="15"/>
      <c r="J156" s="13"/>
      <c r="K156" s="12">
        <v>502</v>
      </c>
      <c r="L156" s="13"/>
      <c r="M156" s="13"/>
      <c r="N156" s="12">
        <v>31.68</v>
      </c>
    </row>
    <row r="157" spans="1:14">
      <c r="A157" s="184" t="s">
        <v>105</v>
      </c>
      <c r="B157" s="172"/>
      <c r="C157" s="172"/>
      <c r="D157" s="172"/>
      <c r="E157" s="172"/>
      <c r="F157" s="172"/>
      <c r="G157" s="172"/>
      <c r="H157" s="172"/>
      <c r="I157" s="16">
        <v>3869</v>
      </c>
      <c r="J157" s="13"/>
      <c r="K157" s="13"/>
      <c r="L157" s="13"/>
      <c r="M157" s="13"/>
      <c r="N157" s="13"/>
    </row>
    <row r="158" spans="1:14">
      <c r="A158" s="184" t="s">
        <v>106</v>
      </c>
      <c r="B158" s="172"/>
      <c r="C158" s="172"/>
      <c r="D158" s="172"/>
      <c r="E158" s="172"/>
      <c r="F158" s="172"/>
      <c r="G158" s="172"/>
      <c r="H158" s="172"/>
      <c r="I158" s="16">
        <v>2746</v>
      </c>
      <c r="J158" s="13"/>
      <c r="K158" s="13"/>
      <c r="L158" s="13"/>
      <c r="M158" s="13"/>
      <c r="N158" s="13"/>
    </row>
    <row r="159" spans="1:14">
      <c r="A159" s="185" t="s">
        <v>107</v>
      </c>
      <c r="B159" s="172"/>
      <c r="C159" s="172"/>
      <c r="D159" s="172"/>
      <c r="E159" s="172"/>
      <c r="F159" s="172"/>
      <c r="G159" s="172"/>
      <c r="H159" s="172"/>
      <c r="I159" s="15"/>
      <c r="J159" s="13"/>
      <c r="K159" s="13"/>
      <c r="L159" s="13"/>
      <c r="M159" s="13"/>
      <c r="N159" s="13"/>
    </row>
    <row r="160" spans="1:14">
      <c r="A160" s="184" t="s">
        <v>175</v>
      </c>
      <c r="B160" s="172"/>
      <c r="C160" s="172"/>
      <c r="D160" s="172"/>
      <c r="E160" s="172"/>
      <c r="F160" s="172"/>
      <c r="G160" s="172"/>
      <c r="H160" s="172"/>
      <c r="I160" s="16">
        <v>5483</v>
      </c>
      <c r="J160" s="13"/>
      <c r="K160" s="13"/>
      <c r="L160" s="13"/>
      <c r="M160" s="13"/>
      <c r="N160" s="13"/>
    </row>
    <row r="161" spans="1:14">
      <c r="A161" s="184" t="s">
        <v>174</v>
      </c>
      <c r="B161" s="172"/>
      <c r="C161" s="172"/>
      <c r="D161" s="172"/>
      <c r="E161" s="172"/>
      <c r="F161" s="172"/>
      <c r="G161" s="172"/>
      <c r="H161" s="172"/>
      <c r="I161" s="16">
        <v>2537</v>
      </c>
      <c r="J161" s="13"/>
      <c r="K161" s="13"/>
      <c r="L161" s="13"/>
      <c r="M161" s="13"/>
      <c r="N161" s="13"/>
    </row>
    <row r="162" spans="1:14">
      <c r="A162" s="184" t="s">
        <v>173</v>
      </c>
      <c r="B162" s="172"/>
      <c r="C162" s="172"/>
      <c r="D162" s="172"/>
      <c r="E162" s="172"/>
      <c r="F162" s="172"/>
      <c r="G162" s="172"/>
      <c r="H162" s="172"/>
      <c r="I162" s="16">
        <v>24349</v>
      </c>
      <c r="J162" s="13"/>
      <c r="K162" s="13"/>
      <c r="L162" s="13"/>
      <c r="M162" s="13"/>
      <c r="N162" s="13"/>
    </row>
    <row r="163" spans="1:14">
      <c r="A163" s="184" t="s">
        <v>172</v>
      </c>
      <c r="B163" s="172"/>
      <c r="C163" s="172"/>
      <c r="D163" s="172"/>
      <c r="E163" s="172"/>
      <c r="F163" s="172"/>
      <c r="G163" s="172"/>
      <c r="H163" s="172"/>
      <c r="I163" s="16">
        <v>15778</v>
      </c>
      <c r="J163" s="13"/>
      <c r="K163" s="13"/>
      <c r="L163" s="13"/>
      <c r="M163" s="13"/>
      <c r="N163" s="12">
        <v>283.52</v>
      </c>
    </row>
    <row r="164" spans="1:14">
      <c r="A164" s="172"/>
      <c r="B164" s="172"/>
      <c r="C164" s="172"/>
      <c r="D164" s="172"/>
      <c r="E164" s="172"/>
      <c r="F164" s="172"/>
      <c r="G164" s="172"/>
      <c r="H164" s="172"/>
      <c r="I164" s="15"/>
      <c r="J164" s="13"/>
      <c r="K164" s="13"/>
      <c r="L164" s="13"/>
      <c r="M164" s="13"/>
      <c r="N164" s="12">
        <v>31.68</v>
      </c>
    </row>
    <row r="165" spans="1:14">
      <c r="A165" s="184" t="s">
        <v>108</v>
      </c>
      <c r="B165" s="172"/>
      <c r="C165" s="172"/>
      <c r="D165" s="172"/>
      <c r="E165" s="172"/>
      <c r="F165" s="172"/>
      <c r="G165" s="172"/>
      <c r="H165" s="172"/>
      <c r="I165" s="16">
        <v>48147</v>
      </c>
      <c r="J165" s="13"/>
      <c r="K165" s="13"/>
      <c r="L165" s="13"/>
      <c r="M165" s="13"/>
      <c r="N165" s="12">
        <v>283.52</v>
      </c>
    </row>
    <row r="166" spans="1:14">
      <c r="A166" s="172"/>
      <c r="B166" s="172"/>
      <c r="C166" s="172"/>
      <c r="D166" s="172"/>
      <c r="E166" s="172"/>
      <c r="F166" s="172"/>
      <c r="G166" s="172"/>
      <c r="H166" s="172"/>
      <c r="I166" s="15"/>
      <c r="J166" s="13"/>
      <c r="K166" s="13"/>
      <c r="L166" s="13"/>
      <c r="M166" s="13"/>
      <c r="N166" s="12">
        <v>31.68</v>
      </c>
    </row>
    <row r="167" spans="1:14">
      <c r="A167" s="184" t="s">
        <v>171</v>
      </c>
      <c r="B167" s="172"/>
      <c r="C167" s="172"/>
      <c r="D167" s="172"/>
      <c r="E167" s="172"/>
      <c r="F167" s="172"/>
      <c r="G167" s="172"/>
      <c r="H167" s="172"/>
      <c r="I167" s="15"/>
      <c r="J167" s="13"/>
      <c r="K167" s="13"/>
      <c r="L167" s="13"/>
      <c r="M167" s="13"/>
      <c r="N167" s="13"/>
    </row>
    <row r="168" spans="1:14">
      <c r="A168" s="184" t="s">
        <v>110</v>
      </c>
      <c r="B168" s="172"/>
      <c r="C168" s="172"/>
      <c r="D168" s="172"/>
      <c r="E168" s="172"/>
      <c r="F168" s="172"/>
      <c r="G168" s="172"/>
      <c r="H168" s="172"/>
      <c r="I168" s="16">
        <v>27519</v>
      </c>
      <c r="J168" s="13"/>
      <c r="K168" s="13"/>
      <c r="L168" s="13"/>
      <c r="M168" s="13"/>
      <c r="N168" s="13"/>
    </row>
    <row r="169" spans="1:14">
      <c r="A169" s="184" t="s">
        <v>111</v>
      </c>
      <c r="B169" s="172"/>
      <c r="C169" s="172"/>
      <c r="D169" s="172"/>
      <c r="E169" s="172"/>
      <c r="F169" s="172"/>
      <c r="G169" s="172"/>
      <c r="H169" s="172"/>
      <c r="I169" s="16">
        <v>2137</v>
      </c>
      <c r="J169" s="13"/>
      <c r="K169" s="13"/>
      <c r="L169" s="13"/>
      <c r="M169" s="13"/>
      <c r="N169" s="13"/>
    </row>
    <row r="170" spans="1:14">
      <c r="A170" s="184" t="s">
        <v>112</v>
      </c>
      <c r="B170" s="172"/>
      <c r="C170" s="172"/>
      <c r="D170" s="172"/>
      <c r="E170" s="172"/>
      <c r="F170" s="172"/>
      <c r="G170" s="172"/>
      <c r="H170" s="172"/>
      <c r="I170" s="16">
        <v>4358</v>
      </c>
      <c r="J170" s="13"/>
      <c r="K170" s="13"/>
      <c r="L170" s="13"/>
      <c r="M170" s="13"/>
      <c r="N170" s="13"/>
    </row>
    <row r="171" spans="1:14">
      <c r="A171" s="184" t="s">
        <v>85</v>
      </c>
      <c r="B171" s="172"/>
      <c r="C171" s="172"/>
      <c r="D171" s="172"/>
      <c r="E171" s="172"/>
      <c r="F171" s="172"/>
      <c r="G171" s="172"/>
      <c r="H171" s="172"/>
      <c r="I171" s="16">
        <v>8020</v>
      </c>
      <c r="J171" s="13"/>
      <c r="K171" s="13"/>
      <c r="L171" s="13"/>
      <c r="M171" s="13"/>
      <c r="N171" s="13"/>
    </row>
    <row r="172" spans="1:14">
      <c r="A172" s="184" t="s">
        <v>113</v>
      </c>
      <c r="B172" s="172"/>
      <c r="C172" s="172"/>
      <c r="D172" s="172"/>
      <c r="E172" s="172"/>
      <c r="F172" s="172"/>
      <c r="G172" s="172"/>
      <c r="H172" s="172"/>
      <c r="I172" s="16">
        <v>3869</v>
      </c>
      <c r="J172" s="13"/>
      <c r="K172" s="13"/>
      <c r="L172" s="13"/>
      <c r="M172" s="13"/>
      <c r="N172" s="13"/>
    </row>
    <row r="173" spans="1:14">
      <c r="A173" s="184" t="s">
        <v>114</v>
      </c>
      <c r="B173" s="172"/>
      <c r="C173" s="172"/>
      <c r="D173" s="172"/>
      <c r="E173" s="172"/>
      <c r="F173" s="172"/>
      <c r="G173" s="172"/>
      <c r="H173" s="172"/>
      <c r="I173" s="16">
        <v>2746</v>
      </c>
      <c r="J173" s="13"/>
      <c r="K173" s="13"/>
      <c r="L173" s="13"/>
      <c r="M173" s="13"/>
      <c r="N173" s="13"/>
    </row>
    <row r="174" spans="1:14">
      <c r="A174" s="185" t="s">
        <v>115</v>
      </c>
      <c r="B174" s="172"/>
      <c r="C174" s="172"/>
      <c r="D174" s="172"/>
      <c r="E174" s="172"/>
      <c r="F174" s="172"/>
      <c r="G174" s="172"/>
      <c r="H174" s="172"/>
      <c r="I174" s="17">
        <v>48147</v>
      </c>
      <c r="J174" s="13"/>
      <c r="K174" s="13"/>
      <c r="L174" s="13"/>
      <c r="M174" s="13"/>
      <c r="N174" s="14">
        <v>283.52</v>
      </c>
    </row>
    <row r="175" spans="1:14">
      <c r="A175" s="172"/>
      <c r="B175" s="172"/>
      <c r="C175" s="172"/>
      <c r="D175" s="172"/>
      <c r="E175" s="172"/>
      <c r="F175" s="172"/>
      <c r="G175" s="172"/>
      <c r="H175" s="172"/>
      <c r="I175" s="15"/>
      <c r="J175" s="13"/>
      <c r="K175" s="13"/>
      <c r="L175" s="13"/>
      <c r="M175" s="13"/>
      <c r="N175" s="14">
        <v>31.68</v>
      </c>
    </row>
    <row r="176" spans="1:14">
      <c r="F176" s="10"/>
      <c r="G176" s="10"/>
      <c r="H176" s="10"/>
      <c r="I176" s="18"/>
      <c r="J176" s="10"/>
      <c r="K176" s="10"/>
      <c r="L176" s="10"/>
      <c r="M176" s="10"/>
      <c r="N176" s="10"/>
    </row>
    <row r="177" spans="6:14">
      <c r="F177" s="10"/>
      <c r="G177" s="10"/>
      <c r="H177" s="10"/>
      <c r="I177" s="18"/>
      <c r="J177" s="10"/>
      <c r="K177" s="10"/>
      <c r="L177" s="10"/>
      <c r="M177" s="10"/>
      <c r="N177" s="10"/>
    </row>
    <row r="178" spans="6:14">
      <c r="F178" s="10"/>
      <c r="G178" s="10"/>
      <c r="H178" s="10"/>
      <c r="I178" s="18"/>
      <c r="J178" s="10"/>
      <c r="K178" s="10"/>
      <c r="L178" s="10"/>
      <c r="M178" s="10"/>
      <c r="N178" s="10"/>
    </row>
  </sheetData>
  <mergeCells count="336">
    <mergeCell ref="A172:H172"/>
    <mergeCell ref="A173:H173"/>
    <mergeCell ref="A174:H175"/>
    <mergeCell ref="F17:G17"/>
    <mergeCell ref="F20:G20"/>
    <mergeCell ref="F21:G21"/>
    <mergeCell ref="F19:G19"/>
    <mergeCell ref="F18:G18"/>
    <mergeCell ref="A161:H161"/>
    <mergeCell ref="A162:H162"/>
    <mergeCell ref="A169:H169"/>
    <mergeCell ref="A170:H170"/>
    <mergeCell ref="A171:H171"/>
    <mergeCell ref="A149:H150"/>
    <mergeCell ref="A151:N151"/>
    <mergeCell ref="A152:N152"/>
    <mergeCell ref="A163:H164"/>
    <mergeCell ref="A165:H166"/>
    <mergeCell ref="A167:H167"/>
    <mergeCell ref="A168:H168"/>
    <mergeCell ref="A153:H154"/>
    <mergeCell ref="A155:H156"/>
    <mergeCell ref="A136:H136"/>
    <mergeCell ref="A137:H137"/>
    <mergeCell ref="A146:H146"/>
    <mergeCell ref="A147:H147"/>
    <mergeCell ref="A148:H148"/>
    <mergeCell ref="A159:H159"/>
    <mergeCell ref="A160:H160"/>
    <mergeCell ref="A138:H138"/>
    <mergeCell ref="A139:H140"/>
    <mergeCell ref="A141:H142"/>
    <mergeCell ref="A143:H143"/>
    <mergeCell ref="A144:H144"/>
    <mergeCell ref="A145:H145"/>
    <mergeCell ref="A157:H157"/>
    <mergeCell ref="A158:H158"/>
    <mergeCell ref="A133:H133"/>
    <mergeCell ref="A134:H134"/>
    <mergeCell ref="A135:H135"/>
    <mergeCell ref="A126:N126"/>
    <mergeCell ref="A127:H128"/>
    <mergeCell ref="A129:H130"/>
    <mergeCell ref="A131:H131"/>
    <mergeCell ref="A132:H132"/>
    <mergeCell ref="J122:J123"/>
    <mergeCell ref="L122:L123"/>
    <mergeCell ref="L124:L125"/>
    <mergeCell ref="I120:I121"/>
    <mergeCell ref="J120:J121"/>
    <mergeCell ref="L120:L121"/>
    <mergeCell ref="I124:I125"/>
    <mergeCell ref="J124:J125"/>
    <mergeCell ref="B124:B125"/>
    <mergeCell ref="B122:B123"/>
    <mergeCell ref="D122:D123"/>
    <mergeCell ref="D124:D125"/>
    <mergeCell ref="H120:H121"/>
    <mergeCell ref="I122:I123"/>
    <mergeCell ref="A120:A121"/>
    <mergeCell ref="B120:B121"/>
    <mergeCell ref="D120:D121"/>
    <mergeCell ref="E120:E121"/>
    <mergeCell ref="H124:H125"/>
    <mergeCell ref="E124:E125"/>
    <mergeCell ref="A122:A123"/>
    <mergeCell ref="E122:E123"/>
    <mergeCell ref="H122:H123"/>
    <mergeCell ref="A124:A125"/>
    <mergeCell ref="J118:J119"/>
    <mergeCell ref="L118:L119"/>
    <mergeCell ref="A116:A117"/>
    <mergeCell ref="B116:B117"/>
    <mergeCell ref="D116:D117"/>
    <mergeCell ref="E116:E117"/>
    <mergeCell ref="H116:H117"/>
    <mergeCell ref="I116:I117"/>
    <mergeCell ref="J116:J117"/>
    <mergeCell ref="L116:L117"/>
    <mergeCell ref="A118:A119"/>
    <mergeCell ref="B118:B119"/>
    <mergeCell ref="D118:D119"/>
    <mergeCell ref="E118:E119"/>
    <mergeCell ref="H118:H119"/>
    <mergeCell ref="I118:I119"/>
    <mergeCell ref="A112:A113"/>
    <mergeCell ref="B112:B113"/>
    <mergeCell ref="D112:D113"/>
    <mergeCell ref="E112:E113"/>
    <mergeCell ref="H112:H113"/>
    <mergeCell ref="I112:I113"/>
    <mergeCell ref="A114:A115"/>
    <mergeCell ref="B114:B115"/>
    <mergeCell ref="D114:D115"/>
    <mergeCell ref="E114:E115"/>
    <mergeCell ref="J114:J115"/>
    <mergeCell ref="L114:L115"/>
    <mergeCell ref="H114:H115"/>
    <mergeCell ref="I114:I115"/>
    <mergeCell ref="J110:J111"/>
    <mergeCell ref="L110:L111"/>
    <mergeCell ref="H110:H111"/>
    <mergeCell ref="I110:I111"/>
    <mergeCell ref="J112:J113"/>
    <mergeCell ref="L112:L113"/>
    <mergeCell ref="J108:J109"/>
    <mergeCell ref="L108:L109"/>
    <mergeCell ref="A108:A109"/>
    <mergeCell ref="B108:B109"/>
    <mergeCell ref="D108:D109"/>
    <mergeCell ref="E108:E109"/>
    <mergeCell ref="A110:A111"/>
    <mergeCell ref="B110:B111"/>
    <mergeCell ref="D110:D111"/>
    <mergeCell ref="E110:E111"/>
    <mergeCell ref="H108:H109"/>
    <mergeCell ref="I108:I109"/>
    <mergeCell ref="A106:A107"/>
    <mergeCell ref="B106:B107"/>
    <mergeCell ref="D106:D107"/>
    <mergeCell ref="E106:E107"/>
    <mergeCell ref="A104:A105"/>
    <mergeCell ref="B104:B105"/>
    <mergeCell ref="D104:D105"/>
    <mergeCell ref="E104:E105"/>
    <mergeCell ref="H106:H107"/>
    <mergeCell ref="H104:H105"/>
    <mergeCell ref="I104:I105"/>
    <mergeCell ref="J100:J101"/>
    <mergeCell ref="I106:I107"/>
    <mergeCell ref="H100:H101"/>
    <mergeCell ref="I100:I101"/>
    <mergeCell ref="L100:L101"/>
    <mergeCell ref="J102:J103"/>
    <mergeCell ref="L102:L103"/>
    <mergeCell ref="J106:J107"/>
    <mergeCell ref="L106:L107"/>
    <mergeCell ref="J104:J105"/>
    <mergeCell ref="L104:L105"/>
    <mergeCell ref="A100:A101"/>
    <mergeCell ref="B100:B101"/>
    <mergeCell ref="H102:H103"/>
    <mergeCell ref="I102:I103"/>
    <mergeCell ref="D100:D101"/>
    <mergeCell ref="E100:E101"/>
    <mergeCell ref="A102:A103"/>
    <mergeCell ref="B102:B103"/>
    <mergeCell ref="D102:D103"/>
    <mergeCell ref="E102:E103"/>
    <mergeCell ref="A96:H96"/>
    <mergeCell ref="I98:I99"/>
    <mergeCell ref="J98:J99"/>
    <mergeCell ref="L98:L99"/>
    <mergeCell ref="A97:N97"/>
    <mergeCell ref="A98:A99"/>
    <mergeCell ref="B98:B99"/>
    <mergeCell ref="D98:D99"/>
    <mergeCell ref="E98:E99"/>
    <mergeCell ref="H98:H99"/>
    <mergeCell ref="A94:H94"/>
    <mergeCell ref="A95:H95"/>
    <mergeCell ref="H86:H87"/>
    <mergeCell ref="I86:I87"/>
    <mergeCell ref="A88:N88"/>
    <mergeCell ref="A89:H89"/>
    <mergeCell ref="A90:H90"/>
    <mergeCell ref="A91:H91"/>
    <mergeCell ref="A92:H92"/>
    <mergeCell ref="A93:H93"/>
    <mergeCell ref="D80:D81"/>
    <mergeCell ref="E80:E81"/>
    <mergeCell ref="J86:J87"/>
    <mergeCell ref="L86:L87"/>
    <mergeCell ref="A86:A87"/>
    <mergeCell ref="B86:B87"/>
    <mergeCell ref="D86:D87"/>
    <mergeCell ref="E86:E87"/>
    <mergeCell ref="I84:I85"/>
    <mergeCell ref="J84:J85"/>
    <mergeCell ref="L84:L85"/>
    <mergeCell ref="A84:A85"/>
    <mergeCell ref="B84:B85"/>
    <mergeCell ref="D84:D85"/>
    <mergeCell ref="E84:E85"/>
    <mergeCell ref="H84:H85"/>
    <mergeCell ref="J78:J79"/>
    <mergeCell ref="L78:L79"/>
    <mergeCell ref="I82:I83"/>
    <mergeCell ref="J82:J83"/>
    <mergeCell ref="L82:L83"/>
    <mergeCell ref="J80:J81"/>
    <mergeCell ref="L80:L81"/>
    <mergeCell ref="H82:H83"/>
    <mergeCell ref="I78:I79"/>
    <mergeCell ref="H80:H81"/>
    <mergeCell ref="I80:I81"/>
    <mergeCell ref="H78:H79"/>
    <mergeCell ref="I74:I75"/>
    <mergeCell ref="A78:A79"/>
    <mergeCell ref="B78:B79"/>
    <mergeCell ref="D78:D79"/>
    <mergeCell ref="E78:E79"/>
    <mergeCell ref="D82:D83"/>
    <mergeCell ref="E82:E83"/>
    <mergeCell ref="A82:A83"/>
    <mergeCell ref="B82:B83"/>
    <mergeCell ref="A80:A81"/>
    <mergeCell ref="B80:B81"/>
    <mergeCell ref="H74:H75"/>
    <mergeCell ref="A64:N64"/>
    <mergeCell ref="A65:H65"/>
    <mergeCell ref="A66:H66"/>
    <mergeCell ref="A67:H67"/>
    <mergeCell ref="A73:N73"/>
    <mergeCell ref="A74:A75"/>
    <mergeCell ref="B74:B75"/>
    <mergeCell ref="D74:D75"/>
    <mergeCell ref="E74:E75"/>
    <mergeCell ref="A71:H71"/>
    <mergeCell ref="J74:J75"/>
    <mergeCell ref="L74:L75"/>
    <mergeCell ref="L76:L77"/>
    <mergeCell ref="I76:I77"/>
    <mergeCell ref="J76:J77"/>
    <mergeCell ref="D76:D77"/>
    <mergeCell ref="E76:E77"/>
    <mergeCell ref="H76:H77"/>
    <mergeCell ref="A76:A77"/>
    <mergeCell ref="B76:B77"/>
    <mergeCell ref="H60:H61"/>
    <mergeCell ref="A68:H68"/>
    <mergeCell ref="A69:H69"/>
    <mergeCell ref="A70:H70"/>
    <mergeCell ref="A60:A61"/>
    <mergeCell ref="B60:B61"/>
    <mergeCell ref="D60:D61"/>
    <mergeCell ref="H62:H63"/>
    <mergeCell ref="A72:H72"/>
    <mergeCell ref="E60:E61"/>
    <mergeCell ref="I62:I63"/>
    <mergeCell ref="J62:J63"/>
    <mergeCell ref="L62:L63"/>
    <mergeCell ref="A62:A63"/>
    <mergeCell ref="B62:B63"/>
    <mergeCell ref="D62:D63"/>
    <mergeCell ref="E62:E63"/>
    <mergeCell ref="A55:H55"/>
    <mergeCell ref="A56:H56"/>
    <mergeCell ref="A57:N57"/>
    <mergeCell ref="A58:A59"/>
    <mergeCell ref="B58:B59"/>
    <mergeCell ref="D58:D59"/>
    <mergeCell ref="H58:H59"/>
    <mergeCell ref="I58:I59"/>
    <mergeCell ref="J58:J59"/>
    <mergeCell ref="I60:I61"/>
    <mergeCell ref="J60:J61"/>
    <mergeCell ref="L60:L61"/>
    <mergeCell ref="L58:L59"/>
    <mergeCell ref="A47:N47"/>
    <mergeCell ref="A48:N48"/>
    <mergeCell ref="A49:H49"/>
    <mergeCell ref="A50:H50"/>
    <mergeCell ref="A51:H51"/>
    <mergeCell ref="A52:H52"/>
    <mergeCell ref="A53:H53"/>
    <mergeCell ref="A54:H54"/>
    <mergeCell ref="E58:E59"/>
    <mergeCell ref="A44:N44"/>
    <mergeCell ref="A45:A46"/>
    <mergeCell ref="B45:B46"/>
    <mergeCell ref="D45:D46"/>
    <mergeCell ref="E45:E46"/>
    <mergeCell ref="H45:H46"/>
    <mergeCell ref="I45:I46"/>
    <mergeCell ref="J45:J46"/>
    <mergeCell ref="L45:L46"/>
    <mergeCell ref="A41:N41"/>
    <mergeCell ref="A42:A43"/>
    <mergeCell ref="B42:B43"/>
    <mergeCell ref="D42:D43"/>
    <mergeCell ref="E42:E43"/>
    <mergeCell ref="H42:H43"/>
    <mergeCell ref="I42:I43"/>
    <mergeCell ref="J42:J43"/>
    <mergeCell ref="L42:L43"/>
    <mergeCell ref="A37:N37"/>
    <mergeCell ref="A38:N38"/>
    <mergeCell ref="A39:A40"/>
    <mergeCell ref="B39:B40"/>
    <mergeCell ref="D39:D40"/>
    <mergeCell ref="E39:E40"/>
    <mergeCell ref="H39:H40"/>
    <mergeCell ref="I39:I40"/>
    <mergeCell ref="J39:J40"/>
    <mergeCell ref="L39:L40"/>
    <mergeCell ref="H35:H36"/>
    <mergeCell ref="I35:I36"/>
    <mergeCell ref="J35:J36"/>
    <mergeCell ref="L35:L36"/>
    <mergeCell ref="A35:A36"/>
    <mergeCell ref="B35:B36"/>
    <mergeCell ref="D35:D36"/>
    <mergeCell ref="E35:E36"/>
    <mergeCell ref="A32:N32"/>
    <mergeCell ref="A33:A34"/>
    <mergeCell ref="B33:B34"/>
    <mergeCell ref="D33:D34"/>
    <mergeCell ref="E33:E34"/>
    <mergeCell ref="H33:H34"/>
    <mergeCell ref="I33:I34"/>
    <mergeCell ref="J33:J34"/>
    <mergeCell ref="L33:L34"/>
    <mergeCell ref="A28:N28"/>
    <mergeCell ref="A29:N29"/>
    <mergeCell ref="A30:A31"/>
    <mergeCell ref="B30:B31"/>
    <mergeCell ref="D30:D31"/>
    <mergeCell ref="E30:E31"/>
    <mergeCell ref="H30:H31"/>
    <mergeCell ref="I30:I31"/>
    <mergeCell ref="J30:J31"/>
    <mergeCell ref="L30:L31"/>
    <mergeCell ref="F24:H24"/>
    <mergeCell ref="H25:H26"/>
    <mergeCell ref="A24:A26"/>
    <mergeCell ref="E24:E26"/>
    <mergeCell ref="B24:B26"/>
    <mergeCell ref="D24:D26"/>
    <mergeCell ref="C24:C26"/>
    <mergeCell ref="M24:N24"/>
    <mergeCell ref="M25:N25"/>
    <mergeCell ref="I25:I26"/>
    <mergeCell ref="J25:J26"/>
    <mergeCell ref="I24:L24"/>
    <mergeCell ref="L25:L26"/>
  </mergeCells>
  <phoneticPr fontId="40" type="noConversion"/>
  <pageMargins left="0.39370078740157483" right="0.39370078740157483" top="0.78740157480314965" bottom="0.39370078740157483" header="0.27559055118110237" footer="0.19685039370078741"/>
  <pageSetup paperSize="9" scale="87" firstPageNumber="43" fitToHeight="10000" orientation="landscape" useFirstPageNumber="1" r:id="rId1"/>
  <headerFooter alignWithMargins="0">
    <oddHeader>&amp;LГранд-СМЕТА</oddHeader>
    <oddFooter>&amp;RСтраница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N177"/>
  <sheetViews>
    <sheetView showGridLines="0" zoomScale="115" zoomScaleNormal="115" zoomScaleSheetLayoutView="90" workbookViewId="0">
      <selection activeCell="N164" sqref="N164"/>
    </sheetView>
  </sheetViews>
  <sheetFormatPr defaultRowHeight="12.75" outlineLevelRow="2"/>
  <cols>
    <col min="1" max="1" width="3.140625" style="11" customWidth="1"/>
    <col min="2" max="2" width="18.85546875" style="1" customWidth="1"/>
    <col min="3" max="3" width="44.42578125" style="8" customWidth="1"/>
    <col min="4" max="4" width="6.85546875" style="7" customWidth="1"/>
    <col min="5" max="5" width="6.140625" style="9" customWidth="1"/>
    <col min="6" max="8" width="7.28515625" style="3" customWidth="1"/>
    <col min="9" max="9" width="7.28515625" style="19" customWidth="1"/>
    <col min="10" max="14" width="7.28515625" style="3" customWidth="1"/>
    <col min="15" max="16384" width="9.140625" style="4"/>
  </cols>
  <sheetData>
    <row r="1" spans="1:14" outlineLevel="2">
      <c r="A1" s="2" t="s">
        <v>94</v>
      </c>
      <c r="B1"/>
      <c r="C1"/>
      <c r="D1"/>
      <c r="E1"/>
      <c r="F1"/>
      <c r="G1"/>
      <c r="H1"/>
      <c r="I1" s="136"/>
      <c r="J1"/>
      <c r="K1"/>
      <c r="L1"/>
      <c r="M1" s="2" t="s">
        <v>95</v>
      </c>
      <c r="N1"/>
    </row>
    <row r="2" spans="1:14" outlineLevel="1">
      <c r="A2" s="5"/>
      <c r="B2"/>
      <c r="C2"/>
      <c r="D2"/>
      <c r="E2"/>
      <c r="F2"/>
      <c r="G2"/>
      <c r="H2"/>
      <c r="I2" s="136"/>
      <c r="J2"/>
      <c r="K2"/>
      <c r="L2"/>
      <c r="M2" s="5"/>
      <c r="N2"/>
    </row>
    <row r="3" spans="1:14" outlineLevel="1">
      <c r="A3" s="5" t="s">
        <v>289</v>
      </c>
      <c r="B3"/>
      <c r="C3"/>
      <c r="D3"/>
      <c r="E3"/>
      <c r="F3"/>
      <c r="G3"/>
      <c r="H3"/>
      <c r="I3" s="136"/>
      <c r="J3"/>
      <c r="K3"/>
      <c r="L3"/>
      <c r="M3" s="5" t="s">
        <v>289</v>
      </c>
      <c r="N3"/>
    </row>
    <row r="4" spans="1:14" outlineLevel="1">
      <c r="A4" s="128" t="s">
        <v>291</v>
      </c>
      <c r="B4"/>
      <c r="C4"/>
      <c r="D4"/>
      <c r="E4"/>
      <c r="F4"/>
      <c r="G4"/>
      <c r="H4"/>
      <c r="I4" s="136"/>
      <c r="J4"/>
      <c r="K4"/>
      <c r="L4"/>
      <c r="M4" s="128" t="s">
        <v>291</v>
      </c>
      <c r="N4"/>
    </row>
    <row r="5" spans="1:14" ht="15.75" outlineLevel="1">
      <c r="A5" s="128"/>
      <c r="B5"/>
      <c r="C5"/>
      <c r="D5"/>
      <c r="E5" s="129" t="s">
        <v>120</v>
      </c>
      <c r="F5"/>
      <c r="G5"/>
      <c r="H5"/>
      <c r="I5" s="136"/>
      <c r="J5"/>
      <c r="K5"/>
      <c r="L5"/>
      <c r="M5" s="128"/>
      <c r="N5"/>
    </row>
    <row r="6" spans="1:14" ht="15.75" outlineLevel="1">
      <c r="A6" s="128"/>
      <c r="B6"/>
      <c r="C6"/>
      <c r="D6"/>
      <c r="E6" s="129" t="s">
        <v>288</v>
      </c>
      <c r="F6"/>
      <c r="G6"/>
      <c r="H6"/>
      <c r="I6" s="136"/>
      <c r="J6"/>
      <c r="K6"/>
      <c r="L6"/>
      <c r="M6" s="128"/>
      <c r="N6"/>
    </row>
    <row r="7" spans="1:14" ht="15.75">
      <c r="A7" s="127"/>
      <c r="B7" s="124"/>
      <c r="C7" s="106"/>
      <c r="D7" s="123"/>
      <c r="E7" s="126" t="s">
        <v>287</v>
      </c>
      <c r="F7" s="106"/>
      <c r="G7" s="106"/>
      <c r="H7" s="106"/>
      <c r="I7" s="130"/>
      <c r="J7" s="106"/>
      <c r="K7" s="106"/>
      <c r="L7" s="106"/>
      <c r="M7" s="106"/>
      <c r="N7" s="106"/>
    </row>
    <row r="8" spans="1:14" ht="14.25">
      <c r="A8"/>
      <c r="B8" s="124"/>
      <c r="C8" s="106"/>
      <c r="D8" s="123"/>
      <c r="E8" s="122" t="s">
        <v>87</v>
      </c>
      <c r="F8" s="121"/>
      <c r="G8"/>
      <c r="H8"/>
      <c r="I8" s="136"/>
      <c r="J8"/>
      <c r="K8"/>
      <c r="L8"/>
      <c r="M8"/>
      <c r="N8"/>
    </row>
    <row r="9" spans="1:14">
      <c r="A9"/>
      <c r="B9" s="119"/>
      <c r="C9" s="3"/>
      <c r="D9" s="9"/>
      <c r="E9" s="3"/>
      <c r="F9"/>
      <c r="G9"/>
      <c r="H9"/>
      <c r="I9" s="136"/>
      <c r="J9"/>
      <c r="K9"/>
      <c r="L9"/>
      <c r="M9"/>
      <c r="N9"/>
    </row>
    <row r="10" spans="1:14" ht="15.75">
      <c r="A10"/>
      <c r="B10" s="119"/>
      <c r="C10" s="3"/>
      <c r="D10" s="9"/>
      <c r="E10" s="120" t="s">
        <v>412</v>
      </c>
      <c r="F10" s="113"/>
      <c r="G10"/>
      <c r="H10"/>
      <c r="I10" s="136"/>
      <c r="J10"/>
      <c r="K10"/>
      <c r="L10"/>
      <c r="M10"/>
      <c r="N10"/>
    </row>
    <row r="11" spans="1:14" ht="14.25">
      <c r="A11"/>
      <c r="B11" s="119"/>
      <c r="C11" s="3"/>
      <c r="D11" s="9"/>
      <c r="E11" s="118" t="s">
        <v>88</v>
      </c>
      <c r="F11" s="9"/>
      <c r="G11"/>
      <c r="H11"/>
      <c r="I11" s="136"/>
      <c r="J11"/>
      <c r="K11"/>
      <c r="L11"/>
      <c r="M11"/>
      <c r="N11"/>
    </row>
    <row r="12" spans="1:14">
      <c r="A12"/>
      <c r="B12" s="110"/>
      <c r="C12" s="117"/>
      <c r="D12" s="116"/>
      <c r="E12" s="3"/>
      <c r="F12"/>
      <c r="G12"/>
      <c r="H12"/>
      <c r="I12" s="136"/>
      <c r="J12"/>
      <c r="K12"/>
      <c r="L12"/>
      <c r="M12"/>
      <c r="N12"/>
    </row>
    <row r="13" spans="1:14" ht="15">
      <c r="A13" s="100"/>
      <c r="B13" s="115" t="s">
        <v>89</v>
      </c>
      <c r="C13" s="114" t="s">
        <v>411</v>
      </c>
      <c r="D13" s="113"/>
      <c r="E13" s="96"/>
      <c r="F13" s="96"/>
      <c r="G13" s="96"/>
      <c r="H13" s="112"/>
      <c r="I13" s="131"/>
      <c r="J13" s="111"/>
      <c r="K13" s="96"/>
      <c r="L13" s="96"/>
      <c r="M13" s="96"/>
      <c r="N13" s="96"/>
    </row>
    <row r="14" spans="1:14">
      <c r="A14"/>
      <c r="B14" s="110"/>
      <c r="C14" s="109"/>
      <c r="D14" s="108"/>
      <c r="E14" s="107"/>
      <c r="F14" s="107"/>
      <c r="G14" s="107"/>
      <c r="H14" s="106"/>
      <c r="I14" s="136"/>
      <c r="J14" s="106"/>
      <c r="K14"/>
      <c r="L14"/>
      <c r="M14"/>
      <c r="N14"/>
    </row>
    <row r="15" spans="1:14">
      <c r="A15" s="135"/>
      <c r="B15" s="110"/>
      <c r="C15" s="117"/>
      <c r="D15" s="116"/>
      <c r="E15" s="3"/>
    </row>
    <row r="16" spans="1:14" s="95" customFormat="1" ht="15">
      <c r="A16" s="100"/>
      <c r="B16" s="99"/>
      <c r="C16" s="103" t="s">
        <v>284</v>
      </c>
      <c r="D16" s="97"/>
      <c r="E16" s="96"/>
      <c r="F16" s="96"/>
      <c r="G16" s="103"/>
      <c r="H16" s="103"/>
      <c r="I16" s="132"/>
      <c r="J16" s="96"/>
      <c r="K16" s="96"/>
      <c r="L16" s="96"/>
      <c r="M16" s="96"/>
      <c r="N16" s="96"/>
    </row>
    <row r="17" spans="1:14" s="101" customFormat="1" ht="15">
      <c r="A17" s="105"/>
      <c r="B17" s="104"/>
      <c r="C17" s="103" t="s">
        <v>118</v>
      </c>
      <c r="D17" s="97"/>
      <c r="E17" s="102"/>
      <c r="F17" s="187">
        <f>I174</f>
        <v>47449</v>
      </c>
      <c r="G17" s="188"/>
      <c r="H17" s="103" t="s">
        <v>124</v>
      </c>
      <c r="I17" s="133"/>
      <c r="J17" s="102"/>
      <c r="K17" s="102"/>
      <c r="L17" s="102"/>
      <c r="M17" s="102"/>
      <c r="N17" s="102"/>
    </row>
    <row r="18" spans="1:14" s="101" customFormat="1" ht="15" outlineLevel="1">
      <c r="A18" s="105"/>
      <c r="B18" s="104"/>
      <c r="C18" s="103" t="s">
        <v>119</v>
      </c>
      <c r="D18" s="97"/>
      <c r="E18" s="102"/>
      <c r="F18" s="187">
        <f>I96+I149</f>
        <v>39446</v>
      </c>
      <c r="G18" s="188"/>
      <c r="H18" s="103" t="s">
        <v>124</v>
      </c>
      <c r="I18" s="133"/>
      <c r="J18" s="102"/>
      <c r="K18" s="102"/>
      <c r="L18" s="102"/>
      <c r="M18" s="102"/>
      <c r="N18" s="102"/>
    </row>
    <row r="19" spans="1:14" s="101" customFormat="1" ht="15" outlineLevel="1">
      <c r="A19" s="105"/>
      <c r="B19" s="104"/>
      <c r="C19" s="103" t="s">
        <v>86</v>
      </c>
      <c r="D19" s="97"/>
      <c r="E19" s="102"/>
      <c r="F19" s="187">
        <f>I56+I72</f>
        <v>8003</v>
      </c>
      <c r="G19" s="188"/>
      <c r="H19" s="103" t="s">
        <v>124</v>
      </c>
      <c r="I19" s="133"/>
      <c r="J19" s="102"/>
      <c r="K19" s="102"/>
      <c r="L19" s="102"/>
      <c r="M19" s="102"/>
      <c r="N19" s="102"/>
    </row>
    <row r="20" spans="1:14" s="101" customFormat="1" ht="15">
      <c r="A20" s="105"/>
      <c r="B20" s="104"/>
      <c r="C20" s="103" t="s">
        <v>283</v>
      </c>
      <c r="D20" s="97"/>
      <c r="E20" s="102"/>
      <c r="F20" s="189">
        <f>J155</f>
        <v>3770</v>
      </c>
      <c r="G20" s="188"/>
      <c r="H20" s="103" t="s">
        <v>124</v>
      </c>
      <c r="I20" s="133"/>
      <c r="J20" s="102"/>
      <c r="K20" s="102"/>
      <c r="L20" s="102"/>
      <c r="M20" s="102"/>
      <c r="N20" s="102"/>
    </row>
    <row r="21" spans="1:14" s="101" customFormat="1" ht="15" outlineLevel="1">
      <c r="A21" s="105"/>
      <c r="B21" s="104"/>
      <c r="C21" s="103" t="s">
        <v>116</v>
      </c>
      <c r="D21" s="97"/>
      <c r="E21" s="102"/>
      <c r="F21" s="189" t="s">
        <v>410</v>
      </c>
      <c r="G21" s="188"/>
      <c r="H21" s="103" t="s">
        <v>117</v>
      </c>
      <c r="I21" s="133"/>
      <c r="J21" s="102"/>
      <c r="K21" s="102"/>
      <c r="L21" s="102"/>
      <c r="M21" s="102"/>
      <c r="N21" s="102"/>
    </row>
    <row r="22" spans="1:14" s="95" customFormat="1" ht="15">
      <c r="A22" s="100"/>
      <c r="B22" s="99"/>
      <c r="C22" s="98" t="s">
        <v>290</v>
      </c>
      <c r="D22" s="97"/>
      <c r="E22" s="96"/>
      <c r="F22" s="96"/>
      <c r="G22" s="96"/>
      <c r="H22" s="96"/>
      <c r="I22" s="132"/>
      <c r="J22" s="96"/>
      <c r="K22" s="96"/>
      <c r="L22" s="96"/>
      <c r="M22" s="96"/>
      <c r="N22" s="96"/>
    </row>
    <row r="24" spans="1:14" ht="48" customHeight="1">
      <c r="A24" s="166" t="s">
        <v>90</v>
      </c>
      <c r="B24" s="168" t="s">
        <v>281</v>
      </c>
      <c r="C24" s="166" t="s">
        <v>74</v>
      </c>
      <c r="D24" s="166" t="s">
        <v>91</v>
      </c>
      <c r="E24" s="166" t="s">
        <v>92</v>
      </c>
      <c r="F24" s="166" t="s">
        <v>280</v>
      </c>
      <c r="G24" s="166"/>
      <c r="H24" s="167"/>
      <c r="I24" s="166" t="s">
        <v>279</v>
      </c>
      <c r="J24" s="166"/>
      <c r="K24" s="166"/>
      <c r="L24" s="167"/>
      <c r="M24" s="166" t="s">
        <v>278</v>
      </c>
      <c r="N24" s="166"/>
    </row>
    <row r="25" spans="1:14" ht="28.5" customHeight="1">
      <c r="A25" s="166"/>
      <c r="B25" s="168"/>
      <c r="C25" s="167"/>
      <c r="D25" s="167"/>
      <c r="E25" s="166"/>
      <c r="F25" s="88" t="s">
        <v>93</v>
      </c>
      <c r="G25" s="88" t="s">
        <v>277</v>
      </c>
      <c r="H25" s="166" t="s">
        <v>276</v>
      </c>
      <c r="I25" s="179" t="s">
        <v>93</v>
      </c>
      <c r="J25" s="166" t="s">
        <v>273</v>
      </c>
      <c r="K25" s="88" t="s">
        <v>277</v>
      </c>
      <c r="L25" s="166" t="s">
        <v>276</v>
      </c>
      <c r="M25" s="166" t="s">
        <v>275</v>
      </c>
      <c r="N25" s="166"/>
    </row>
    <row r="26" spans="1:14" ht="36">
      <c r="A26" s="166"/>
      <c r="B26" s="168"/>
      <c r="C26" s="167"/>
      <c r="D26" s="167"/>
      <c r="E26" s="166"/>
      <c r="F26" s="88" t="s">
        <v>274</v>
      </c>
      <c r="G26" s="88" t="s">
        <v>273</v>
      </c>
      <c r="H26" s="167"/>
      <c r="I26" s="179"/>
      <c r="J26" s="167"/>
      <c r="K26" s="88" t="s">
        <v>273</v>
      </c>
      <c r="L26" s="167"/>
      <c r="M26" s="88" t="s">
        <v>272</v>
      </c>
      <c r="N26" s="88" t="s">
        <v>271</v>
      </c>
    </row>
    <row r="27" spans="1:14">
      <c r="A27" s="6">
        <v>1</v>
      </c>
      <c r="B27" s="90">
        <v>2</v>
      </c>
      <c r="C27" s="88">
        <v>3</v>
      </c>
      <c r="D27" s="88">
        <v>4</v>
      </c>
      <c r="E27" s="6">
        <v>5</v>
      </c>
      <c r="F27" s="89">
        <v>6</v>
      </c>
      <c r="G27" s="89">
        <v>7</v>
      </c>
      <c r="H27" s="89">
        <v>8</v>
      </c>
      <c r="I27" s="91">
        <v>9</v>
      </c>
      <c r="J27" s="89">
        <v>10</v>
      </c>
      <c r="K27" s="89">
        <v>11</v>
      </c>
      <c r="L27" s="89">
        <v>12</v>
      </c>
      <c r="M27" s="89">
        <v>13</v>
      </c>
      <c r="N27" s="89">
        <v>14</v>
      </c>
    </row>
    <row r="28" spans="1:14" ht="19.149999999999999" customHeight="1">
      <c r="A28" s="171" t="s">
        <v>270</v>
      </c>
      <c r="B28" s="172"/>
      <c r="C28" s="172"/>
      <c r="D28" s="172"/>
      <c r="E28" s="172"/>
      <c r="F28" s="172"/>
      <c r="G28" s="172"/>
      <c r="H28" s="172"/>
      <c r="I28" s="172"/>
      <c r="J28" s="172"/>
      <c r="K28" s="172"/>
      <c r="L28" s="172"/>
      <c r="M28" s="172"/>
      <c r="N28" s="172"/>
    </row>
    <row r="29" spans="1:14" s="95" customFormat="1" ht="19.149999999999999" customHeight="1">
      <c r="A29" s="173" t="s">
        <v>269</v>
      </c>
      <c r="B29" s="174"/>
      <c r="C29" s="174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</row>
    <row r="30" spans="1:14" ht="29.25" customHeight="1">
      <c r="A30" s="175">
        <v>1</v>
      </c>
      <c r="B30" s="176" t="s">
        <v>409</v>
      </c>
      <c r="C30" s="87" t="s">
        <v>268</v>
      </c>
      <c r="D30" s="175" t="s">
        <v>259</v>
      </c>
      <c r="E30" s="169">
        <v>1</v>
      </c>
      <c r="F30" s="12" t="s">
        <v>267</v>
      </c>
      <c r="G30" s="13"/>
      <c r="H30" s="170"/>
      <c r="I30" s="178">
        <v>312</v>
      </c>
      <c r="J30" s="170"/>
      <c r="K30" s="13"/>
      <c r="L30" s="170"/>
      <c r="M30" s="13"/>
      <c r="N30" s="13"/>
    </row>
    <row r="31" spans="1:14" ht="43.5" customHeight="1">
      <c r="A31" s="175"/>
      <c r="B31" s="177"/>
      <c r="C31" s="94" t="s">
        <v>257</v>
      </c>
      <c r="D31" s="175"/>
      <c r="E31" s="169"/>
      <c r="F31" s="13"/>
      <c r="G31" s="13"/>
      <c r="H31" s="170"/>
      <c r="I31" s="178"/>
      <c r="J31" s="170"/>
      <c r="K31" s="13"/>
      <c r="L31" s="170"/>
      <c r="M31" s="13"/>
      <c r="N31" s="13"/>
    </row>
    <row r="32" spans="1:14" ht="19.149999999999999" customHeight="1">
      <c r="A32" s="180" t="s">
        <v>266</v>
      </c>
      <c r="B32" s="181"/>
      <c r="C32" s="181"/>
      <c r="D32" s="181"/>
      <c r="E32" s="181"/>
      <c r="F32" s="181"/>
      <c r="G32" s="181"/>
      <c r="H32" s="181"/>
      <c r="I32" s="181"/>
      <c r="J32" s="181"/>
      <c r="K32" s="181"/>
      <c r="L32" s="181"/>
      <c r="M32" s="181"/>
      <c r="N32" s="181"/>
    </row>
    <row r="33" spans="1:14" ht="29.25" customHeight="1">
      <c r="A33" s="175">
        <v>2</v>
      </c>
      <c r="B33" s="176" t="s">
        <v>393</v>
      </c>
      <c r="C33" s="87" t="s">
        <v>392</v>
      </c>
      <c r="D33" s="175" t="s">
        <v>259</v>
      </c>
      <c r="E33" s="169">
        <v>1</v>
      </c>
      <c r="F33" s="12" t="s">
        <v>391</v>
      </c>
      <c r="G33" s="13"/>
      <c r="H33" s="170"/>
      <c r="I33" s="178">
        <v>739</v>
      </c>
      <c r="J33" s="170"/>
      <c r="K33" s="13"/>
      <c r="L33" s="170"/>
      <c r="M33" s="13"/>
      <c r="N33" s="13"/>
    </row>
    <row r="34" spans="1:14" ht="36.75" customHeight="1">
      <c r="A34" s="175"/>
      <c r="B34" s="177"/>
      <c r="C34" s="94" t="s">
        <v>257</v>
      </c>
      <c r="D34" s="175"/>
      <c r="E34" s="169"/>
      <c r="F34" s="13"/>
      <c r="G34" s="13"/>
      <c r="H34" s="170"/>
      <c r="I34" s="178"/>
      <c r="J34" s="170"/>
      <c r="K34" s="13"/>
      <c r="L34" s="170"/>
      <c r="M34" s="13"/>
      <c r="N34" s="13"/>
    </row>
    <row r="35" spans="1:14" ht="19.149999999999999" customHeight="1">
      <c r="A35" s="180" t="s">
        <v>390</v>
      </c>
      <c r="B35" s="181"/>
      <c r="C35" s="181"/>
      <c r="D35" s="181"/>
      <c r="E35" s="181"/>
      <c r="F35" s="181"/>
      <c r="G35" s="181"/>
      <c r="H35" s="181"/>
      <c r="I35" s="181"/>
      <c r="J35" s="181"/>
      <c r="K35" s="181"/>
      <c r="L35" s="181"/>
      <c r="M35" s="181"/>
      <c r="N35" s="181"/>
    </row>
    <row r="36" spans="1:14" ht="30" customHeight="1">
      <c r="A36" s="175">
        <v>3</v>
      </c>
      <c r="B36" s="176" t="s">
        <v>386</v>
      </c>
      <c r="C36" s="87" t="s">
        <v>389</v>
      </c>
      <c r="D36" s="175" t="s">
        <v>259</v>
      </c>
      <c r="E36" s="169">
        <v>1</v>
      </c>
      <c r="F36" s="12" t="s">
        <v>388</v>
      </c>
      <c r="G36" s="13"/>
      <c r="H36" s="170"/>
      <c r="I36" s="178">
        <v>2009</v>
      </c>
      <c r="J36" s="170"/>
      <c r="K36" s="13"/>
      <c r="L36" s="170"/>
      <c r="M36" s="13"/>
      <c r="N36" s="13"/>
    </row>
    <row r="37" spans="1:14" ht="35.25" customHeight="1">
      <c r="A37" s="175"/>
      <c r="B37" s="177"/>
      <c r="C37" s="94" t="s">
        <v>257</v>
      </c>
      <c r="D37" s="175"/>
      <c r="E37" s="169"/>
      <c r="F37" s="13"/>
      <c r="G37" s="13"/>
      <c r="H37" s="170"/>
      <c r="I37" s="178"/>
      <c r="J37" s="170"/>
      <c r="K37" s="13"/>
      <c r="L37" s="170"/>
      <c r="M37" s="13"/>
      <c r="N37" s="13"/>
    </row>
    <row r="38" spans="1:14" ht="19.149999999999999" customHeight="1">
      <c r="A38" s="180" t="s">
        <v>387</v>
      </c>
      <c r="B38" s="181"/>
      <c r="C38" s="181"/>
      <c r="D38" s="181"/>
      <c r="E38" s="181"/>
      <c r="F38" s="181"/>
      <c r="G38" s="181"/>
      <c r="H38" s="181"/>
      <c r="I38" s="181"/>
      <c r="J38" s="181"/>
      <c r="K38" s="181"/>
      <c r="L38" s="181"/>
      <c r="M38" s="181"/>
      <c r="N38" s="181"/>
    </row>
    <row r="39" spans="1:14" ht="26.25" customHeight="1">
      <c r="A39" s="175">
        <v>4</v>
      </c>
      <c r="B39" s="176" t="s">
        <v>386</v>
      </c>
      <c r="C39" s="87" t="s">
        <v>385</v>
      </c>
      <c r="D39" s="175" t="s">
        <v>259</v>
      </c>
      <c r="E39" s="169">
        <v>1</v>
      </c>
      <c r="F39" s="12" t="s">
        <v>384</v>
      </c>
      <c r="G39" s="13"/>
      <c r="H39" s="170"/>
      <c r="I39" s="178">
        <v>252</v>
      </c>
      <c r="J39" s="170"/>
      <c r="K39" s="13"/>
      <c r="L39" s="170"/>
      <c r="M39" s="13"/>
      <c r="N39" s="13"/>
    </row>
    <row r="40" spans="1:14" ht="35.25" customHeight="1">
      <c r="A40" s="175"/>
      <c r="B40" s="177"/>
      <c r="C40" s="94" t="s">
        <v>257</v>
      </c>
      <c r="D40" s="175"/>
      <c r="E40" s="169"/>
      <c r="F40" s="13"/>
      <c r="G40" s="13"/>
      <c r="H40" s="170"/>
      <c r="I40" s="178"/>
      <c r="J40" s="170"/>
      <c r="K40" s="13"/>
      <c r="L40" s="170"/>
      <c r="M40" s="13"/>
      <c r="N40" s="13"/>
    </row>
    <row r="41" spans="1:14" ht="19.149999999999999" customHeight="1">
      <c r="A41" s="180" t="s">
        <v>383</v>
      </c>
      <c r="B41" s="181"/>
      <c r="C41" s="181"/>
      <c r="D41" s="181"/>
      <c r="E41" s="181"/>
      <c r="F41" s="181"/>
      <c r="G41" s="181"/>
      <c r="H41" s="181"/>
      <c r="I41" s="181"/>
      <c r="J41" s="181"/>
      <c r="K41" s="181"/>
      <c r="L41" s="181"/>
      <c r="M41" s="181"/>
      <c r="N41" s="181"/>
    </row>
    <row r="42" spans="1:14" ht="26.25" customHeight="1">
      <c r="A42" s="175">
        <v>5</v>
      </c>
      <c r="B42" s="176" t="s">
        <v>382</v>
      </c>
      <c r="C42" s="87" t="s">
        <v>381</v>
      </c>
      <c r="D42" s="175" t="s">
        <v>259</v>
      </c>
      <c r="E42" s="169">
        <v>1</v>
      </c>
      <c r="F42" s="12" t="s">
        <v>380</v>
      </c>
      <c r="G42" s="13"/>
      <c r="H42" s="170"/>
      <c r="I42" s="178">
        <v>1667</v>
      </c>
      <c r="J42" s="170"/>
      <c r="K42" s="13"/>
      <c r="L42" s="170"/>
      <c r="M42" s="13"/>
      <c r="N42" s="13"/>
    </row>
    <row r="43" spans="1:14" ht="36" customHeight="1">
      <c r="A43" s="175"/>
      <c r="B43" s="177"/>
      <c r="C43" s="94" t="s">
        <v>257</v>
      </c>
      <c r="D43" s="175"/>
      <c r="E43" s="169"/>
      <c r="F43" s="13"/>
      <c r="G43" s="13"/>
      <c r="H43" s="170"/>
      <c r="I43" s="178"/>
      <c r="J43" s="170"/>
      <c r="K43" s="13"/>
      <c r="L43" s="170"/>
      <c r="M43" s="13"/>
      <c r="N43" s="13"/>
    </row>
    <row r="44" spans="1:14" ht="19.149999999999999" customHeight="1">
      <c r="A44" s="180" t="s">
        <v>379</v>
      </c>
      <c r="B44" s="181"/>
      <c r="C44" s="181"/>
      <c r="D44" s="181"/>
      <c r="E44" s="181"/>
      <c r="F44" s="181"/>
      <c r="G44" s="181"/>
      <c r="H44" s="181"/>
      <c r="I44" s="181"/>
      <c r="J44" s="181"/>
      <c r="K44" s="181"/>
      <c r="L44" s="181"/>
      <c r="M44" s="181"/>
      <c r="N44" s="181"/>
    </row>
    <row r="45" spans="1:14" ht="26.25" customHeight="1">
      <c r="A45" s="175">
        <v>6</v>
      </c>
      <c r="B45" s="176" t="s">
        <v>261</v>
      </c>
      <c r="C45" s="87" t="s">
        <v>260</v>
      </c>
      <c r="D45" s="175" t="s">
        <v>259</v>
      </c>
      <c r="E45" s="169">
        <v>4</v>
      </c>
      <c r="F45" s="12" t="s">
        <v>258</v>
      </c>
      <c r="G45" s="13"/>
      <c r="H45" s="170"/>
      <c r="I45" s="178">
        <v>336</v>
      </c>
      <c r="J45" s="170"/>
      <c r="K45" s="13"/>
      <c r="L45" s="170"/>
      <c r="M45" s="13"/>
      <c r="N45" s="13"/>
    </row>
    <row r="46" spans="1:14" ht="36.75" customHeight="1">
      <c r="A46" s="175"/>
      <c r="B46" s="177"/>
      <c r="C46" s="94" t="s">
        <v>257</v>
      </c>
      <c r="D46" s="175"/>
      <c r="E46" s="169"/>
      <c r="F46" s="13"/>
      <c r="G46" s="13"/>
      <c r="H46" s="170"/>
      <c r="I46" s="178"/>
      <c r="J46" s="170"/>
      <c r="K46" s="13"/>
      <c r="L46" s="170"/>
      <c r="M46" s="13"/>
      <c r="N46" s="13"/>
    </row>
    <row r="47" spans="1:14" ht="19.149999999999999" customHeight="1">
      <c r="A47" s="180" t="s">
        <v>256</v>
      </c>
      <c r="B47" s="181"/>
      <c r="C47" s="181"/>
      <c r="D47" s="181"/>
      <c r="E47" s="181"/>
      <c r="F47" s="181"/>
      <c r="G47" s="181"/>
      <c r="H47" s="181"/>
      <c r="I47" s="181"/>
      <c r="J47" s="181"/>
      <c r="K47" s="181"/>
      <c r="L47" s="181"/>
      <c r="M47" s="181"/>
      <c r="N47" s="181"/>
    </row>
    <row r="48" spans="1:14">
      <c r="A48" s="182" t="s">
        <v>176</v>
      </c>
      <c r="B48" s="183"/>
      <c r="C48" s="183"/>
      <c r="D48" s="183"/>
      <c r="E48" s="183"/>
      <c r="F48" s="183"/>
      <c r="G48" s="183"/>
      <c r="H48" s="183"/>
      <c r="I48" s="183"/>
      <c r="J48" s="183"/>
      <c r="K48" s="183"/>
      <c r="L48" s="183"/>
      <c r="M48" s="183"/>
      <c r="N48" s="183"/>
    </row>
    <row r="49" spans="1:14">
      <c r="A49" s="184" t="s">
        <v>182</v>
      </c>
      <c r="B49" s="172"/>
      <c r="C49" s="172"/>
      <c r="D49" s="172"/>
      <c r="E49" s="172"/>
      <c r="F49" s="172"/>
      <c r="G49" s="172"/>
      <c r="H49" s="172"/>
      <c r="I49" s="16">
        <v>5315</v>
      </c>
      <c r="J49" s="13"/>
      <c r="K49" s="13"/>
      <c r="L49" s="13"/>
      <c r="M49" s="13"/>
      <c r="N49" s="13"/>
    </row>
    <row r="50" spans="1:14">
      <c r="A50" s="185" t="s">
        <v>254</v>
      </c>
      <c r="B50" s="172"/>
      <c r="C50" s="172"/>
      <c r="D50" s="172"/>
      <c r="E50" s="172"/>
      <c r="F50" s="172"/>
      <c r="G50" s="172"/>
      <c r="H50" s="172"/>
      <c r="I50" s="15"/>
      <c r="J50" s="13"/>
      <c r="K50" s="13"/>
      <c r="L50" s="13"/>
      <c r="M50" s="13"/>
      <c r="N50" s="13"/>
    </row>
    <row r="51" spans="1:14">
      <c r="A51" s="184" t="s">
        <v>239</v>
      </c>
      <c r="B51" s="172"/>
      <c r="C51" s="172"/>
      <c r="D51" s="172"/>
      <c r="E51" s="172"/>
      <c r="F51" s="172"/>
      <c r="G51" s="172"/>
      <c r="H51" s="172"/>
      <c r="I51" s="15"/>
      <c r="J51" s="13"/>
      <c r="K51" s="13"/>
      <c r="L51" s="13"/>
      <c r="M51" s="13"/>
      <c r="N51" s="13"/>
    </row>
    <row r="52" spans="1:14">
      <c r="A52" s="184" t="s">
        <v>378</v>
      </c>
      <c r="B52" s="172"/>
      <c r="C52" s="172"/>
      <c r="D52" s="172"/>
      <c r="E52" s="172"/>
      <c r="F52" s="172"/>
      <c r="G52" s="172"/>
      <c r="H52" s="172"/>
      <c r="I52" s="16">
        <v>5315</v>
      </c>
      <c r="J52" s="13"/>
      <c r="K52" s="13"/>
      <c r="L52" s="13"/>
      <c r="M52" s="13"/>
      <c r="N52" s="13"/>
    </row>
    <row r="53" spans="1:14">
      <c r="A53" s="184" t="s">
        <v>108</v>
      </c>
      <c r="B53" s="172"/>
      <c r="C53" s="172"/>
      <c r="D53" s="172"/>
      <c r="E53" s="172"/>
      <c r="F53" s="172"/>
      <c r="G53" s="172"/>
      <c r="H53" s="172"/>
      <c r="I53" s="16">
        <v>5315</v>
      </c>
      <c r="J53" s="13"/>
      <c r="K53" s="13"/>
      <c r="L53" s="13"/>
      <c r="M53" s="13"/>
      <c r="N53" s="13"/>
    </row>
    <row r="54" spans="1:14">
      <c r="A54" s="184" t="s">
        <v>171</v>
      </c>
      <c r="B54" s="172"/>
      <c r="C54" s="172"/>
      <c r="D54" s="172"/>
      <c r="E54" s="172"/>
      <c r="F54" s="172"/>
      <c r="G54" s="172"/>
      <c r="H54" s="172"/>
      <c r="I54" s="15"/>
      <c r="J54" s="13"/>
      <c r="K54" s="13"/>
      <c r="L54" s="13"/>
      <c r="M54" s="13"/>
      <c r="N54" s="13"/>
    </row>
    <row r="55" spans="1:14">
      <c r="A55" s="184" t="s">
        <v>85</v>
      </c>
      <c r="B55" s="172"/>
      <c r="C55" s="172"/>
      <c r="D55" s="172"/>
      <c r="E55" s="172"/>
      <c r="F55" s="172"/>
      <c r="G55" s="172"/>
      <c r="H55" s="172"/>
      <c r="I55" s="16">
        <v>5315</v>
      </c>
      <c r="J55" s="13"/>
      <c r="K55" s="13"/>
      <c r="L55" s="13"/>
      <c r="M55" s="13"/>
      <c r="N55" s="13"/>
    </row>
    <row r="56" spans="1:14">
      <c r="A56" s="185" t="s">
        <v>175</v>
      </c>
      <c r="B56" s="172"/>
      <c r="C56" s="172"/>
      <c r="D56" s="172"/>
      <c r="E56" s="172"/>
      <c r="F56" s="172"/>
      <c r="G56" s="172"/>
      <c r="H56" s="172"/>
      <c r="I56" s="17">
        <v>5315</v>
      </c>
      <c r="J56" s="13"/>
      <c r="K56" s="13"/>
      <c r="L56" s="13"/>
      <c r="M56" s="13"/>
      <c r="N56" s="13"/>
    </row>
    <row r="57" spans="1:14" ht="19.149999999999999" customHeight="1">
      <c r="A57" s="171" t="s">
        <v>253</v>
      </c>
      <c r="B57" s="172"/>
      <c r="C57" s="172"/>
      <c r="D57" s="172"/>
      <c r="E57" s="172"/>
      <c r="F57" s="172"/>
      <c r="G57" s="172"/>
      <c r="H57" s="172"/>
      <c r="I57" s="172"/>
      <c r="J57" s="172"/>
      <c r="K57" s="172"/>
      <c r="L57" s="172"/>
      <c r="M57" s="172"/>
      <c r="N57" s="172"/>
    </row>
    <row r="58" spans="1:14" ht="22.5" customHeight="1">
      <c r="A58" s="175">
        <v>7</v>
      </c>
      <c r="B58" s="176" t="s">
        <v>377</v>
      </c>
      <c r="C58" s="87" t="s">
        <v>376</v>
      </c>
      <c r="D58" s="175" t="s">
        <v>97</v>
      </c>
      <c r="E58" s="169">
        <v>5</v>
      </c>
      <c r="F58" s="12">
        <v>75.11</v>
      </c>
      <c r="G58" s="13"/>
      <c r="H58" s="170"/>
      <c r="I58" s="178">
        <v>376</v>
      </c>
      <c r="J58" s="170"/>
      <c r="K58" s="13"/>
      <c r="L58" s="170"/>
      <c r="M58" s="13"/>
      <c r="N58" s="13"/>
    </row>
    <row r="59" spans="1:14">
      <c r="A59" s="175"/>
      <c r="B59" s="177"/>
      <c r="C59" s="94" t="s">
        <v>242</v>
      </c>
      <c r="D59" s="175"/>
      <c r="E59" s="169"/>
      <c r="F59" s="13"/>
      <c r="G59" s="13"/>
      <c r="H59" s="170"/>
      <c r="I59" s="178"/>
      <c r="J59" s="170"/>
      <c r="K59" s="13"/>
      <c r="L59" s="170"/>
      <c r="M59" s="13"/>
      <c r="N59" s="13"/>
    </row>
    <row r="60" spans="1:14" ht="20.25" customHeight="1">
      <c r="A60" s="175">
        <v>8</v>
      </c>
      <c r="B60" s="176" t="s">
        <v>246</v>
      </c>
      <c r="C60" s="87" t="s">
        <v>245</v>
      </c>
      <c r="D60" s="175" t="s">
        <v>97</v>
      </c>
      <c r="E60" s="169">
        <v>1</v>
      </c>
      <c r="F60" s="12">
        <v>1686.41</v>
      </c>
      <c r="G60" s="13"/>
      <c r="H60" s="170"/>
      <c r="I60" s="178">
        <v>1686</v>
      </c>
      <c r="J60" s="170"/>
      <c r="K60" s="13"/>
      <c r="L60" s="170"/>
      <c r="M60" s="13"/>
      <c r="N60" s="13"/>
    </row>
    <row r="61" spans="1:14">
      <c r="A61" s="175"/>
      <c r="B61" s="177"/>
      <c r="C61" s="94" t="s">
        <v>242</v>
      </c>
      <c r="D61" s="175"/>
      <c r="E61" s="169"/>
      <c r="F61" s="13"/>
      <c r="G61" s="13"/>
      <c r="H61" s="170"/>
      <c r="I61" s="178"/>
      <c r="J61" s="170"/>
      <c r="K61" s="13"/>
      <c r="L61" s="170"/>
      <c r="M61" s="13"/>
      <c r="N61" s="13"/>
    </row>
    <row r="62" spans="1:14" ht="23.25" customHeight="1">
      <c r="A62" s="175">
        <v>9</v>
      </c>
      <c r="B62" s="176" t="s">
        <v>244</v>
      </c>
      <c r="C62" s="87" t="s">
        <v>243</v>
      </c>
      <c r="D62" s="175" t="s">
        <v>97</v>
      </c>
      <c r="E62" s="169">
        <v>10</v>
      </c>
      <c r="F62" s="12">
        <v>62.58</v>
      </c>
      <c r="G62" s="13"/>
      <c r="H62" s="170"/>
      <c r="I62" s="178">
        <v>626</v>
      </c>
      <c r="J62" s="170"/>
      <c r="K62" s="13"/>
      <c r="L62" s="170"/>
      <c r="M62" s="13"/>
      <c r="N62" s="13"/>
    </row>
    <row r="63" spans="1:14">
      <c r="A63" s="175"/>
      <c r="B63" s="177"/>
      <c r="C63" s="94" t="s">
        <v>242</v>
      </c>
      <c r="D63" s="175"/>
      <c r="E63" s="169"/>
      <c r="F63" s="13"/>
      <c r="G63" s="13"/>
      <c r="H63" s="170"/>
      <c r="I63" s="178"/>
      <c r="J63" s="170"/>
      <c r="K63" s="13"/>
      <c r="L63" s="170"/>
      <c r="M63" s="13"/>
      <c r="N63" s="13"/>
    </row>
    <row r="64" spans="1:14">
      <c r="A64" s="182" t="s">
        <v>176</v>
      </c>
      <c r="B64" s="183"/>
      <c r="C64" s="183"/>
      <c r="D64" s="183"/>
      <c r="E64" s="183"/>
      <c r="F64" s="183"/>
      <c r="G64" s="183"/>
      <c r="H64" s="183"/>
      <c r="I64" s="183"/>
      <c r="J64" s="183"/>
      <c r="K64" s="183"/>
      <c r="L64" s="183"/>
      <c r="M64" s="183"/>
      <c r="N64" s="183"/>
    </row>
    <row r="65" spans="1:14">
      <c r="A65" s="184" t="s">
        <v>182</v>
      </c>
      <c r="B65" s="172"/>
      <c r="C65" s="172"/>
      <c r="D65" s="172"/>
      <c r="E65" s="172"/>
      <c r="F65" s="172"/>
      <c r="G65" s="172"/>
      <c r="H65" s="172"/>
      <c r="I65" s="16">
        <v>2688</v>
      </c>
      <c r="J65" s="13"/>
      <c r="K65" s="13"/>
      <c r="L65" s="13"/>
      <c r="M65" s="13"/>
      <c r="N65" s="13"/>
    </row>
    <row r="66" spans="1:14">
      <c r="A66" s="185" t="s">
        <v>240</v>
      </c>
      <c r="B66" s="172"/>
      <c r="C66" s="172"/>
      <c r="D66" s="172"/>
      <c r="E66" s="172"/>
      <c r="F66" s="172"/>
      <c r="G66" s="172"/>
      <c r="H66" s="172"/>
      <c r="I66" s="15"/>
      <c r="J66" s="13"/>
      <c r="K66" s="13"/>
      <c r="L66" s="13"/>
      <c r="M66" s="13"/>
      <c r="N66" s="13"/>
    </row>
    <row r="67" spans="1:14">
      <c r="A67" s="184" t="s">
        <v>239</v>
      </c>
      <c r="B67" s="172"/>
      <c r="C67" s="172"/>
      <c r="D67" s="172"/>
      <c r="E67" s="172"/>
      <c r="F67" s="172"/>
      <c r="G67" s="172"/>
      <c r="H67" s="172"/>
      <c r="I67" s="15"/>
      <c r="J67" s="13"/>
      <c r="K67" s="13"/>
      <c r="L67" s="13"/>
      <c r="M67" s="13"/>
      <c r="N67" s="13"/>
    </row>
    <row r="68" spans="1:14">
      <c r="A68" s="184" t="s">
        <v>375</v>
      </c>
      <c r="B68" s="172"/>
      <c r="C68" s="172"/>
      <c r="D68" s="172"/>
      <c r="E68" s="172"/>
      <c r="F68" s="172"/>
      <c r="G68" s="172"/>
      <c r="H68" s="172"/>
      <c r="I68" s="16">
        <v>2688</v>
      </c>
      <c r="J68" s="13"/>
      <c r="K68" s="13"/>
      <c r="L68" s="13"/>
      <c r="M68" s="13"/>
      <c r="N68" s="13"/>
    </row>
    <row r="69" spans="1:14">
      <c r="A69" s="184" t="s">
        <v>108</v>
      </c>
      <c r="B69" s="172"/>
      <c r="C69" s="172"/>
      <c r="D69" s="172"/>
      <c r="E69" s="172"/>
      <c r="F69" s="172"/>
      <c r="G69" s="172"/>
      <c r="H69" s="172"/>
      <c r="I69" s="16">
        <v>2688</v>
      </c>
      <c r="J69" s="13"/>
      <c r="K69" s="13"/>
      <c r="L69" s="13"/>
      <c r="M69" s="13"/>
      <c r="N69" s="13"/>
    </row>
    <row r="70" spans="1:14">
      <c r="A70" s="184" t="s">
        <v>171</v>
      </c>
      <c r="B70" s="172"/>
      <c r="C70" s="172"/>
      <c r="D70" s="172"/>
      <c r="E70" s="172"/>
      <c r="F70" s="172"/>
      <c r="G70" s="172"/>
      <c r="H70" s="172"/>
      <c r="I70" s="15"/>
      <c r="J70" s="13"/>
      <c r="K70" s="13"/>
      <c r="L70" s="13"/>
      <c r="M70" s="13"/>
      <c r="N70" s="13"/>
    </row>
    <row r="71" spans="1:14">
      <c r="A71" s="184" t="s">
        <v>85</v>
      </c>
      <c r="B71" s="172"/>
      <c r="C71" s="172"/>
      <c r="D71" s="172"/>
      <c r="E71" s="172"/>
      <c r="F71" s="172"/>
      <c r="G71" s="172"/>
      <c r="H71" s="172"/>
      <c r="I71" s="16">
        <v>2688</v>
      </c>
      <c r="J71" s="13"/>
      <c r="K71" s="13"/>
      <c r="L71" s="13"/>
      <c r="M71" s="13"/>
      <c r="N71" s="13"/>
    </row>
    <row r="72" spans="1:14">
      <c r="A72" s="185" t="s">
        <v>174</v>
      </c>
      <c r="B72" s="172"/>
      <c r="C72" s="172"/>
      <c r="D72" s="172"/>
      <c r="E72" s="172"/>
      <c r="F72" s="172"/>
      <c r="G72" s="172"/>
      <c r="H72" s="172"/>
      <c r="I72" s="17">
        <v>2688</v>
      </c>
      <c r="J72" s="13"/>
      <c r="K72" s="13"/>
      <c r="L72" s="13"/>
      <c r="M72" s="13"/>
      <c r="N72" s="13"/>
    </row>
    <row r="73" spans="1:14" ht="13.5" customHeight="1">
      <c r="A73" s="171" t="s">
        <v>238</v>
      </c>
      <c r="B73" s="172"/>
      <c r="C73" s="172"/>
      <c r="D73" s="172"/>
      <c r="E73" s="172"/>
      <c r="F73" s="172"/>
      <c r="G73" s="172"/>
      <c r="H73" s="172"/>
      <c r="I73" s="172"/>
      <c r="J73" s="172"/>
      <c r="K73" s="172"/>
      <c r="L73" s="172"/>
      <c r="M73" s="172"/>
      <c r="N73" s="172"/>
    </row>
    <row r="74" spans="1:14" ht="22.5" customHeight="1">
      <c r="A74" s="175">
        <v>10</v>
      </c>
      <c r="B74" s="176" t="s">
        <v>374</v>
      </c>
      <c r="C74" s="87" t="s">
        <v>373</v>
      </c>
      <c r="D74" s="175" t="s">
        <v>97</v>
      </c>
      <c r="E74" s="169">
        <v>50</v>
      </c>
      <c r="F74" s="12">
        <v>72.099999999999994</v>
      </c>
      <c r="G74" s="13"/>
      <c r="H74" s="170">
        <v>72.099999999999994</v>
      </c>
      <c r="I74" s="178">
        <v>3605</v>
      </c>
      <c r="J74" s="170"/>
      <c r="K74" s="13"/>
      <c r="L74" s="170">
        <v>3605</v>
      </c>
      <c r="M74" s="13"/>
      <c r="N74" s="13"/>
    </row>
    <row r="75" spans="1:14" ht="12" customHeight="1">
      <c r="A75" s="175"/>
      <c r="B75" s="177"/>
      <c r="C75" s="94" t="s">
        <v>225</v>
      </c>
      <c r="D75" s="175"/>
      <c r="E75" s="169"/>
      <c r="F75" s="13"/>
      <c r="G75" s="13"/>
      <c r="H75" s="186"/>
      <c r="I75" s="178"/>
      <c r="J75" s="170"/>
      <c r="K75" s="13"/>
      <c r="L75" s="170"/>
      <c r="M75" s="13"/>
      <c r="N75" s="13"/>
    </row>
    <row r="76" spans="1:14" ht="16.5" customHeight="1">
      <c r="A76" s="175">
        <v>11</v>
      </c>
      <c r="B76" s="176" t="s">
        <v>372</v>
      </c>
      <c r="C76" s="87" t="s">
        <v>371</v>
      </c>
      <c r="D76" s="175" t="s">
        <v>97</v>
      </c>
      <c r="E76" s="169">
        <v>7</v>
      </c>
      <c r="F76" s="12">
        <v>33.99</v>
      </c>
      <c r="G76" s="13"/>
      <c r="H76" s="170">
        <v>33.99</v>
      </c>
      <c r="I76" s="178">
        <v>238</v>
      </c>
      <c r="J76" s="170"/>
      <c r="K76" s="13"/>
      <c r="L76" s="170">
        <v>238</v>
      </c>
      <c r="M76" s="13"/>
      <c r="N76" s="13"/>
    </row>
    <row r="77" spans="1:14">
      <c r="A77" s="175"/>
      <c r="B77" s="177"/>
      <c r="C77" s="94" t="s">
        <v>225</v>
      </c>
      <c r="D77" s="175"/>
      <c r="E77" s="169"/>
      <c r="F77" s="13"/>
      <c r="G77" s="13"/>
      <c r="H77" s="186"/>
      <c r="I77" s="178"/>
      <c r="J77" s="170"/>
      <c r="K77" s="13"/>
      <c r="L77" s="170"/>
      <c r="M77" s="13"/>
      <c r="N77" s="13"/>
    </row>
    <row r="78" spans="1:14" ht="72" customHeight="1">
      <c r="A78" s="175">
        <v>12</v>
      </c>
      <c r="B78" s="176" t="s">
        <v>235</v>
      </c>
      <c r="C78" s="87" t="s">
        <v>234</v>
      </c>
      <c r="D78" s="175" t="s">
        <v>98</v>
      </c>
      <c r="E78" s="169">
        <v>5.0000000000000001E-3</v>
      </c>
      <c r="F78" s="12">
        <v>29743.7</v>
      </c>
      <c r="G78" s="13"/>
      <c r="H78" s="170">
        <v>29743.7</v>
      </c>
      <c r="I78" s="178">
        <v>149</v>
      </c>
      <c r="J78" s="170"/>
      <c r="K78" s="13"/>
      <c r="L78" s="170">
        <v>149</v>
      </c>
      <c r="M78" s="13"/>
      <c r="N78" s="13"/>
    </row>
    <row r="79" spans="1:14">
      <c r="A79" s="175"/>
      <c r="B79" s="177"/>
      <c r="C79" s="94" t="s">
        <v>225</v>
      </c>
      <c r="D79" s="175"/>
      <c r="E79" s="169"/>
      <c r="F79" s="13"/>
      <c r="G79" s="13"/>
      <c r="H79" s="186"/>
      <c r="I79" s="178"/>
      <c r="J79" s="170"/>
      <c r="K79" s="13"/>
      <c r="L79" s="170"/>
      <c r="M79" s="13"/>
      <c r="N79" s="13"/>
    </row>
    <row r="80" spans="1:14" ht="71.25" customHeight="1">
      <c r="A80" s="175">
        <v>13</v>
      </c>
      <c r="B80" s="176" t="s">
        <v>233</v>
      </c>
      <c r="C80" s="87" t="s">
        <v>232</v>
      </c>
      <c r="D80" s="175" t="s">
        <v>98</v>
      </c>
      <c r="E80" s="169">
        <v>0.25</v>
      </c>
      <c r="F80" s="12">
        <v>22471.21</v>
      </c>
      <c r="G80" s="13"/>
      <c r="H80" s="170">
        <v>22471.21</v>
      </c>
      <c r="I80" s="178">
        <v>5618</v>
      </c>
      <c r="J80" s="170"/>
      <c r="K80" s="13"/>
      <c r="L80" s="170">
        <v>5618</v>
      </c>
      <c r="M80" s="13"/>
      <c r="N80" s="13"/>
    </row>
    <row r="81" spans="1:14">
      <c r="A81" s="175"/>
      <c r="B81" s="177"/>
      <c r="C81" s="94" t="s">
        <v>225</v>
      </c>
      <c r="D81" s="175"/>
      <c r="E81" s="169"/>
      <c r="F81" s="13"/>
      <c r="G81" s="13"/>
      <c r="H81" s="186"/>
      <c r="I81" s="178"/>
      <c r="J81" s="170"/>
      <c r="K81" s="13"/>
      <c r="L81" s="170"/>
      <c r="M81" s="13"/>
      <c r="N81" s="13"/>
    </row>
    <row r="82" spans="1:14" ht="18" customHeight="1">
      <c r="A82" s="175">
        <v>14</v>
      </c>
      <c r="B82" s="176" t="s">
        <v>231</v>
      </c>
      <c r="C82" s="87" t="s">
        <v>230</v>
      </c>
      <c r="D82" s="175" t="s">
        <v>102</v>
      </c>
      <c r="E82" s="169">
        <v>180</v>
      </c>
      <c r="F82" s="12">
        <v>78.16</v>
      </c>
      <c r="G82" s="13"/>
      <c r="H82" s="170">
        <v>78.16</v>
      </c>
      <c r="I82" s="178">
        <v>14069</v>
      </c>
      <c r="J82" s="170"/>
      <c r="K82" s="13"/>
      <c r="L82" s="170">
        <v>14069</v>
      </c>
      <c r="M82" s="13"/>
      <c r="N82" s="13"/>
    </row>
    <row r="83" spans="1:14">
      <c r="A83" s="175"/>
      <c r="B83" s="177"/>
      <c r="C83" s="94" t="s">
        <v>225</v>
      </c>
      <c r="D83" s="175"/>
      <c r="E83" s="169"/>
      <c r="F83" s="13"/>
      <c r="G83" s="13"/>
      <c r="H83" s="186"/>
      <c r="I83" s="178"/>
      <c r="J83" s="170"/>
      <c r="K83" s="13"/>
      <c r="L83" s="170"/>
      <c r="M83" s="13"/>
      <c r="N83" s="13"/>
    </row>
    <row r="84" spans="1:14" ht="16.5" customHeight="1">
      <c r="A84" s="175">
        <v>15</v>
      </c>
      <c r="B84" s="176" t="s">
        <v>229</v>
      </c>
      <c r="C84" s="87" t="s">
        <v>228</v>
      </c>
      <c r="D84" s="175" t="s">
        <v>102</v>
      </c>
      <c r="E84" s="169">
        <v>30</v>
      </c>
      <c r="F84" s="12">
        <v>4.92</v>
      </c>
      <c r="G84" s="13"/>
      <c r="H84" s="170">
        <v>4.92</v>
      </c>
      <c r="I84" s="178">
        <v>148</v>
      </c>
      <c r="J84" s="170"/>
      <c r="K84" s="13"/>
      <c r="L84" s="170">
        <v>148</v>
      </c>
      <c r="M84" s="13"/>
      <c r="N84" s="13"/>
    </row>
    <row r="85" spans="1:14">
      <c r="A85" s="175"/>
      <c r="B85" s="177"/>
      <c r="C85" s="94" t="s">
        <v>225</v>
      </c>
      <c r="D85" s="175"/>
      <c r="E85" s="169"/>
      <c r="F85" s="13"/>
      <c r="G85" s="13"/>
      <c r="H85" s="186"/>
      <c r="I85" s="178"/>
      <c r="J85" s="170"/>
      <c r="K85" s="13"/>
      <c r="L85" s="170"/>
      <c r="M85" s="13"/>
      <c r="N85" s="13"/>
    </row>
    <row r="86" spans="1:14" ht="18" customHeight="1">
      <c r="A86" s="175">
        <v>16</v>
      </c>
      <c r="B86" s="176" t="s">
        <v>227</v>
      </c>
      <c r="C86" s="87" t="s">
        <v>226</v>
      </c>
      <c r="D86" s="175" t="s">
        <v>97</v>
      </c>
      <c r="E86" s="169">
        <v>30</v>
      </c>
      <c r="F86" s="12">
        <v>2.98</v>
      </c>
      <c r="G86" s="13"/>
      <c r="H86" s="170">
        <v>2.98</v>
      </c>
      <c r="I86" s="178">
        <v>89</v>
      </c>
      <c r="J86" s="170"/>
      <c r="K86" s="13"/>
      <c r="L86" s="170">
        <v>89</v>
      </c>
      <c r="M86" s="13"/>
      <c r="N86" s="13"/>
    </row>
    <row r="87" spans="1:14">
      <c r="A87" s="175"/>
      <c r="B87" s="177"/>
      <c r="C87" s="94" t="s">
        <v>225</v>
      </c>
      <c r="D87" s="175"/>
      <c r="E87" s="169"/>
      <c r="F87" s="13"/>
      <c r="G87" s="13"/>
      <c r="H87" s="186"/>
      <c r="I87" s="178"/>
      <c r="J87" s="170"/>
      <c r="K87" s="13"/>
      <c r="L87" s="170"/>
      <c r="M87" s="13"/>
      <c r="N87" s="13"/>
    </row>
    <row r="88" spans="1:14">
      <c r="A88" s="182" t="s">
        <v>176</v>
      </c>
      <c r="B88" s="183"/>
      <c r="C88" s="183"/>
      <c r="D88" s="183"/>
      <c r="E88" s="183"/>
      <c r="F88" s="183"/>
      <c r="G88" s="183"/>
      <c r="H88" s="183"/>
      <c r="I88" s="183"/>
      <c r="J88" s="183"/>
      <c r="K88" s="183"/>
      <c r="L88" s="183"/>
      <c r="M88" s="183"/>
      <c r="N88" s="183"/>
    </row>
    <row r="89" spans="1:14">
      <c r="A89" s="184" t="s">
        <v>182</v>
      </c>
      <c r="B89" s="172"/>
      <c r="C89" s="172"/>
      <c r="D89" s="172"/>
      <c r="E89" s="172"/>
      <c r="F89" s="172"/>
      <c r="G89" s="172"/>
      <c r="H89" s="172"/>
      <c r="I89" s="16">
        <v>23916</v>
      </c>
      <c r="J89" s="13"/>
      <c r="K89" s="13"/>
      <c r="L89" s="12">
        <v>23916</v>
      </c>
      <c r="M89" s="13"/>
      <c r="N89" s="13"/>
    </row>
    <row r="90" spans="1:14">
      <c r="A90" s="185" t="s">
        <v>223</v>
      </c>
      <c r="B90" s="172"/>
      <c r="C90" s="172"/>
      <c r="D90" s="172"/>
      <c r="E90" s="172"/>
      <c r="F90" s="172"/>
      <c r="G90" s="172"/>
      <c r="H90" s="172"/>
      <c r="I90" s="15"/>
      <c r="J90" s="13"/>
      <c r="K90" s="13"/>
      <c r="L90" s="13"/>
      <c r="M90" s="13"/>
      <c r="N90" s="13"/>
    </row>
    <row r="91" spans="1:14">
      <c r="A91" s="184" t="s">
        <v>222</v>
      </c>
      <c r="B91" s="172"/>
      <c r="C91" s="172"/>
      <c r="D91" s="172"/>
      <c r="E91" s="172"/>
      <c r="F91" s="172"/>
      <c r="G91" s="172"/>
      <c r="H91" s="172"/>
      <c r="I91" s="15"/>
      <c r="J91" s="13"/>
      <c r="K91" s="13"/>
      <c r="L91" s="13"/>
      <c r="M91" s="13"/>
      <c r="N91" s="13"/>
    </row>
    <row r="92" spans="1:14">
      <c r="A92" s="184" t="s">
        <v>401</v>
      </c>
      <c r="B92" s="172"/>
      <c r="C92" s="172"/>
      <c r="D92" s="172"/>
      <c r="E92" s="172"/>
      <c r="F92" s="172"/>
      <c r="G92" s="172"/>
      <c r="H92" s="172"/>
      <c r="I92" s="16">
        <v>23916</v>
      </c>
      <c r="J92" s="13"/>
      <c r="K92" s="13"/>
      <c r="L92" s="13"/>
      <c r="M92" s="13"/>
      <c r="N92" s="13"/>
    </row>
    <row r="93" spans="1:14">
      <c r="A93" s="184" t="s">
        <v>108</v>
      </c>
      <c r="B93" s="172"/>
      <c r="C93" s="172"/>
      <c r="D93" s="172"/>
      <c r="E93" s="172"/>
      <c r="F93" s="172"/>
      <c r="G93" s="172"/>
      <c r="H93" s="172"/>
      <c r="I93" s="16">
        <v>23916</v>
      </c>
      <c r="J93" s="13"/>
      <c r="K93" s="13"/>
      <c r="L93" s="13"/>
      <c r="M93" s="13"/>
      <c r="N93" s="13"/>
    </row>
    <row r="94" spans="1:14">
      <c r="A94" s="184" t="s">
        <v>171</v>
      </c>
      <c r="B94" s="172"/>
      <c r="C94" s="172"/>
      <c r="D94" s="172"/>
      <c r="E94" s="172"/>
      <c r="F94" s="172"/>
      <c r="G94" s="172"/>
      <c r="H94" s="172"/>
      <c r="I94" s="15"/>
      <c r="J94" s="13"/>
      <c r="K94" s="13"/>
      <c r="L94" s="13"/>
      <c r="M94" s="13"/>
      <c r="N94" s="13"/>
    </row>
    <row r="95" spans="1:14">
      <c r="A95" s="184" t="s">
        <v>110</v>
      </c>
      <c r="B95" s="172"/>
      <c r="C95" s="172"/>
      <c r="D95" s="172"/>
      <c r="E95" s="172"/>
      <c r="F95" s="172"/>
      <c r="G95" s="172"/>
      <c r="H95" s="172"/>
      <c r="I95" s="16">
        <v>23916</v>
      </c>
      <c r="J95" s="13"/>
      <c r="K95" s="13"/>
      <c r="L95" s="13"/>
      <c r="M95" s="13"/>
      <c r="N95" s="13"/>
    </row>
    <row r="96" spans="1:14">
      <c r="A96" s="185" t="s">
        <v>173</v>
      </c>
      <c r="B96" s="172"/>
      <c r="C96" s="172"/>
      <c r="D96" s="172"/>
      <c r="E96" s="172"/>
      <c r="F96" s="172"/>
      <c r="G96" s="172"/>
      <c r="H96" s="172"/>
      <c r="I96" s="17">
        <v>23916</v>
      </c>
      <c r="J96" s="13"/>
      <c r="K96" s="13"/>
      <c r="L96" s="13"/>
      <c r="M96" s="13"/>
      <c r="N96" s="13"/>
    </row>
    <row r="97" spans="1:14" ht="19.149999999999999" customHeight="1">
      <c r="A97" s="171" t="s">
        <v>221</v>
      </c>
      <c r="B97" s="172"/>
      <c r="C97" s="172"/>
      <c r="D97" s="172"/>
      <c r="E97" s="172"/>
      <c r="F97" s="172"/>
      <c r="G97" s="172"/>
      <c r="H97" s="172"/>
      <c r="I97" s="172"/>
      <c r="J97" s="172"/>
      <c r="K97" s="172"/>
      <c r="L97" s="172"/>
      <c r="M97" s="172"/>
      <c r="N97" s="172"/>
    </row>
    <row r="98" spans="1:14" ht="23.25" customHeight="1">
      <c r="A98" s="175">
        <v>17</v>
      </c>
      <c r="B98" s="176" t="s">
        <v>363</v>
      </c>
      <c r="C98" s="87" t="s">
        <v>362</v>
      </c>
      <c r="D98" s="175" t="s">
        <v>96</v>
      </c>
      <c r="E98" s="169">
        <v>1</v>
      </c>
      <c r="F98" s="12">
        <v>187.59</v>
      </c>
      <c r="G98" s="12">
        <v>0.46</v>
      </c>
      <c r="H98" s="170">
        <v>21.34</v>
      </c>
      <c r="I98" s="178">
        <v>188</v>
      </c>
      <c r="J98" s="170">
        <v>166</v>
      </c>
      <c r="K98" s="13"/>
      <c r="L98" s="170">
        <v>22</v>
      </c>
      <c r="M98" s="13">
        <v>11.7</v>
      </c>
      <c r="N98" s="13">
        <v>11.7</v>
      </c>
    </row>
    <row r="99" spans="1:14" ht="36">
      <c r="A99" s="175"/>
      <c r="B99" s="177"/>
      <c r="C99" s="94" t="s">
        <v>361</v>
      </c>
      <c r="D99" s="175"/>
      <c r="E99" s="169"/>
      <c r="F99" s="12">
        <v>165.79</v>
      </c>
      <c r="G99" s="13"/>
      <c r="H99" s="186"/>
      <c r="I99" s="178"/>
      <c r="J99" s="170"/>
      <c r="K99" s="13"/>
      <c r="L99" s="170"/>
      <c r="M99" s="13"/>
      <c r="N99" s="13"/>
    </row>
    <row r="100" spans="1:14" ht="12.75" customHeight="1">
      <c r="A100" s="175">
        <v>18</v>
      </c>
      <c r="B100" s="176" t="s">
        <v>211</v>
      </c>
      <c r="C100" s="87" t="s">
        <v>210</v>
      </c>
      <c r="D100" s="175" t="s">
        <v>96</v>
      </c>
      <c r="E100" s="169">
        <v>1</v>
      </c>
      <c r="F100" s="12">
        <v>59.97</v>
      </c>
      <c r="G100" s="12">
        <v>0.37</v>
      </c>
      <c r="H100" s="170">
        <v>7.83</v>
      </c>
      <c r="I100" s="178">
        <v>60</v>
      </c>
      <c r="J100" s="170">
        <v>52</v>
      </c>
      <c r="K100" s="13"/>
      <c r="L100" s="170">
        <v>8</v>
      </c>
      <c r="M100" s="13">
        <v>3.6</v>
      </c>
      <c r="N100" s="13">
        <v>3.6</v>
      </c>
    </row>
    <row r="101" spans="1:14" ht="36">
      <c r="A101" s="175"/>
      <c r="B101" s="177"/>
      <c r="C101" s="94" t="s">
        <v>209</v>
      </c>
      <c r="D101" s="175"/>
      <c r="E101" s="169"/>
      <c r="F101" s="12">
        <v>51.77</v>
      </c>
      <c r="G101" s="13"/>
      <c r="H101" s="186"/>
      <c r="I101" s="178"/>
      <c r="J101" s="170"/>
      <c r="K101" s="13"/>
      <c r="L101" s="170"/>
      <c r="M101" s="13"/>
      <c r="N101" s="13"/>
    </row>
    <row r="102" spans="1:14" ht="36">
      <c r="A102" s="175">
        <v>19</v>
      </c>
      <c r="B102" s="176" t="s">
        <v>214</v>
      </c>
      <c r="C102" s="87" t="s">
        <v>408</v>
      </c>
      <c r="D102" s="175" t="s">
        <v>96</v>
      </c>
      <c r="E102" s="169">
        <v>62</v>
      </c>
      <c r="F102" s="12">
        <v>13.84</v>
      </c>
      <c r="G102" s="12">
        <v>0.17</v>
      </c>
      <c r="H102" s="170">
        <v>2.29</v>
      </c>
      <c r="I102" s="178">
        <v>858</v>
      </c>
      <c r="J102" s="170">
        <v>706</v>
      </c>
      <c r="K102" s="13">
        <v>11</v>
      </c>
      <c r="L102" s="170">
        <v>141</v>
      </c>
      <c r="M102" s="13">
        <v>0.84</v>
      </c>
      <c r="N102" s="13">
        <v>52.08</v>
      </c>
    </row>
    <row r="103" spans="1:14" ht="36">
      <c r="A103" s="175"/>
      <c r="B103" s="177"/>
      <c r="C103" s="94" t="s">
        <v>407</v>
      </c>
      <c r="D103" s="175"/>
      <c r="E103" s="169"/>
      <c r="F103" s="12">
        <v>11.38</v>
      </c>
      <c r="G103" s="13"/>
      <c r="H103" s="186"/>
      <c r="I103" s="178"/>
      <c r="J103" s="170"/>
      <c r="K103" s="13"/>
      <c r="L103" s="170"/>
      <c r="M103" s="13"/>
      <c r="N103" s="13"/>
    </row>
    <row r="104" spans="1:14" ht="24" customHeight="1">
      <c r="A104" s="175">
        <v>20</v>
      </c>
      <c r="B104" s="176" t="s">
        <v>358</v>
      </c>
      <c r="C104" s="87" t="s">
        <v>357</v>
      </c>
      <c r="D104" s="175" t="s">
        <v>356</v>
      </c>
      <c r="E104" s="169">
        <v>0.8</v>
      </c>
      <c r="F104" s="12">
        <v>97.72</v>
      </c>
      <c r="G104" s="12">
        <v>0.46</v>
      </c>
      <c r="H104" s="170">
        <v>21.82</v>
      </c>
      <c r="I104" s="178">
        <v>78</v>
      </c>
      <c r="J104" s="170">
        <v>60</v>
      </c>
      <c r="K104" s="13"/>
      <c r="L104" s="170">
        <v>18</v>
      </c>
      <c r="M104" s="13">
        <v>5.4</v>
      </c>
      <c r="N104" s="13">
        <v>4.32</v>
      </c>
    </row>
    <row r="105" spans="1:14" ht="36">
      <c r="A105" s="175"/>
      <c r="B105" s="177"/>
      <c r="C105" s="94" t="s">
        <v>355</v>
      </c>
      <c r="D105" s="175"/>
      <c r="E105" s="169"/>
      <c r="F105" s="12">
        <v>75.44</v>
      </c>
      <c r="G105" s="13"/>
      <c r="H105" s="186"/>
      <c r="I105" s="178"/>
      <c r="J105" s="170"/>
      <c r="K105" s="13"/>
      <c r="L105" s="170"/>
      <c r="M105" s="13"/>
      <c r="N105" s="13"/>
    </row>
    <row r="106" spans="1:14" ht="60">
      <c r="A106" s="175">
        <v>21</v>
      </c>
      <c r="B106" s="176" t="s">
        <v>354</v>
      </c>
      <c r="C106" s="87" t="s">
        <v>353</v>
      </c>
      <c r="D106" s="175" t="s">
        <v>352</v>
      </c>
      <c r="E106" s="169">
        <v>1</v>
      </c>
      <c r="F106" s="12">
        <v>354.18</v>
      </c>
      <c r="G106" s="13"/>
      <c r="H106" s="170">
        <v>6.94</v>
      </c>
      <c r="I106" s="178">
        <v>354</v>
      </c>
      <c r="J106" s="170">
        <v>347</v>
      </c>
      <c r="K106" s="13"/>
      <c r="L106" s="170">
        <v>7</v>
      </c>
      <c r="M106" s="13">
        <v>23.8</v>
      </c>
      <c r="N106" s="13">
        <v>23.8</v>
      </c>
    </row>
    <row r="107" spans="1:14" ht="48">
      <c r="A107" s="175"/>
      <c r="B107" s="177"/>
      <c r="C107" s="94" t="s">
        <v>351</v>
      </c>
      <c r="D107" s="175"/>
      <c r="E107" s="169"/>
      <c r="F107" s="12">
        <v>347.24</v>
      </c>
      <c r="G107" s="13"/>
      <c r="H107" s="186"/>
      <c r="I107" s="178"/>
      <c r="J107" s="170"/>
      <c r="K107" s="13"/>
      <c r="L107" s="170"/>
      <c r="M107" s="13"/>
      <c r="N107" s="13"/>
    </row>
    <row r="108" spans="1:14" ht="14.25" customHeight="1">
      <c r="A108" s="175">
        <v>22</v>
      </c>
      <c r="B108" s="176" t="s">
        <v>205</v>
      </c>
      <c r="C108" s="87" t="s">
        <v>204</v>
      </c>
      <c r="D108" s="175" t="s">
        <v>99</v>
      </c>
      <c r="E108" s="169">
        <v>0.04</v>
      </c>
      <c r="F108" s="12">
        <v>2523.44</v>
      </c>
      <c r="G108" s="12">
        <v>556.95000000000005</v>
      </c>
      <c r="H108" s="170">
        <v>594.64</v>
      </c>
      <c r="I108" s="178">
        <v>101</v>
      </c>
      <c r="J108" s="170">
        <v>55</v>
      </c>
      <c r="K108" s="13">
        <v>22</v>
      </c>
      <c r="L108" s="170">
        <v>24</v>
      </c>
      <c r="M108" s="13">
        <v>98.2</v>
      </c>
      <c r="N108" s="13">
        <v>3.93</v>
      </c>
    </row>
    <row r="109" spans="1:14" ht="48">
      <c r="A109" s="175"/>
      <c r="B109" s="177"/>
      <c r="C109" s="94" t="s">
        <v>350</v>
      </c>
      <c r="D109" s="175"/>
      <c r="E109" s="169"/>
      <c r="F109" s="12">
        <v>1371.85</v>
      </c>
      <c r="G109" s="12">
        <v>20.38</v>
      </c>
      <c r="H109" s="186"/>
      <c r="I109" s="178"/>
      <c r="J109" s="170"/>
      <c r="K109" s="13">
        <v>1</v>
      </c>
      <c r="L109" s="170"/>
      <c r="M109" s="13">
        <v>1.1200000000000001</v>
      </c>
      <c r="N109" s="13">
        <v>0.04</v>
      </c>
    </row>
    <row r="110" spans="1:14" ht="60">
      <c r="A110" s="175">
        <v>23</v>
      </c>
      <c r="B110" s="176" t="s">
        <v>208</v>
      </c>
      <c r="C110" s="87" t="s">
        <v>207</v>
      </c>
      <c r="D110" s="175" t="s">
        <v>96</v>
      </c>
      <c r="E110" s="169">
        <v>10</v>
      </c>
      <c r="F110" s="12">
        <v>29.8</v>
      </c>
      <c r="G110" s="12">
        <v>11.69</v>
      </c>
      <c r="H110" s="170">
        <v>2.8</v>
      </c>
      <c r="I110" s="178">
        <v>298</v>
      </c>
      <c r="J110" s="170">
        <v>153</v>
      </c>
      <c r="K110" s="13">
        <v>117</v>
      </c>
      <c r="L110" s="170">
        <v>28</v>
      </c>
      <c r="M110" s="13">
        <v>1.1299999999999999</v>
      </c>
      <c r="N110" s="13">
        <v>11.3</v>
      </c>
    </row>
    <row r="111" spans="1:14" ht="35.25" customHeight="1">
      <c r="A111" s="175"/>
      <c r="B111" s="177"/>
      <c r="C111" s="94" t="s">
        <v>349</v>
      </c>
      <c r="D111" s="175"/>
      <c r="E111" s="169"/>
      <c r="F111" s="12">
        <v>15.31</v>
      </c>
      <c r="G111" s="12">
        <v>0.73</v>
      </c>
      <c r="H111" s="186"/>
      <c r="I111" s="178"/>
      <c r="J111" s="170"/>
      <c r="K111" s="13">
        <v>7</v>
      </c>
      <c r="L111" s="170"/>
      <c r="M111" s="13">
        <v>0.04</v>
      </c>
      <c r="N111" s="13">
        <v>0.4</v>
      </c>
    </row>
    <row r="112" spans="1:14" ht="48">
      <c r="A112" s="175">
        <v>24</v>
      </c>
      <c r="B112" s="176" t="s">
        <v>202</v>
      </c>
      <c r="C112" s="87" t="s">
        <v>201</v>
      </c>
      <c r="D112" s="175" t="s">
        <v>101</v>
      </c>
      <c r="E112" s="169">
        <v>0.45</v>
      </c>
      <c r="F112" s="12">
        <v>1540.77</v>
      </c>
      <c r="G112" s="12">
        <v>28.6</v>
      </c>
      <c r="H112" s="170">
        <v>1051.47</v>
      </c>
      <c r="I112" s="178">
        <v>693</v>
      </c>
      <c r="J112" s="170">
        <v>207</v>
      </c>
      <c r="K112" s="13">
        <v>13</v>
      </c>
      <c r="L112" s="170">
        <v>473</v>
      </c>
      <c r="M112" s="13">
        <v>34</v>
      </c>
      <c r="N112" s="13">
        <v>15.3</v>
      </c>
    </row>
    <row r="113" spans="1:14" ht="36">
      <c r="A113" s="175"/>
      <c r="B113" s="177"/>
      <c r="C113" s="94" t="s">
        <v>348</v>
      </c>
      <c r="D113" s="175"/>
      <c r="E113" s="169"/>
      <c r="F113" s="12">
        <v>460.7</v>
      </c>
      <c r="G113" s="13"/>
      <c r="H113" s="186"/>
      <c r="I113" s="178"/>
      <c r="J113" s="170"/>
      <c r="K113" s="13"/>
      <c r="L113" s="170"/>
      <c r="M113" s="13"/>
      <c r="N113" s="13"/>
    </row>
    <row r="114" spans="1:14" ht="14.25" customHeight="1">
      <c r="A114" s="175">
        <v>25</v>
      </c>
      <c r="B114" s="176" t="s">
        <v>199</v>
      </c>
      <c r="C114" s="87" t="s">
        <v>198</v>
      </c>
      <c r="D114" s="175" t="s">
        <v>101</v>
      </c>
      <c r="E114" s="169">
        <v>1.8</v>
      </c>
      <c r="F114" s="12">
        <v>189.23</v>
      </c>
      <c r="G114" s="12">
        <v>56.09</v>
      </c>
      <c r="H114" s="170">
        <v>86.5</v>
      </c>
      <c r="I114" s="178">
        <v>341</v>
      </c>
      <c r="J114" s="170">
        <v>84</v>
      </c>
      <c r="K114" s="13">
        <v>101</v>
      </c>
      <c r="L114" s="170">
        <v>156</v>
      </c>
      <c r="M114" s="13">
        <v>3.52</v>
      </c>
      <c r="N114" s="13">
        <v>6.34</v>
      </c>
    </row>
    <row r="115" spans="1:14" ht="35.25" customHeight="1">
      <c r="A115" s="175"/>
      <c r="B115" s="177"/>
      <c r="C115" s="94" t="s">
        <v>347</v>
      </c>
      <c r="D115" s="175"/>
      <c r="E115" s="169"/>
      <c r="F115" s="12">
        <v>46.64</v>
      </c>
      <c r="G115" s="12">
        <v>24.55</v>
      </c>
      <c r="H115" s="186"/>
      <c r="I115" s="178"/>
      <c r="J115" s="170"/>
      <c r="K115" s="13">
        <v>44</v>
      </c>
      <c r="L115" s="170"/>
      <c r="M115" s="13">
        <v>1.57</v>
      </c>
      <c r="N115" s="13">
        <v>2.83</v>
      </c>
    </row>
    <row r="116" spans="1:14" ht="48">
      <c r="A116" s="175">
        <v>26</v>
      </c>
      <c r="B116" s="176" t="s">
        <v>196</v>
      </c>
      <c r="C116" s="87" t="s">
        <v>195</v>
      </c>
      <c r="D116" s="175" t="s">
        <v>101</v>
      </c>
      <c r="E116" s="169">
        <v>0.3</v>
      </c>
      <c r="F116" s="12">
        <v>658.05</v>
      </c>
      <c r="G116" s="12">
        <v>2.92</v>
      </c>
      <c r="H116" s="170">
        <v>580.79999999999995</v>
      </c>
      <c r="I116" s="178">
        <v>197</v>
      </c>
      <c r="J116" s="170">
        <v>22</v>
      </c>
      <c r="K116" s="13">
        <v>1</v>
      </c>
      <c r="L116" s="170">
        <v>174</v>
      </c>
      <c r="M116" s="13">
        <v>5.61</v>
      </c>
      <c r="N116" s="13">
        <v>1.68</v>
      </c>
    </row>
    <row r="117" spans="1:14" ht="38.25" customHeight="1">
      <c r="A117" s="175"/>
      <c r="B117" s="177"/>
      <c r="C117" s="94" t="s">
        <v>194</v>
      </c>
      <c r="D117" s="175"/>
      <c r="E117" s="169"/>
      <c r="F117" s="12">
        <v>74.33</v>
      </c>
      <c r="G117" s="12">
        <v>0.18</v>
      </c>
      <c r="H117" s="186"/>
      <c r="I117" s="178"/>
      <c r="J117" s="170"/>
      <c r="K117" s="13"/>
      <c r="L117" s="170"/>
      <c r="M117" s="13">
        <v>0.01</v>
      </c>
      <c r="N117" s="13"/>
    </row>
    <row r="118" spans="1:14" ht="13.5" customHeight="1">
      <c r="A118" s="175">
        <v>27</v>
      </c>
      <c r="B118" s="176" t="s">
        <v>187</v>
      </c>
      <c r="C118" s="87" t="s">
        <v>186</v>
      </c>
      <c r="D118" s="175" t="s">
        <v>96</v>
      </c>
      <c r="E118" s="169">
        <v>30</v>
      </c>
      <c r="F118" s="12">
        <v>7.32</v>
      </c>
      <c r="G118" s="13"/>
      <c r="H118" s="170">
        <v>0.44</v>
      </c>
      <c r="I118" s="178">
        <v>220</v>
      </c>
      <c r="J118" s="170">
        <v>206</v>
      </c>
      <c r="K118" s="13"/>
      <c r="L118" s="170">
        <v>14</v>
      </c>
      <c r="M118" s="13">
        <v>0.5</v>
      </c>
      <c r="N118" s="13">
        <v>15</v>
      </c>
    </row>
    <row r="119" spans="1:14" ht="36">
      <c r="A119" s="175"/>
      <c r="B119" s="177"/>
      <c r="C119" s="94" t="s">
        <v>303</v>
      </c>
      <c r="D119" s="175"/>
      <c r="E119" s="169"/>
      <c r="F119" s="12">
        <v>6.88</v>
      </c>
      <c r="G119" s="13"/>
      <c r="H119" s="186"/>
      <c r="I119" s="178"/>
      <c r="J119" s="170"/>
      <c r="K119" s="13"/>
      <c r="L119" s="170"/>
      <c r="M119" s="13"/>
      <c r="N119" s="13"/>
    </row>
    <row r="120" spans="1:14" ht="23.25" customHeight="1">
      <c r="A120" s="175">
        <v>28</v>
      </c>
      <c r="B120" s="176" t="s">
        <v>193</v>
      </c>
      <c r="C120" s="87" t="s">
        <v>192</v>
      </c>
      <c r="D120" s="175" t="s">
        <v>101</v>
      </c>
      <c r="E120" s="169">
        <v>0.3</v>
      </c>
      <c r="F120" s="12">
        <v>3947.41</v>
      </c>
      <c r="G120" s="12">
        <v>240.22</v>
      </c>
      <c r="H120" s="170">
        <v>3247.41</v>
      </c>
      <c r="I120" s="178">
        <v>1184</v>
      </c>
      <c r="J120" s="170">
        <v>138</v>
      </c>
      <c r="K120" s="13">
        <v>72</v>
      </c>
      <c r="L120" s="170">
        <v>974</v>
      </c>
      <c r="M120" s="13">
        <v>34.700000000000003</v>
      </c>
      <c r="N120" s="13">
        <v>10.41</v>
      </c>
    </row>
    <row r="121" spans="1:14" ht="35.25" customHeight="1">
      <c r="A121" s="175"/>
      <c r="B121" s="177"/>
      <c r="C121" s="94" t="s">
        <v>191</v>
      </c>
      <c r="D121" s="175"/>
      <c r="E121" s="169"/>
      <c r="F121" s="12">
        <v>459.78</v>
      </c>
      <c r="G121" s="12">
        <v>4</v>
      </c>
      <c r="H121" s="186"/>
      <c r="I121" s="178"/>
      <c r="J121" s="170"/>
      <c r="K121" s="13">
        <v>1</v>
      </c>
      <c r="L121" s="170"/>
      <c r="M121" s="13">
        <v>0.22</v>
      </c>
      <c r="N121" s="13">
        <v>7.0000000000000007E-2</v>
      </c>
    </row>
    <row r="122" spans="1:14" ht="22.5" customHeight="1">
      <c r="A122" s="175">
        <v>29</v>
      </c>
      <c r="B122" s="176" t="s">
        <v>190</v>
      </c>
      <c r="C122" s="87" t="s">
        <v>189</v>
      </c>
      <c r="D122" s="175" t="s">
        <v>101</v>
      </c>
      <c r="E122" s="169">
        <v>1.8</v>
      </c>
      <c r="F122" s="12">
        <v>1840.21</v>
      </c>
      <c r="G122" s="12">
        <v>788.16</v>
      </c>
      <c r="H122" s="170">
        <v>553.85</v>
      </c>
      <c r="I122" s="178">
        <v>3312</v>
      </c>
      <c r="J122" s="170">
        <v>897</v>
      </c>
      <c r="K122" s="13">
        <v>1419</v>
      </c>
      <c r="L122" s="170">
        <v>996</v>
      </c>
      <c r="M122" s="13">
        <v>37.6</v>
      </c>
      <c r="N122" s="13">
        <v>67.680000000000007</v>
      </c>
    </row>
    <row r="123" spans="1:14" ht="35.25" customHeight="1">
      <c r="A123" s="175"/>
      <c r="B123" s="177"/>
      <c r="C123" s="94" t="s">
        <v>346</v>
      </c>
      <c r="D123" s="175"/>
      <c r="E123" s="169"/>
      <c r="F123" s="12">
        <v>498.2</v>
      </c>
      <c r="G123" s="12">
        <v>202.95</v>
      </c>
      <c r="H123" s="186"/>
      <c r="I123" s="178"/>
      <c r="J123" s="170"/>
      <c r="K123" s="13">
        <v>365</v>
      </c>
      <c r="L123" s="170"/>
      <c r="M123" s="13">
        <v>12.78</v>
      </c>
      <c r="N123" s="13">
        <v>23</v>
      </c>
    </row>
    <row r="124" spans="1:14" ht="25.5" customHeight="1">
      <c r="A124" s="175">
        <v>30</v>
      </c>
      <c r="B124" s="176" t="s">
        <v>345</v>
      </c>
      <c r="C124" s="87" t="s">
        <v>344</v>
      </c>
      <c r="D124" s="175" t="s">
        <v>101</v>
      </c>
      <c r="E124" s="169">
        <v>0.2</v>
      </c>
      <c r="F124" s="12">
        <v>885.95</v>
      </c>
      <c r="G124" s="12">
        <v>68.989999999999995</v>
      </c>
      <c r="H124" s="170">
        <v>565.21</v>
      </c>
      <c r="I124" s="178">
        <v>177</v>
      </c>
      <c r="J124" s="170">
        <v>50</v>
      </c>
      <c r="K124" s="13">
        <v>14</v>
      </c>
      <c r="L124" s="170">
        <v>113</v>
      </c>
      <c r="M124" s="13">
        <v>19</v>
      </c>
      <c r="N124" s="13">
        <v>3.8</v>
      </c>
    </row>
    <row r="125" spans="1:14" ht="35.25" customHeight="1">
      <c r="A125" s="175"/>
      <c r="B125" s="177"/>
      <c r="C125" s="94" t="s">
        <v>343</v>
      </c>
      <c r="D125" s="175"/>
      <c r="E125" s="169"/>
      <c r="F125" s="12">
        <v>251.75</v>
      </c>
      <c r="G125" s="12">
        <v>2.5499999999999998</v>
      </c>
      <c r="H125" s="186"/>
      <c r="I125" s="178"/>
      <c r="J125" s="170"/>
      <c r="K125" s="13">
        <v>1</v>
      </c>
      <c r="L125" s="170"/>
      <c r="M125" s="13">
        <v>0.14000000000000001</v>
      </c>
      <c r="N125" s="13">
        <v>0.03</v>
      </c>
    </row>
    <row r="126" spans="1:14">
      <c r="A126" s="182" t="s">
        <v>176</v>
      </c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183"/>
    </row>
    <row r="127" spans="1:14">
      <c r="A127" s="184" t="s">
        <v>182</v>
      </c>
      <c r="B127" s="172"/>
      <c r="C127" s="172"/>
      <c r="D127" s="172"/>
      <c r="E127" s="172"/>
      <c r="F127" s="172"/>
      <c r="G127" s="172"/>
      <c r="H127" s="172"/>
      <c r="I127" s="16">
        <v>8061</v>
      </c>
      <c r="J127" s="12">
        <v>3143</v>
      </c>
      <c r="K127" s="12">
        <v>1770</v>
      </c>
      <c r="L127" s="12">
        <v>3148</v>
      </c>
      <c r="M127" s="13"/>
      <c r="N127" s="12">
        <v>230.94</v>
      </c>
    </row>
    <row r="128" spans="1:14">
      <c r="A128" s="172"/>
      <c r="B128" s="172"/>
      <c r="C128" s="172"/>
      <c r="D128" s="172"/>
      <c r="E128" s="172"/>
      <c r="F128" s="172"/>
      <c r="G128" s="172"/>
      <c r="H128" s="172"/>
      <c r="I128" s="15"/>
      <c r="J128" s="13"/>
      <c r="K128" s="12">
        <v>419</v>
      </c>
      <c r="L128" s="13"/>
      <c r="M128" s="13"/>
      <c r="N128" s="12">
        <v>26.37</v>
      </c>
    </row>
    <row r="129" spans="1:14">
      <c r="A129" s="184" t="s">
        <v>181</v>
      </c>
      <c r="B129" s="172"/>
      <c r="C129" s="172"/>
      <c r="D129" s="172"/>
      <c r="E129" s="172"/>
      <c r="F129" s="172"/>
      <c r="G129" s="172"/>
      <c r="H129" s="172"/>
      <c r="I129" s="16">
        <v>9041</v>
      </c>
      <c r="J129" s="12">
        <v>3770</v>
      </c>
      <c r="K129" s="12">
        <v>2123</v>
      </c>
      <c r="L129" s="12">
        <v>3148</v>
      </c>
      <c r="M129" s="13"/>
      <c r="N129" s="12">
        <v>277.14</v>
      </c>
    </row>
    <row r="130" spans="1:14">
      <c r="A130" s="172"/>
      <c r="B130" s="172"/>
      <c r="C130" s="172"/>
      <c r="D130" s="172"/>
      <c r="E130" s="172"/>
      <c r="F130" s="172"/>
      <c r="G130" s="172"/>
      <c r="H130" s="172"/>
      <c r="I130" s="15"/>
      <c r="J130" s="13"/>
      <c r="K130" s="12">
        <v>502</v>
      </c>
      <c r="L130" s="13"/>
      <c r="M130" s="13"/>
      <c r="N130" s="12">
        <v>31.65</v>
      </c>
    </row>
    <row r="131" spans="1:14">
      <c r="A131" s="184" t="s">
        <v>105</v>
      </c>
      <c r="B131" s="172"/>
      <c r="C131" s="172"/>
      <c r="D131" s="172"/>
      <c r="E131" s="172"/>
      <c r="F131" s="172"/>
      <c r="G131" s="172"/>
      <c r="H131" s="172"/>
      <c r="I131" s="16">
        <v>3796</v>
      </c>
      <c r="J131" s="13"/>
      <c r="K131" s="13"/>
      <c r="L131" s="13"/>
      <c r="M131" s="13"/>
      <c r="N131" s="13"/>
    </row>
    <row r="132" spans="1:14">
      <c r="A132" s="184" t="s">
        <v>106</v>
      </c>
      <c r="B132" s="172"/>
      <c r="C132" s="172"/>
      <c r="D132" s="172"/>
      <c r="E132" s="172"/>
      <c r="F132" s="172"/>
      <c r="G132" s="172"/>
      <c r="H132" s="172"/>
      <c r="I132" s="16">
        <v>2693</v>
      </c>
      <c r="J132" s="13"/>
      <c r="K132" s="13"/>
      <c r="L132" s="13"/>
      <c r="M132" s="13"/>
      <c r="N132" s="13"/>
    </row>
    <row r="133" spans="1:14">
      <c r="A133" s="185" t="s">
        <v>180</v>
      </c>
      <c r="B133" s="172"/>
      <c r="C133" s="172"/>
      <c r="D133" s="172"/>
      <c r="E133" s="172"/>
      <c r="F133" s="172"/>
      <c r="G133" s="172"/>
      <c r="H133" s="172"/>
      <c r="I133" s="15"/>
      <c r="J133" s="13"/>
      <c r="K133" s="13"/>
      <c r="L133" s="13"/>
      <c r="M133" s="13"/>
      <c r="N133" s="13"/>
    </row>
    <row r="134" spans="1:14">
      <c r="A134" s="184" t="s">
        <v>179</v>
      </c>
      <c r="B134" s="172"/>
      <c r="C134" s="172"/>
      <c r="D134" s="172"/>
      <c r="E134" s="172"/>
      <c r="F134" s="172"/>
      <c r="G134" s="172"/>
      <c r="H134" s="172"/>
      <c r="I134" s="15"/>
      <c r="J134" s="13"/>
      <c r="K134" s="13"/>
      <c r="L134" s="13"/>
      <c r="M134" s="13"/>
      <c r="N134" s="13"/>
    </row>
    <row r="135" spans="1:14">
      <c r="A135" s="184" t="s">
        <v>398</v>
      </c>
      <c r="B135" s="172"/>
      <c r="C135" s="172"/>
      <c r="D135" s="172"/>
      <c r="E135" s="172"/>
      <c r="F135" s="172"/>
      <c r="G135" s="172"/>
      <c r="H135" s="172"/>
      <c r="I135" s="16">
        <v>4725</v>
      </c>
      <c r="J135" s="13"/>
      <c r="K135" s="13"/>
      <c r="L135" s="13"/>
      <c r="M135" s="13"/>
      <c r="N135" s="12">
        <v>122.4</v>
      </c>
    </row>
    <row r="136" spans="1:14">
      <c r="A136" s="184" t="s">
        <v>314</v>
      </c>
      <c r="B136" s="172"/>
      <c r="C136" s="172"/>
      <c r="D136" s="172"/>
      <c r="E136" s="172"/>
      <c r="F136" s="172"/>
      <c r="G136" s="172"/>
      <c r="H136" s="172"/>
      <c r="I136" s="15"/>
      <c r="J136" s="13"/>
      <c r="K136" s="13"/>
      <c r="L136" s="13"/>
      <c r="M136" s="13"/>
      <c r="N136" s="13"/>
    </row>
    <row r="137" spans="1:14">
      <c r="A137" s="184" t="s">
        <v>341</v>
      </c>
      <c r="B137" s="172"/>
      <c r="C137" s="172"/>
      <c r="D137" s="172"/>
      <c r="E137" s="172"/>
      <c r="F137" s="172"/>
      <c r="G137" s="172"/>
      <c r="H137" s="172"/>
      <c r="I137" s="16">
        <v>1076</v>
      </c>
      <c r="J137" s="13"/>
      <c r="K137" s="13"/>
      <c r="L137" s="13"/>
      <c r="M137" s="13"/>
      <c r="N137" s="12">
        <v>28.56</v>
      </c>
    </row>
    <row r="138" spans="1:14">
      <c r="A138" s="184" t="s">
        <v>178</v>
      </c>
      <c r="B138" s="172"/>
      <c r="C138" s="172"/>
      <c r="D138" s="172"/>
      <c r="E138" s="172"/>
      <c r="F138" s="172"/>
      <c r="G138" s="172"/>
      <c r="H138" s="172"/>
      <c r="I138" s="15"/>
      <c r="J138" s="13"/>
      <c r="K138" s="13"/>
      <c r="L138" s="13"/>
      <c r="M138" s="13"/>
      <c r="N138" s="13"/>
    </row>
    <row r="139" spans="1:14">
      <c r="A139" s="184" t="s">
        <v>397</v>
      </c>
      <c r="B139" s="172"/>
      <c r="C139" s="172"/>
      <c r="D139" s="172"/>
      <c r="E139" s="172"/>
      <c r="F139" s="172"/>
      <c r="G139" s="172"/>
      <c r="H139" s="172"/>
      <c r="I139" s="16">
        <v>9729</v>
      </c>
      <c r="J139" s="13"/>
      <c r="K139" s="13"/>
      <c r="L139" s="13"/>
      <c r="M139" s="13"/>
      <c r="N139" s="12">
        <v>126.18</v>
      </c>
    </row>
    <row r="140" spans="1:14">
      <c r="A140" s="172"/>
      <c r="B140" s="172"/>
      <c r="C140" s="172"/>
      <c r="D140" s="172"/>
      <c r="E140" s="172"/>
      <c r="F140" s="172"/>
      <c r="G140" s="172"/>
      <c r="H140" s="172"/>
      <c r="I140" s="15"/>
      <c r="J140" s="13"/>
      <c r="K140" s="13"/>
      <c r="L140" s="13"/>
      <c r="M140" s="13"/>
      <c r="N140" s="12">
        <v>31.65</v>
      </c>
    </row>
    <row r="141" spans="1:14">
      <c r="A141" s="184" t="s">
        <v>108</v>
      </c>
      <c r="B141" s="172"/>
      <c r="C141" s="172"/>
      <c r="D141" s="172"/>
      <c r="E141" s="172"/>
      <c r="F141" s="172"/>
      <c r="G141" s="172"/>
      <c r="H141" s="172"/>
      <c r="I141" s="16">
        <v>15530</v>
      </c>
      <c r="J141" s="13"/>
      <c r="K141" s="13"/>
      <c r="L141" s="13"/>
      <c r="M141" s="13"/>
      <c r="N141" s="12">
        <v>277.14</v>
      </c>
    </row>
    <row r="142" spans="1:14">
      <c r="A142" s="172"/>
      <c r="B142" s="172"/>
      <c r="C142" s="172"/>
      <c r="D142" s="172"/>
      <c r="E142" s="172"/>
      <c r="F142" s="172"/>
      <c r="G142" s="172"/>
      <c r="H142" s="172"/>
      <c r="I142" s="15"/>
      <c r="J142" s="13"/>
      <c r="K142" s="13"/>
      <c r="L142" s="13"/>
      <c r="M142" s="13"/>
      <c r="N142" s="12">
        <v>31.65</v>
      </c>
    </row>
    <row r="143" spans="1:14">
      <c r="A143" s="184" t="s">
        <v>171</v>
      </c>
      <c r="B143" s="172"/>
      <c r="C143" s="172"/>
      <c r="D143" s="172"/>
      <c r="E143" s="172"/>
      <c r="F143" s="172"/>
      <c r="G143" s="172"/>
      <c r="H143" s="172"/>
      <c r="I143" s="15"/>
      <c r="J143" s="13"/>
      <c r="K143" s="13"/>
      <c r="L143" s="13"/>
      <c r="M143" s="13"/>
      <c r="N143" s="13"/>
    </row>
    <row r="144" spans="1:14">
      <c r="A144" s="184" t="s">
        <v>110</v>
      </c>
      <c r="B144" s="172"/>
      <c r="C144" s="172"/>
      <c r="D144" s="172"/>
      <c r="E144" s="172"/>
      <c r="F144" s="172"/>
      <c r="G144" s="172"/>
      <c r="H144" s="172"/>
      <c r="I144" s="16">
        <v>3148</v>
      </c>
      <c r="J144" s="13"/>
      <c r="K144" s="13"/>
      <c r="L144" s="13"/>
      <c r="M144" s="13"/>
      <c r="N144" s="13"/>
    </row>
    <row r="145" spans="1:14">
      <c r="A145" s="184" t="s">
        <v>111</v>
      </c>
      <c r="B145" s="172"/>
      <c r="C145" s="172"/>
      <c r="D145" s="172"/>
      <c r="E145" s="172"/>
      <c r="F145" s="172"/>
      <c r="G145" s="172"/>
      <c r="H145" s="172"/>
      <c r="I145" s="16">
        <v>2123</v>
      </c>
      <c r="J145" s="13"/>
      <c r="K145" s="13"/>
      <c r="L145" s="13"/>
      <c r="M145" s="13"/>
      <c r="N145" s="13"/>
    </row>
    <row r="146" spans="1:14">
      <c r="A146" s="184" t="s">
        <v>112</v>
      </c>
      <c r="B146" s="172"/>
      <c r="C146" s="172"/>
      <c r="D146" s="172"/>
      <c r="E146" s="172"/>
      <c r="F146" s="172"/>
      <c r="G146" s="172"/>
      <c r="H146" s="172"/>
      <c r="I146" s="16">
        <v>4272</v>
      </c>
      <c r="J146" s="13"/>
      <c r="K146" s="13"/>
      <c r="L146" s="13"/>
      <c r="M146" s="13"/>
      <c r="N146" s="13"/>
    </row>
    <row r="147" spans="1:14">
      <c r="A147" s="184" t="s">
        <v>113</v>
      </c>
      <c r="B147" s="172"/>
      <c r="C147" s="172"/>
      <c r="D147" s="172"/>
      <c r="E147" s="172"/>
      <c r="F147" s="172"/>
      <c r="G147" s="172"/>
      <c r="H147" s="172"/>
      <c r="I147" s="16">
        <v>3796</v>
      </c>
      <c r="J147" s="13"/>
      <c r="K147" s="13"/>
      <c r="L147" s="13"/>
      <c r="M147" s="13"/>
      <c r="N147" s="13"/>
    </row>
    <row r="148" spans="1:14">
      <c r="A148" s="184" t="s">
        <v>114</v>
      </c>
      <c r="B148" s="172"/>
      <c r="C148" s="172"/>
      <c r="D148" s="172"/>
      <c r="E148" s="172"/>
      <c r="F148" s="172"/>
      <c r="G148" s="172"/>
      <c r="H148" s="172"/>
      <c r="I148" s="16">
        <v>2693</v>
      </c>
      <c r="J148" s="13"/>
      <c r="K148" s="13"/>
      <c r="L148" s="13"/>
      <c r="M148" s="13"/>
      <c r="N148" s="13"/>
    </row>
    <row r="149" spans="1:14">
      <c r="A149" s="185" t="s">
        <v>172</v>
      </c>
      <c r="B149" s="172"/>
      <c r="C149" s="172"/>
      <c r="D149" s="172"/>
      <c r="E149" s="172"/>
      <c r="F149" s="172"/>
      <c r="G149" s="172"/>
      <c r="H149" s="172"/>
      <c r="I149" s="17">
        <v>15530</v>
      </c>
      <c r="J149" s="13"/>
      <c r="K149" s="13"/>
      <c r="L149" s="13"/>
      <c r="M149" s="13"/>
      <c r="N149" s="14">
        <v>277.14</v>
      </c>
    </row>
    <row r="150" spans="1:14">
      <c r="A150" s="172"/>
      <c r="B150" s="172"/>
      <c r="C150" s="172"/>
      <c r="D150" s="172"/>
      <c r="E150" s="172"/>
      <c r="F150" s="172"/>
      <c r="G150" s="172"/>
      <c r="H150" s="172"/>
      <c r="I150" s="15"/>
      <c r="J150" s="13"/>
      <c r="K150" s="13"/>
      <c r="L150" s="13"/>
      <c r="M150" s="13"/>
      <c r="N150" s="14">
        <v>31.65</v>
      </c>
    </row>
    <row r="151" spans="1:14">
      <c r="A151" s="182" t="s">
        <v>177</v>
      </c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183"/>
    </row>
    <row r="152" spans="1:14">
      <c r="A152" s="182" t="s">
        <v>176</v>
      </c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183"/>
    </row>
    <row r="153" spans="1:14">
      <c r="A153" s="184" t="s">
        <v>103</v>
      </c>
      <c r="B153" s="172"/>
      <c r="C153" s="172"/>
      <c r="D153" s="172"/>
      <c r="E153" s="172"/>
      <c r="F153" s="172"/>
      <c r="G153" s="172"/>
      <c r="H153" s="172"/>
      <c r="I153" s="16">
        <v>39980</v>
      </c>
      <c r="J153" s="12">
        <v>3143</v>
      </c>
      <c r="K153" s="12">
        <v>1770</v>
      </c>
      <c r="L153" s="12">
        <v>27064</v>
      </c>
      <c r="M153" s="13"/>
      <c r="N153" s="12">
        <v>230.94</v>
      </c>
    </row>
    <row r="154" spans="1:14">
      <c r="A154" s="172"/>
      <c r="B154" s="172"/>
      <c r="C154" s="172"/>
      <c r="D154" s="172"/>
      <c r="E154" s="172"/>
      <c r="F154" s="172"/>
      <c r="G154" s="172"/>
      <c r="H154" s="172"/>
      <c r="I154" s="15"/>
      <c r="J154" s="13"/>
      <c r="K154" s="12">
        <v>419</v>
      </c>
      <c r="L154" s="13"/>
      <c r="M154" s="13"/>
      <c r="N154" s="12">
        <v>26.37</v>
      </c>
    </row>
    <row r="155" spans="1:14">
      <c r="A155" s="184" t="s">
        <v>104</v>
      </c>
      <c r="B155" s="172"/>
      <c r="C155" s="172"/>
      <c r="D155" s="172"/>
      <c r="E155" s="172"/>
      <c r="F155" s="172"/>
      <c r="G155" s="172"/>
      <c r="H155" s="172"/>
      <c r="I155" s="16">
        <v>40960</v>
      </c>
      <c r="J155" s="12">
        <v>3770</v>
      </c>
      <c r="K155" s="12">
        <v>2123</v>
      </c>
      <c r="L155" s="12">
        <v>27064</v>
      </c>
      <c r="M155" s="13"/>
      <c r="N155" s="12">
        <v>277.14</v>
      </c>
    </row>
    <row r="156" spans="1:14">
      <c r="A156" s="172"/>
      <c r="B156" s="172"/>
      <c r="C156" s="172"/>
      <c r="D156" s="172"/>
      <c r="E156" s="172"/>
      <c r="F156" s="172"/>
      <c r="G156" s="172"/>
      <c r="H156" s="172"/>
      <c r="I156" s="15"/>
      <c r="J156" s="13"/>
      <c r="K156" s="12">
        <v>502</v>
      </c>
      <c r="L156" s="13"/>
      <c r="M156" s="13"/>
      <c r="N156" s="12">
        <v>31.65</v>
      </c>
    </row>
    <row r="157" spans="1:14">
      <c r="A157" s="184" t="s">
        <v>105</v>
      </c>
      <c r="B157" s="172"/>
      <c r="C157" s="172"/>
      <c r="D157" s="172"/>
      <c r="E157" s="172"/>
      <c r="F157" s="172"/>
      <c r="G157" s="172"/>
      <c r="H157" s="172"/>
      <c r="I157" s="16">
        <v>3796</v>
      </c>
      <c r="J157" s="13"/>
      <c r="K157" s="13"/>
      <c r="L157" s="13"/>
      <c r="M157" s="13"/>
      <c r="N157" s="13"/>
    </row>
    <row r="158" spans="1:14">
      <c r="A158" s="184" t="s">
        <v>106</v>
      </c>
      <c r="B158" s="172"/>
      <c r="C158" s="172"/>
      <c r="D158" s="172"/>
      <c r="E158" s="172"/>
      <c r="F158" s="172"/>
      <c r="G158" s="172"/>
      <c r="H158" s="172"/>
      <c r="I158" s="16">
        <v>2693</v>
      </c>
      <c r="J158" s="13"/>
      <c r="K158" s="13"/>
      <c r="L158" s="13"/>
      <c r="M158" s="13"/>
      <c r="N158" s="13"/>
    </row>
    <row r="159" spans="1:14">
      <c r="A159" s="185" t="s">
        <v>107</v>
      </c>
      <c r="B159" s="172"/>
      <c r="C159" s="172"/>
      <c r="D159" s="172"/>
      <c r="E159" s="172"/>
      <c r="F159" s="172"/>
      <c r="G159" s="172"/>
      <c r="H159" s="172"/>
      <c r="I159" s="15"/>
      <c r="J159" s="13"/>
      <c r="K159" s="13"/>
      <c r="L159" s="13"/>
      <c r="M159" s="13"/>
      <c r="N159" s="13"/>
    </row>
    <row r="160" spans="1:14" s="95" customFormat="1">
      <c r="A160" s="185" t="s">
        <v>175</v>
      </c>
      <c r="B160" s="190"/>
      <c r="C160" s="190"/>
      <c r="D160" s="190"/>
      <c r="E160" s="190"/>
      <c r="F160" s="190"/>
      <c r="G160" s="190"/>
      <c r="H160" s="190"/>
      <c r="I160" s="17">
        <v>5315</v>
      </c>
      <c r="J160" s="142"/>
      <c r="K160" s="142"/>
      <c r="L160" s="142"/>
      <c r="M160" s="142"/>
      <c r="N160" s="142"/>
    </row>
    <row r="161" spans="1:14" s="95" customFormat="1">
      <c r="A161" s="185" t="s">
        <v>174</v>
      </c>
      <c r="B161" s="190"/>
      <c r="C161" s="190"/>
      <c r="D161" s="190"/>
      <c r="E161" s="190"/>
      <c r="F161" s="190"/>
      <c r="G161" s="190"/>
      <c r="H161" s="190"/>
      <c r="I161" s="17">
        <v>2688</v>
      </c>
      <c r="J161" s="142"/>
      <c r="K161" s="142"/>
      <c r="L161" s="142"/>
      <c r="M161" s="142"/>
      <c r="N161" s="142"/>
    </row>
    <row r="162" spans="1:14" s="95" customFormat="1">
      <c r="A162" s="185" t="s">
        <v>173</v>
      </c>
      <c r="B162" s="190"/>
      <c r="C162" s="190"/>
      <c r="D162" s="190"/>
      <c r="E162" s="190"/>
      <c r="F162" s="190"/>
      <c r="G162" s="190"/>
      <c r="H162" s="190"/>
      <c r="I162" s="17">
        <v>23916</v>
      </c>
      <c r="J162" s="142"/>
      <c r="K162" s="142"/>
      <c r="L162" s="142"/>
      <c r="M162" s="142"/>
      <c r="N162" s="142"/>
    </row>
    <row r="163" spans="1:14" s="95" customFormat="1">
      <c r="A163" s="185" t="s">
        <v>172</v>
      </c>
      <c r="B163" s="190"/>
      <c r="C163" s="190"/>
      <c r="D163" s="190"/>
      <c r="E163" s="190"/>
      <c r="F163" s="190"/>
      <c r="G163" s="190"/>
      <c r="H163" s="190"/>
      <c r="I163" s="17">
        <v>15530</v>
      </c>
      <c r="J163" s="142"/>
      <c r="K163" s="142"/>
      <c r="L163" s="142"/>
      <c r="M163" s="142"/>
      <c r="N163" s="14">
        <v>277.14</v>
      </c>
    </row>
    <row r="164" spans="1:14" s="95" customFormat="1">
      <c r="A164" s="190"/>
      <c r="B164" s="190"/>
      <c r="C164" s="190"/>
      <c r="D164" s="190"/>
      <c r="E164" s="190"/>
      <c r="F164" s="190"/>
      <c r="G164" s="190"/>
      <c r="H164" s="190"/>
      <c r="I164" s="143"/>
      <c r="J164" s="142"/>
      <c r="K164" s="142"/>
      <c r="L164" s="142"/>
      <c r="M164" s="142"/>
      <c r="N164" s="14">
        <v>31.65</v>
      </c>
    </row>
    <row r="165" spans="1:14" s="95" customFormat="1">
      <c r="A165" s="185" t="s">
        <v>108</v>
      </c>
      <c r="B165" s="190"/>
      <c r="C165" s="190"/>
      <c r="D165" s="190"/>
      <c r="E165" s="190"/>
      <c r="F165" s="190"/>
      <c r="G165" s="190"/>
      <c r="H165" s="190"/>
      <c r="I165" s="17">
        <v>47449</v>
      </c>
      <c r="J165" s="142"/>
      <c r="K165" s="142"/>
      <c r="L165" s="142"/>
      <c r="M165" s="142"/>
      <c r="N165" s="14">
        <v>277.14</v>
      </c>
    </row>
    <row r="166" spans="1:14" s="95" customFormat="1">
      <c r="A166" s="190"/>
      <c r="B166" s="190"/>
      <c r="C166" s="190"/>
      <c r="D166" s="190"/>
      <c r="E166" s="190"/>
      <c r="F166" s="190"/>
      <c r="G166" s="190"/>
      <c r="H166" s="190"/>
      <c r="I166" s="143"/>
      <c r="J166" s="142"/>
      <c r="K166" s="142"/>
      <c r="L166" s="142"/>
      <c r="M166" s="142"/>
      <c r="N166" s="14">
        <v>31.65</v>
      </c>
    </row>
    <row r="167" spans="1:14">
      <c r="A167" s="184" t="s">
        <v>171</v>
      </c>
      <c r="B167" s="172"/>
      <c r="C167" s="172"/>
      <c r="D167" s="172"/>
      <c r="E167" s="172"/>
      <c r="F167" s="172"/>
      <c r="G167" s="172"/>
      <c r="H167" s="172"/>
      <c r="I167" s="15"/>
      <c r="J167" s="13"/>
      <c r="K167" s="13"/>
      <c r="L167" s="13"/>
      <c r="M167" s="13"/>
      <c r="N167" s="13"/>
    </row>
    <row r="168" spans="1:14">
      <c r="A168" s="184" t="s">
        <v>110</v>
      </c>
      <c r="B168" s="172"/>
      <c r="C168" s="172"/>
      <c r="D168" s="172"/>
      <c r="E168" s="172"/>
      <c r="F168" s="172"/>
      <c r="G168" s="172"/>
      <c r="H168" s="172"/>
      <c r="I168" s="16">
        <v>27064</v>
      </c>
      <c r="J168" s="13"/>
      <c r="K168" s="13"/>
      <c r="L168" s="13"/>
      <c r="M168" s="13"/>
      <c r="N168" s="13"/>
    </row>
    <row r="169" spans="1:14">
      <c r="A169" s="184" t="s">
        <v>111</v>
      </c>
      <c r="B169" s="172"/>
      <c r="C169" s="172"/>
      <c r="D169" s="172"/>
      <c r="E169" s="172"/>
      <c r="F169" s="172"/>
      <c r="G169" s="172"/>
      <c r="H169" s="172"/>
      <c r="I169" s="16">
        <v>2123</v>
      </c>
      <c r="J169" s="13"/>
      <c r="K169" s="13"/>
      <c r="L169" s="13"/>
      <c r="M169" s="13"/>
      <c r="N169" s="13"/>
    </row>
    <row r="170" spans="1:14">
      <c r="A170" s="184" t="s">
        <v>112</v>
      </c>
      <c r="B170" s="172"/>
      <c r="C170" s="172"/>
      <c r="D170" s="172"/>
      <c r="E170" s="172"/>
      <c r="F170" s="172"/>
      <c r="G170" s="172"/>
      <c r="H170" s="172"/>
      <c r="I170" s="16">
        <v>4272</v>
      </c>
      <c r="J170" s="13"/>
      <c r="K170" s="13"/>
      <c r="L170" s="13"/>
      <c r="M170" s="13"/>
      <c r="N170" s="13"/>
    </row>
    <row r="171" spans="1:14">
      <c r="A171" s="184" t="s">
        <v>85</v>
      </c>
      <c r="B171" s="172"/>
      <c r="C171" s="172"/>
      <c r="D171" s="172"/>
      <c r="E171" s="172"/>
      <c r="F171" s="172"/>
      <c r="G171" s="172"/>
      <c r="H171" s="172"/>
      <c r="I171" s="16">
        <v>8003</v>
      </c>
      <c r="J171" s="13"/>
      <c r="K171" s="13"/>
      <c r="L171" s="13"/>
      <c r="M171" s="13"/>
      <c r="N171" s="13"/>
    </row>
    <row r="172" spans="1:14">
      <c r="A172" s="184" t="s">
        <v>113</v>
      </c>
      <c r="B172" s="172"/>
      <c r="C172" s="172"/>
      <c r="D172" s="172"/>
      <c r="E172" s="172"/>
      <c r="F172" s="172"/>
      <c r="G172" s="172"/>
      <c r="H172" s="172"/>
      <c r="I172" s="16">
        <v>3796</v>
      </c>
      <c r="J172" s="13"/>
      <c r="K172" s="13"/>
      <c r="L172" s="13"/>
      <c r="M172" s="13"/>
      <c r="N172" s="13"/>
    </row>
    <row r="173" spans="1:14">
      <c r="A173" s="184" t="s">
        <v>114</v>
      </c>
      <c r="B173" s="172"/>
      <c r="C173" s="172"/>
      <c r="D173" s="172"/>
      <c r="E173" s="172"/>
      <c r="F173" s="172"/>
      <c r="G173" s="172"/>
      <c r="H173" s="172"/>
      <c r="I173" s="16">
        <v>2693</v>
      </c>
      <c r="J173" s="13"/>
      <c r="K173" s="13"/>
      <c r="L173" s="13"/>
      <c r="M173" s="13"/>
      <c r="N173" s="13"/>
    </row>
    <row r="174" spans="1:14">
      <c r="A174" s="185" t="s">
        <v>115</v>
      </c>
      <c r="B174" s="172"/>
      <c r="C174" s="172"/>
      <c r="D174" s="172"/>
      <c r="E174" s="172"/>
      <c r="F174" s="172"/>
      <c r="G174" s="172"/>
      <c r="H174" s="172"/>
      <c r="I174" s="17">
        <v>47449</v>
      </c>
      <c r="J174" s="13"/>
      <c r="K174" s="13"/>
      <c r="L174" s="13"/>
      <c r="M174" s="13"/>
      <c r="N174" s="14">
        <v>277.14</v>
      </c>
    </row>
    <row r="175" spans="1:14">
      <c r="A175" s="172"/>
      <c r="B175" s="172"/>
      <c r="C175" s="172"/>
      <c r="D175" s="172"/>
      <c r="E175" s="172"/>
      <c r="F175" s="172"/>
      <c r="G175" s="172"/>
      <c r="H175" s="172"/>
      <c r="I175" s="15"/>
      <c r="J175" s="13"/>
      <c r="K175" s="13"/>
      <c r="L175" s="13"/>
      <c r="M175" s="13"/>
      <c r="N175" s="14">
        <v>31.65</v>
      </c>
    </row>
    <row r="176" spans="1:14">
      <c r="F176" s="10"/>
      <c r="G176" s="10"/>
      <c r="H176" s="10"/>
      <c r="I176" s="18"/>
      <c r="J176" s="10"/>
      <c r="K176" s="10"/>
      <c r="L176" s="10"/>
      <c r="M176" s="10"/>
      <c r="N176" s="10"/>
    </row>
    <row r="177" spans="6:14">
      <c r="F177" s="10"/>
      <c r="G177" s="10"/>
      <c r="H177" s="10"/>
      <c r="I177" s="18"/>
      <c r="J177" s="10"/>
      <c r="K177" s="10"/>
      <c r="L177" s="10"/>
      <c r="M177" s="10"/>
      <c r="N177" s="10"/>
    </row>
  </sheetData>
  <mergeCells count="336">
    <mergeCell ref="A134:H134"/>
    <mergeCell ref="A135:H135"/>
    <mergeCell ref="A132:H132"/>
    <mergeCell ref="F17:G17"/>
    <mergeCell ref="F20:G20"/>
    <mergeCell ref="F18:G18"/>
    <mergeCell ref="A149:H150"/>
    <mergeCell ref="A151:N151"/>
    <mergeCell ref="A152:N152"/>
    <mergeCell ref="J120:J121"/>
    <mergeCell ref="A133:H133"/>
    <mergeCell ref="H124:H125"/>
    <mergeCell ref="A143:H143"/>
    <mergeCell ref="A172:H172"/>
    <mergeCell ref="A169:H169"/>
    <mergeCell ref="A170:H170"/>
    <mergeCell ref="A171:H171"/>
    <mergeCell ref="A148:H148"/>
    <mergeCell ref="A157:H157"/>
    <mergeCell ref="A127:H128"/>
    <mergeCell ref="A129:H130"/>
    <mergeCell ref="A131:H131"/>
    <mergeCell ref="E124:E125"/>
    <mergeCell ref="A122:A123"/>
    <mergeCell ref="I124:I125"/>
    <mergeCell ref="A124:A125"/>
    <mergeCell ref="B124:B125"/>
    <mergeCell ref="B122:B123"/>
    <mergeCell ref="A173:H173"/>
    <mergeCell ref="A174:H175"/>
    <mergeCell ref="F21:G21"/>
    <mergeCell ref="F19:G19"/>
    <mergeCell ref="A161:H161"/>
    <mergeCell ref="A162:H162"/>
    <mergeCell ref="A163:H164"/>
    <mergeCell ref="A165:H166"/>
    <mergeCell ref="A167:H167"/>
    <mergeCell ref="A168:H168"/>
    <mergeCell ref="A136:H136"/>
    <mergeCell ref="A137:H137"/>
    <mergeCell ref="A146:H146"/>
    <mergeCell ref="A147:H147"/>
    <mergeCell ref="A153:H154"/>
    <mergeCell ref="A155:H156"/>
    <mergeCell ref="A144:H144"/>
    <mergeCell ref="A145:H145"/>
    <mergeCell ref="A159:H159"/>
    <mergeCell ref="A160:H160"/>
    <mergeCell ref="A138:H138"/>
    <mergeCell ref="A139:H140"/>
    <mergeCell ref="A141:H142"/>
    <mergeCell ref="A158:H158"/>
    <mergeCell ref="L122:L123"/>
    <mergeCell ref="L120:L121"/>
    <mergeCell ref="H118:H119"/>
    <mergeCell ref="I118:I119"/>
    <mergeCell ref="J118:J119"/>
    <mergeCell ref="L118:L119"/>
    <mergeCell ref="I120:I121"/>
    <mergeCell ref="J124:J125"/>
    <mergeCell ref="A126:N126"/>
    <mergeCell ref="A120:A121"/>
    <mergeCell ref="B120:B121"/>
    <mergeCell ref="D120:D121"/>
    <mergeCell ref="E120:E121"/>
    <mergeCell ref="H120:H121"/>
    <mergeCell ref="I122:I123"/>
    <mergeCell ref="J122:J123"/>
    <mergeCell ref="L124:L125"/>
    <mergeCell ref="H116:H117"/>
    <mergeCell ref="I116:I117"/>
    <mergeCell ref="D122:D123"/>
    <mergeCell ref="E122:E123"/>
    <mergeCell ref="H122:H123"/>
    <mergeCell ref="D124:D125"/>
    <mergeCell ref="A118:A119"/>
    <mergeCell ref="B118:B119"/>
    <mergeCell ref="D118:D119"/>
    <mergeCell ref="E118:E119"/>
    <mergeCell ref="J116:J117"/>
    <mergeCell ref="L116:L117"/>
    <mergeCell ref="A116:A117"/>
    <mergeCell ref="B116:B117"/>
    <mergeCell ref="D116:D117"/>
    <mergeCell ref="E116:E117"/>
    <mergeCell ref="A112:A113"/>
    <mergeCell ref="B112:B113"/>
    <mergeCell ref="D112:D113"/>
    <mergeCell ref="E112:E113"/>
    <mergeCell ref="H112:H113"/>
    <mergeCell ref="I112:I113"/>
    <mergeCell ref="A114:A115"/>
    <mergeCell ref="B114:B115"/>
    <mergeCell ref="D114:D115"/>
    <mergeCell ref="E114:E115"/>
    <mergeCell ref="J114:J115"/>
    <mergeCell ref="L114:L115"/>
    <mergeCell ref="H114:H115"/>
    <mergeCell ref="I114:I115"/>
    <mergeCell ref="J110:J111"/>
    <mergeCell ref="L110:L111"/>
    <mergeCell ref="H110:H111"/>
    <mergeCell ref="I110:I111"/>
    <mergeCell ref="J112:J113"/>
    <mergeCell ref="L112:L113"/>
    <mergeCell ref="J108:J109"/>
    <mergeCell ref="L108:L109"/>
    <mergeCell ref="A108:A109"/>
    <mergeCell ref="B108:B109"/>
    <mergeCell ref="D108:D109"/>
    <mergeCell ref="E108:E109"/>
    <mergeCell ref="A110:A111"/>
    <mergeCell ref="B110:B111"/>
    <mergeCell ref="D110:D111"/>
    <mergeCell ref="E110:E111"/>
    <mergeCell ref="H108:H109"/>
    <mergeCell ref="I108:I109"/>
    <mergeCell ref="A106:A107"/>
    <mergeCell ref="B106:B107"/>
    <mergeCell ref="D106:D107"/>
    <mergeCell ref="E106:E107"/>
    <mergeCell ref="A104:A105"/>
    <mergeCell ref="B104:B105"/>
    <mergeCell ref="D104:D105"/>
    <mergeCell ref="E104:E105"/>
    <mergeCell ref="H106:H107"/>
    <mergeCell ref="H104:H105"/>
    <mergeCell ref="I104:I105"/>
    <mergeCell ref="J100:J101"/>
    <mergeCell ref="I106:I107"/>
    <mergeCell ref="H100:H101"/>
    <mergeCell ref="I100:I101"/>
    <mergeCell ref="L100:L101"/>
    <mergeCell ref="J102:J103"/>
    <mergeCell ref="L102:L103"/>
    <mergeCell ref="J106:J107"/>
    <mergeCell ref="L106:L107"/>
    <mergeCell ref="J104:J105"/>
    <mergeCell ref="L104:L105"/>
    <mergeCell ref="A100:A101"/>
    <mergeCell ref="B100:B101"/>
    <mergeCell ref="H102:H103"/>
    <mergeCell ref="I102:I103"/>
    <mergeCell ref="D100:D101"/>
    <mergeCell ref="E100:E101"/>
    <mergeCell ref="A102:A103"/>
    <mergeCell ref="B102:B103"/>
    <mergeCell ref="D102:D103"/>
    <mergeCell ref="E102:E103"/>
    <mergeCell ref="A96:H96"/>
    <mergeCell ref="I98:I99"/>
    <mergeCell ref="J98:J99"/>
    <mergeCell ref="L98:L99"/>
    <mergeCell ref="A97:N97"/>
    <mergeCell ref="A98:A99"/>
    <mergeCell ref="B98:B99"/>
    <mergeCell ref="D98:D99"/>
    <mergeCell ref="E98:E99"/>
    <mergeCell ref="H98:H99"/>
    <mergeCell ref="A94:H94"/>
    <mergeCell ref="A95:H95"/>
    <mergeCell ref="H86:H87"/>
    <mergeCell ref="I86:I87"/>
    <mergeCell ref="A88:N88"/>
    <mergeCell ref="A89:H89"/>
    <mergeCell ref="A90:H90"/>
    <mergeCell ref="A91:H91"/>
    <mergeCell ref="A92:H92"/>
    <mergeCell ref="A93:H93"/>
    <mergeCell ref="D80:D81"/>
    <mergeCell ref="E80:E81"/>
    <mergeCell ref="J86:J87"/>
    <mergeCell ref="L86:L87"/>
    <mergeCell ref="A86:A87"/>
    <mergeCell ref="B86:B87"/>
    <mergeCell ref="D86:D87"/>
    <mergeCell ref="E86:E87"/>
    <mergeCell ref="I84:I85"/>
    <mergeCell ref="J84:J85"/>
    <mergeCell ref="L84:L85"/>
    <mergeCell ref="A84:A85"/>
    <mergeCell ref="B84:B85"/>
    <mergeCell ref="D84:D85"/>
    <mergeCell ref="E84:E85"/>
    <mergeCell ref="H84:H85"/>
    <mergeCell ref="J78:J79"/>
    <mergeCell ref="L78:L79"/>
    <mergeCell ref="I82:I83"/>
    <mergeCell ref="J82:J83"/>
    <mergeCell ref="L82:L83"/>
    <mergeCell ref="J80:J81"/>
    <mergeCell ref="L80:L81"/>
    <mergeCell ref="H82:H83"/>
    <mergeCell ref="I78:I79"/>
    <mergeCell ref="H80:H81"/>
    <mergeCell ref="I80:I81"/>
    <mergeCell ref="H78:H79"/>
    <mergeCell ref="I74:I75"/>
    <mergeCell ref="A78:A79"/>
    <mergeCell ref="B78:B79"/>
    <mergeCell ref="D78:D79"/>
    <mergeCell ref="E78:E79"/>
    <mergeCell ref="D82:D83"/>
    <mergeCell ref="E82:E83"/>
    <mergeCell ref="A82:A83"/>
    <mergeCell ref="B82:B83"/>
    <mergeCell ref="A80:A81"/>
    <mergeCell ref="B80:B81"/>
    <mergeCell ref="H74:H75"/>
    <mergeCell ref="A64:N64"/>
    <mergeCell ref="A65:H65"/>
    <mergeCell ref="A66:H66"/>
    <mergeCell ref="A67:H67"/>
    <mergeCell ref="A73:N73"/>
    <mergeCell ref="A74:A75"/>
    <mergeCell ref="B74:B75"/>
    <mergeCell ref="D74:D75"/>
    <mergeCell ref="E74:E75"/>
    <mergeCell ref="A71:H71"/>
    <mergeCell ref="J74:J75"/>
    <mergeCell ref="L74:L75"/>
    <mergeCell ref="L76:L77"/>
    <mergeCell ref="I76:I77"/>
    <mergeCell ref="J76:J77"/>
    <mergeCell ref="D76:D77"/>
    <mergeCell ref="E76:E77"/>
    <mergeCell ref="H76:H77"/>
    <mergeCell ref="A76:A77"/>
    <mergeCell ref="B76:B77"/>
    <mergeCell ref="H60:H61"/>
    <mergeCell ref="A68:H68"/>
    <mergeCell ref="A69:H69"/>
    <mergeCell ref="A70:H70"/>
    <mergeCell ref="A60:A61"/>
    <mergeCell ref="B60:B61"/>
    <mergeCell ref="D60:D61"/>
    <mergeCell ref="H62:H63"/>
    <mergeCell ref="A72:H72"/>
    <mergeCell ref="E60:E61"/>
    <mergeCell ref="I62:I63"/>
    <mergeCell ref="J62:J63"/>
    <mergeCell ref="L62:L63"/>
    <mergeCell ref="A62:A63"/>
    <mergeCell ref="B62:B63"/>
    <mergeCell ref="D62:D63"/>
    <mergeCell ref="E62:E63"/>
    <mergeCell ref="A55:H55"/>
    <mergeCell ref="A56:H56"/>
    <mergeCell ref="A57:N57"/>
    <mergeCell ref="A58:A59"/>
    <mergeCell ref="B58:B59"/>
    <mergeCell ref="D58:D59"/>
    <mergeCell ref="H58:H59"/>
    <mergeCell ref="I58:I59"/>
    <mergeCell ref="J58:J59"/>
    <mergeCell ref="I60:I61"/>
    <mergeCell ref="J60:J61"/>
    <mergeCell ref="L60:L61"/>
    <mergeCell ref="L58:L59"/>
    <mergeCell ref="A47:N47"/>
    <mergeCell ref="A48:N48"/>
    <mergeCell ref="A49:H49"/>
    <mergeCell ref="A50:H50"/>
    <mergeCell ref="A51:H51"/>
    <mergeCell ref="A52:H52"/>
    <mergeCell ref="A53:H53"/>
    <mergeCell ref="A54:H54"/>
    <mergeCell ref="E58:E59"/>
    <mergeCell ref="A44:N44"/>
    <mergeCell ref="A45:A46"/>
    <mergeCell ref="B45:B46"/>
    <mergeCell ref="D45:D46"/>
    <mergeCell ref="E45:E46"/>
    <mergeCell ref="H45:H46"/>
    <mergeCell ref="I45:I46"/>
    <mergeCell ref="J45:J46"/>
    <mergeCell ref="L45:L46"/>
    <mergeCell ref="A41:N41"/>
    <mergeCell ref="A42:A43"/>
    <mergeCell ref="B42:B43"/>
    <mergeCell ref="D42:D43"/>
    <mergeCell ref="E42:E43"/>
    <mergeCell ref="H42:H43"/>
    <mergeCell ref="I42:I43"/>
    <mergeCell ref="J42:J43"/>
    <mergeCell ref="L42:L43"/>
    <mergeCell ref="A38:N38"/>
    <mergeCell ref="A39:A40"/>
    <mergeCell ref="B39:B40"/>
    <mergeCell ref="D39:D40"/>
    <mergeCell ref="E39:E40"/>
    <mergeCell ref="H39:H40"/>
    <mergeCell ref="I39:I40"/>
    <mergeCell ref="J39:J40"/>
    <mergeCell ref="L39:L40"/>
    <mergeCell ref="A35:N35"/>
    <mergeCell ref="A36:A37"/>
    <mergeCell ref="B36:B37"/>
    <mergeCell ref="D36:D37"/>
    <mergeCell ref="E36:E37"/>
    <mergeCell ref="H36:H37"/>
    <mergeCell ref="I36:I37"/>
    <mergeCell ref="J36:J37"/>
    <mergeCell ref="L36:L37"/>
    <mergeCell ref="A32:N32"/>
    <mergeCell ref="A33:A34"/>
    <mergeCell ref="B33:B34"/>
    <mergeCell ref="D33:D34"/>
    <mergeCell ref="E33:E34"/>
    <mergeCell ref="H33:H34"/>
    <mergeCell ref="I33:I34"/>
    <mergeCell ref="J33:J34"/>
    <mergeCell ref="L33:L34"/>
    <mergeCell ref="A28:N28"/>
    <mergeCell ref="A29:N29"/>
    <mergeCell ref="A30:A31"/>
    <mergeCell ref="B30:B31"/>
    <mergeCell ref="D30:D31"/>
    <mergeCell ref="E30:E31"/>
    <mergeCell ref="H30:H31"/>
    <mergeCell ref="I30:I31"/>
    <mergeCell ref="J30:J31"/>
    <mergeCell ref="L30:L31"/>
    <mergeCell ref="F24:H24"/>
    <mergeCell ref="H25:H26"/>
    <mergeCell ref="A24:A26"/>
    <mergeCell ref="E24:E26"/>
    <mergeCell ref="B24:B26"/>
    <mergeCell ref="D24:D26"/>
    <mergeCell ref="C24:C26"/>
    <mergeCell ref="M24:N24"/>
    <mergeCell ref="M25:N25"/>
    <mergeCell ref="I25:I26"/>
    <mergeCell ref="J25:J26"/>
    <mergeCell ref="I24:L24"/>
    <mergeCell ref="L25:L26"/>
  </mergeCells>
  <phoneticPr fontId="40" type="noConversion"/>
  <pageMargins left="0.39370078740157483" right="0.39370078740157483" top="0.78740157480314965" bottom="0.39370078740157483" header="0.27559055118110237" footer="0.19685039370078741"/>
  <pageSetup paperSize="9" scale="84" firstPageNumber="51" fitToHeight="10000" orientation="landscape" useFirstPageNumber="1" r:id="rId1"/>
  <headerFooter alignWithMargins="0">
    <oddHeader>&amp;LГранд-СМЕТА</oddHeader>
    <oddFooter>&amp;RСтраница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N178"/>
  <sheetViews>
    <sheetView showGridLines="0" zoomScale="115" zoomScaleNormal="115" zoomScaleSheetLayoutView="90" workbookViewId="0">
      <selection activeCell="O174" sqref="O174"/>
    </sheetView>
  </sheetViews>
  <sheetFormatPr defaultRowHeight="12.75" outlineLevelRow="2"/>
  <cols>
    <col min="1" max="1" width="3.140625" style="11" customWidth="1"/>
    <col min="2" max="2" width="16.42578125" style="1" customWidth="1"/>
    <col min="3" max="3" width="45.42578125" style="8" customWidth="1"/>
    <col min="4" max="4" width="6.85546875" style="7" customWidth="1"/>
    <col min="5" max="5" width="6.42578125" style="9" customWidth="1"/>
    <col min="6" max="7" width="7.28515625" style="3" customWidth="1"/>
    <col min="8" max="8" width="6.85546875" style="3" customWidth="1"/>
    <col min="9" max="9" width="6.7109375" style="19" customWidth="1"/>
    <col min="10" max="10" width="6.7109375" style="3" customWidth="1"/>
    <col min="11" max="11" width="7.28515625" style="3" customWidth="1"/>
    <col min="12" max="12" width="6.7109375" style="3" customWidth="1"/>
    <col min="13" max="14" width="7.28515625" style="3" customWidth="1"/>
    <col min="15" max="16384" width="9.140625" style="4"/>
  </cols>
  <sheetData>
    <row r="1" spans="1:14" outlineLevel="2">
      <c r="A1" s="2" t="s">
        <v>94</v>
      </c>
      <c r="B1"/>
      <c r="C1"/>
      <c r="D1"/>
      <c r="E1"/>
      <c r="F1"/>
      <c r="G1"/>
      <c r="H1"/>
      <c r="I1" s="136"/>
      <c r="J1"/>
      <c r="K1"/>
      <c r="L1"/>
      <c r="M1" s="2" t="s">
        <v>95</v>
      </c>
      <c r="N1"/>
    </row>
    <row r="2" spans="1:14" outlineLevel="1">
      <c r="A2" s="5"/>
      <c r="B2"/>
      <c r="C2"/>
      <c r="D2"/>
      <c r="E2"/>
      <c r="F2"/>
      <c r="G2"/>
      <c r="H2"/>
      <c r="I2" s="136"/>
      <c r="J2"/>
      <c r="K2"/>
      <c r="L2"/>
      <c r="M2" s="5"/>
      <c r="N2"/>
    </row>
    <row r="3" spans="1:14" outlineLevel="1">
      <c r="A3" s="5" t="s">
        <v>289</v>
      </c>
      <c r="B3"/>
      <c r="C3"/>
      <c r="D3"/>
      <c r="E3"/>
      <c r="F3"/>
      <c r="G3"/>
      <c r="H3"/>
      <c r="I3" s="136"/>
      <c r="J3"/>
      <c r="K3"/>
      <c r="L3"/>
      <c r="M3" s="5" t="s">
        <v>289</v>
      </c>
      <c r="N3"/>
    </row>
    <row r="4" spans="1:14" outlineLevel="1">
      <c r="A4" s="128" t="s">
        <v>291</v>
      </c>
      <c r="B4"/>
      <c r="C4"/>
      <c r="D4"/>
      <c r="E4"/>
      <c r="F4"/>
      <c r="G4"/>
      <c r="H4"/>
      <c r="I4" s="136"/>
      <c r="J4"/>
      <c r="K4"/>
      <c r="L4"/>
      <c r="M4" s="128" t="s">
        <v>291</v>
      </c>
      <c r="N4"/>
    </row>
    <row r="5" spans="1:14" ht="15.75" outlineLevel="1">
      <c r="A5" s="128"/>
      <c r="B5"/>
      <c r="C5"/>
      <c r="D5"/>
      <c r="E5" s="129" t="s">
        <v>120</v>
      </c>
      <c r="F5"/>
      <c r="G5"/>
      <c r="H5"/>
      <c r="I5" s="136"/>
      <c r="J5"/>
      <c r="K5"/>
      <c r="L5"/>
      <c r="M5" s="128"/>
      <c r="N5"/>
    </row>
    <row r="6" spans="1:14" ht="15.75" outlineLevel="1">
      <c r="A6" s="128"/>
      <c r="B6"/>
      <c r="C6"/>
      <c r="D6"/>
      <c r="E6" s="129" t="s">
        <v>288</v>
      </c>
      <c r="F6"/>
      <c r="G6"/>
      <c r="H6"/>
      <c r="I6" s="136"/>
      <c r="J6"/>
      <c r="K6"/>
      <c r="L6"/>
      <c r="M6" s="128"/>
      <c r="N6"/>
    </row>
    <row r="7" spans="1:14" ht="15.75">
      <c r="A7" s="127"/>
      <c r="B7" s="124"/>
      <c r="C7" s="106"/>
      <c r="D7" s="123"/>
      <c r="E7" s="126" t="s">
        <v>287</v>
      </c>
      <c r="F7" s="106"/>
      <c r="G7" s="106"/>
      <c r="H7" s="106"/>
      <c r="I7" s="130"/>
      <c r="J7" s="106"/>
      <c r="K7" s="106"/>
      <c r="L7" s="106"/>
      <c r="M7" s="106"/>
      <c r="N7" s="106"/>
    </row>
    <row r="8" spans="1:14" ht="14.25">
      <c r="A8"/>
      <c r="B8" s="124"/>
      <c r="C8" s="106"/>
      <c r="D8" s="123"/>
      <c r="E8" s="122" t="s">
        <v>87</v>
      </c>
      <c r="F8" s="121"/>
      <c r="G8"/>
      <c r="H8"/>
      <c r="I8" s="136"/>
      <c r="J8"/>
      <c r="K8"/>
      <c r="L8"/>
      <c r="M8"/>
      <c r="N8"/>
    </row>
    <row r="9" spans="1:14">
      <c r="A9"/>
      <c r="B9" s="119"/>
      <c r="C9" s="3"/>
      <c r="D9" s="9"/>
      <c r="E9" s="3"/>
      <c r="F9"/>
      <c r="G9"/>
      <c r="H9"/>
      <c r="I9" s="136"/>
      <c r="J9"/>
      <c r="K9"/>
      <c r="L9"/>
      <c r="M9"/>
      <c r="N9"/>
    </row>
    <row r="10" spans="1:14" ht="15.75">
      <c r="A10"/>
      <c r="B10" s="119"/>
      <c r="C10" s="3"/>
      <c r="D10" s="9"/>
      <c r="E10" s="120" t="s">
        <v>420</v>
      </c>
      <c r="F10" s="113"/>
      <c r="G10"/>
      <c r="H10"/>
      <c r="I10" s="136"/>
      <c r="J10"/>
      <c r="K10"/>
      <c r="L10"/>
      <c r="M10"/>
      <c r="N10"/>
    </row>
    <row r="11" spans="1:14" ht="14.25">
      <c r="A11"/>
      <c r="B11" s="119"/>
      <c r="C11" s="3"/>
      <c r="D11" s="9"/>
      <c r="E11" s="118" t="s">
        <v>88</v>
      </c>
      <c r="F11" s="9"/>
      <c r="G11"/>
      <c r="H11"/>
      <c r="I11" s="136"/>
      <c r="J11"/>
      <c r="K11"/>
      <c r="L11"/>
      <c r="M11"/>
      <c r="N11"/>
    </row>
    <row r="12" spans="1:14">
      <c r="A12"/>
      <c r="B12" s="110"/>
      <c r="C12" s="117"/>
      <c r="D12" s="116"/>
      <c r="E12" s="3"/>
      <c r="F12"/>
      <c r="G12"/>
      <c r="H12"/>
      <c r="I12" s="136"/>
      <c r="J12"/>
      <c r="K12"/>
      <c r="L12"/>
      <c r="M12"/>
      <c r="N12"/>
    </row>
    <row r="13" spans="1:14" ht="15">
      <c r="A13" s="100"/>
      <c r="B13" s="115" t="s">
        <v>89</v>
      </c>
      <c r="C13" s="114" t="s">
        <v>419</v>
      </c>
      <c r="D13" s="113"/>
      <c r="E13" s="96"/>
      <c r="F13" s="96"/>
      <c r="G13" s="96"/>
      <c r="H13" s="112"/>
      <c r="I13" s="131"/>
      <c r="J13" s="111"/>
      <c r="K13" s="96"/>
      <c r="L13" s="96"/>
      <c r="M13" s="96"/>
      <c r="N13" s="96"/>
    </row>
    <row r="14" spans="1:14">
      <c r="A14"/>
      <c r="B14" s="110"/>
      <c r="C14" s="109"/>
      <c r="D14" s="108"/>
      <c r="E14" s="107"/>
      <c r="F14" s="107"/>
      <c r="G14" s="107"/>
      <c r="H14" s="106"/>
      <c r="I14" s="136"/>
      <c r="J14" s="106"/>
      <c r="K14"/>
      <c r="L14"/>
      <c r="M14"/>
      <c r="N14"/>
    </row>
    <row r="15" spans="1:14">
      <c r="A15" s="135"/>
      <c r="B15" s="110"/>
      <c r="C15" s="117"/>
      <c r="D15" s="116"/>
      <c r="E15" s="3"/>
    </row>
    <row r="16" spans="1:14" s="95" customFormat="1" ht="15">
      <c r="A16" s="100"/>
      <c r="B16" s="99"/>
      <c r="C16" s="103" t="s">
        <v>284</v>
      </c>
      <c r="D16" s="97"/>
      <c r="E16" s="96"/>
      <c r="F16" s="96"/>
      <c r="G16" s="103"/>
      <c r="H16" s="103"/>
      <c r="I16" s="132"/>
      <c r="J16" s="96"/>
      <c r="K16" s="96"/>
      <c r="L16" s="96"/>
      <c r="M16" s="96"/>
      <c r="N16" s="96"/>
    </row>
    <row r="17" spans="1:14" s="101" customFormat="1" ht="15">
      <c r="A17" s="105"/>
      <c r="B17" s="104"/>
      <c r="C17" s="103" t="s">
        <v>118</v>
      </c>
      <c r="D17" s="97"/>
      <c r="E17" s="102"/>
      <c r="F17" s="187">
        <f>I175</f>
        <v>48461</v>
      </c>
      <c r="G17" s="188"/>
      <c r="H17" s="103" t="s">
        <v>124</v>
      </c>
      <c r="I17" s="133"/>
      <c r="J17" s="102"/>
      <c r="K17" s="102"/>
      <c r="L17" s="102"/>
      <c r="M17" s="102"/>
      <c r="N17" s="102"/>
    </row>
    <row r="18" spans="1:14" s="101" customFormat="1" ht="15" outlineLevel="1">
      <c r="A18" s="105"/>
      <c r="B18" s="104"/>
      <c r="C18" s="103" t="s">
        <v>119</v>
      </c>
      <c r="D18" s="97"/>
      <c r="E18" s="102"/>
      <c r="F18" s="187">
        <f>I96+I149</f>
        <v>40282</v>
      </c>
      <c r="G18" s="188"/>
      <c r="H18" s="103" t="s">
        <v>124</v>
      </c>
      <c r="I18" s="133"/>
      <c r="J18" s="102"/>
      <c r="K18" s="102"/>
      <c r="L18" s="102"/>
      <c r="M18" s="102"/>
      <c r="N18" s="102"/>
    </row>
    <row r="19" spans="1:14" s="101" customFormat="1" ht="15" outlineLevel="1">
      <c r="A19" s="105"/>
      <c r="B19" s="104"/>
      <c r="C19" s="103" t="s">
        <v>86</v>
      </c>
      <c r="D19" s="97"/>
      <c r="E19" s="102"/>
      <c r="F19" s="187">
        <f>I56+I72</f>
        <v>8179</v>
      </c>
      <c r="G19" s="188"/>
      <c r="H19" s="103" t="s">
        <v>124</v>
      </c>
      <c r="I19" s="133"/>
      <c r="J19" s="102"/>
      <c r="K19" s="102"/>
      <c r="L19" s="102"/>
      <c r="M19" s="102"/>
      <c r="N19" s="102"/>
    </row>
    <row r="20" spans="1:14" s="101" customFormat="1" ht="15">
      <c r="A20" s="105"/>
      <c r="B20" s="104"/>
      <c r="C20" s="103" t="s">
        <v>283</v>
      </c>
      <c r="D20" s="97"/>
      <c r="E20" s="102"/>
      <c r="F20" s="189">
        <f>J156</f>
        <v>3788</v>
      </c>
      <c r="G20" s="188"/>
      <c r="H20" s="103" t="s">
        <v>124</v>
      </c>
      <c r="I20" s="133"/>
      <c r="J20" s="102"/>
      <c r="K20" s="102"/>
      <c r="L20" s="102"/>
      <c r="M20" s="102"/>
      <c r="N20" s="102"/>
    </row>
    <row r="21" spans="1:14" s="101" customFormat="1" ht="15" outlineLevel="1">
      <c r="A21" s="105"/>
      <c r="B21" s="104"/>
      <c r="C21" s="103" t="s">
        <v>116</v>
      </c>
      <c r="D21" s="97"/>
      <c r="E21" s="102"/>
      <c r="F21" s="189" t="s">
        <v>418</v>
      </c>
      <c r="G21" s="188"/>
      <c r="H21" s="103" t="s">
        <v>117</v>
      </c>
      <c r="I21" s="133"/>
      <c r="J21" s="102"/>
      <c r="K21" s="102"/>
      <c r="L21" s="102"/>
      <c r="M21" s="102"/>
      <c r="N21" s="102"/>
    </row>
    <row r="22" spans="1:14" s="95" customFormat="1" ht="15">
      <c r="A22" s="100"/>
      <c r="B22" s="99"/>
      <c r="C22" s="98" t="s">
        <v>290</v>
      </c>
      <c r="D22" s="97"/>
      <c r="E22" s="96"/>
      <c r="F22" s="96"/>
      <c r="G22" s="96"/>
      <c r="H22" s="96"/>
      <c r="I22" s="132"/>
      <c r="J22" s="96"/>
      <c r="K22" s="96"/>
      <c r="L22" s="96"/>
      <c r="M22" s="96"/>
      <c r="N22" s="96"/>
    </row>
    <row r="24" spans="1:14" ht="48" customHeight="1">
      <c r="A24" s="166" t="s">
        <v>90</v>
      </c>
      <c r="B24" s="168" t="s">
        <v>281</v>
      </c>
      <c r="C24" s="166" t="s">
        <v>74</v>
      </c>
      <c r="D24" s="166" t="s">
        <v>91</v>
      </c>
      <c r="E24" s="166" t="s">
        <v>92</v>
      </c>
      <c r="F24" s="166" t="s">
        <v>280</v>
      </c>
      <c r="G24" s="166"/>
      <c r="H24" s="167"/>
      <c r="I24" s="166" t="s">
        <v>279</v>
      </c>
      <c r="J24" s="166"/>
      <c r="K24" s="166"/>
      <c r="L24" s="167"/>
      <c r="M24" s="166" t="s">
        <v>278</v>
      </c>
      <c r="N24" s="166"/>
    </row>
    <row r="25" spans="1:14" ht="28.5" customHeight="1">
      <c r="A25" s="166"/>
      <c r="B25" s="168"/>
      <c r="C25" s="167"/>
      <c r="D25" s="167"/>
      <c r="E25" s="166"/>
      <c r="F25" s="88" t="s">
        <v>93</v>
      </c>
      <c r="G25" s="88" t="s">
        <v>277</v>
      </c>
      <c r="H25" s="166" t="s">
        <v>276</v>
      </c>
      <c r="I25" s="179" t="s">
        <v>93</v>
      </c>
      <c r="J25" s="166" t="s">
        <v>273</v>
      </c>
      <c r="K25" s="88" t="s">
        <v>277</v>
      </c>
      <c r="L25" s="166" t="s">
        <v>276</v>
      </c>
      <c r="M25" s="166" t="s">
        <v>275</v>
      </c>
      <c r="N25" s="166"/>
    </row>
    <row r="26" spans="1:14" ht="36">
      <c r="A26" s="166"/>
      <c r="B26" s="168"/>
      <c r="C26" s="167"/>
      <c r="D26" s="167"/>
      <c r="E26" s="166"/>
      <c r="F26" s="88" t="s">
        <v>274</v>
      </c>
      <c r="G26" s="88" t="s">
        <v>273</v>
      </c>
      <c r="H26" s="167"/>
      <c r="I26" s="179"/>
      <c r="J26" s="167"/>
      <c r="K26" s="88" t="s">
        <v>273</v>
      </c>
      <c r="L26" s="167"/>
      <c r="M26" s="88" t="s">
        <v>272</v>
      </c>
      <c r="N26" s="88" t="s">
        <v>271</v>
      </c>
    </row>
    <row r="27" spans="1:14">
      <c r="A27" s="6">
        <v>1</v>
      </c>
      <c r="B27" s="90">
        <v>2</v>
      </c>
      <c r="C27" s="88">
        <v>3</v>
      </c>
      <c r="D27" s="88">
        <v>4</v>
      </c>
      <c r="E27" s="6">
        <v>5</v>
      </c>
      <c r="F27" s="89">
        <v>6</v>
      </c>
      <c r="G27" s="89">
        <v>7</v>
      </c>
      <c r="H27" s="89">
        <v>8</v>
      </c>
      <c r="I27" s="91">
        <v>9</v>
      </c>
      <c r="J27" s="89">
        <v>10</v>
      </c>
      <c r="K27" s="89">
        <v>11</v>
      </c>
      <c r="L27" s="89">
        <v>12</v>
      </c>
      <c r="M27" s="89">
        <v>13</v>
      </c>
      <c r="N27" s="89">
        <v>14</v>
      </c>
    </row>
    <row r="28" spans="1:14" ht="19.149999999999999" customHeight="1">
      <c r="A28" s="171" t="s">
        <v>270</v>
      </c>
      <c r="B28" s="172"/>
      <c r="C28" s="172"/>
      <c r="D28" s="172"/>
      <c r="E28" s="172"/>
      <c r="F28" s="172"/>
      <c r="G28" s="172"/>
      <c r="H28" s="172"/>
      <c r="I28" s="172"/>
      <c r="J28" s="172"/>
      <c r="K28" s="172"/>
      <c r="L28" s="172"/>
      <c r="M28" s="172"/>
      <c r="N28" s="172"/>
    </row>
    <row r="29" spans="1:14" s="95" customFormat="1" ht="19.149999999999999" customHeight="1">
      <c r="A29" s="173" t="s">
        <v>269</v>
      </c>
      <c r="B29" s="174"/>
      <c r="C29" s="174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</row>
    <row r="30" spans="1:14" ht="28.5" customHeight="1">
      <c r="A30" s="175">
        <v>1</v>
      </c>
      <c r="B30" s="176" t="s">
        <v>265</v>
      </c>
      <c r="C30" s="87" t="s">
        <v>268</v>
      </c>
      <c r="D30" s="175" t="s">
        <v>259</v>
      </c>
      <c r="E30" s="169">
        <v>1</v>
      </c>
      <c r="F30" s="12" t="s">
        <v>267</v>
      </c>
      <c r="G30" s="13"/>
      <c r="H30" s="170"/>
      <c r="I30" s="178">
        <v>312</v>
      </c>
      <c r="J30" s="170"/>
      <c r="K30" s="13"/>
      <c r="L30" s="170"/>
      <c r="M30" s="13"/>
      <c r="N30" s="13"/>
    </row>
    <row r="31" spans="1:14" ht="40.5" customHeight="1">
      <c r="A31" s="175"/>
      <c r="B31" s="177"/>
      <c r="C31" s="94" t="s">
        <v>257</v>
      </c>
      <c r="D31" s="175"/>
      <c r="E31" s="169"/>
      <c r="F31" s="13"/>
      <c r="G31" s="13"/>
      <c r="H31" s="170"/>
      <c r="I31" s="178"/>
      <c r="J31" s="170"/>
      <c r="K31" s="13"/>
      <c r="L31" s="170"/>
      <c r="M31" s="13"/>
      <c r="N31" s="13"/>
    </row>
    <row r="32" spans="1:14" ht="19.149999999999999" customHeight="1">
      <c r="A32" s="180" t="s">
        <v>266</v>
      </c>
      <c r="B32" s="181"/>
      <c r="C32" s="181"/>
      <c r="D32" s="181"/>
      <c r="E32" s="181"/>
      <c r="F32" s="181"/>
      <c r="G32" s="181"/>
      <c r="H32" s="181"/>
      <c r="I32" s="181"/>
      <c r="J32" s="181"/>
      <c r="K32" s="181"/>
      <c r="L32" s="181"/>
      <c r="M32" s="181"/>
      <c r="N32" s="181"/>
    </row>
    <row r="33" spans="1:14" ht="29.25" customHeight="1">
      <c r="A33" s="175">
        <v>2</v>
      </c>
      <c r="B33" s="176" t="s">
        <v>393</v>
      </c>
      <c r="C33" s="87" t="s">
        <v>392</v>
      </c>
      <c r="D33" s="175" t="s">
        <v>259</v>
      </c>
      <c r="E33" s="169">
        <v>1</v>
      </c>
      <c r="F33" s="12" t="s">
        <v>391</v>
      </c>
      <c r="G33" s="13"/>
      <c r="H33" s="170"/>
      <c r="I33" s="178">
        <v>739</v>
      </c>
      <c r="J33" s="170"/>
      <c r="K33" s="13"/>
      <c r="L33" s="170"/>
      <c r="M33" s="13"/>
      <c r="N33" s="13"/>
    </row>
    <row r="34" spans="1:14" ht="35.25" customHeight="1">
      <c r="A34" s="175"/>
      <c r="B34" s="177"/>
      <c r="C34" s="94" t="s">
        <v>257</v>
      </c>
      <c r="D34" s="175"/>
      <c r="E34" s="169"/>
      <c r="F34" s="13"/>
      <c r="G34" s="13"/>
      <c r="H34" s="170"/>
      <c r="I34" s="178"/>
      <c r="J34" s="170"/>
      <c r="K34" s="13"/>
      <c r="L34" s="170"/>
      <c r="M34" s="13"/>
      <c r="N34" s="13"/>
    </row>
    <row r="35" spans="1:14" ht="19.149999999999999" customHeight="1">
      <c r="A35" s="180" t="s">
        <v>390</v>
      </c>
      <c r="B35" s="181"/>
      <c r="C35" s="181"/>
      <c r="D35" s="181"/>
      <c r="E35" s="181"/>
      <c r="F35" s="181"/>
      <c r="G35" s="181"/>
      <c r="H35" s="181"/>
      <c r="I35" s="181"/>
      <c r="J35" s="181"/>
      <c r="K35" s="181"/>
      <c r="L35" s="181"/>
      <c r="M35" s="181"/>
      <c r="N35" s="181"/>
    </row>
    <row r="36" spans="1:14" ht="28.5" customHeight="1">
      <c r="A36" s="175">
        <v>3</v>
      </c>
      <c r="B36" s="176" t="s">
        <v>386</v>
      </c>
      <c r="C36" s="87" t="s">
        <v>389</v>
      </c>
      <c r="D36" s="175" t="s">
        <v>259</v>
      </c>
      <c r="E36" s="169">
        <v>1</v>
      </c>
      <c r="F36" s="12" t="s">
        <v>388</v>
      </c>
      <c r="G36" s="13"/>
      <c r="H36" s="170"/>
      <c r="I36" s="178">
        <v>2009</v>
      </c>
      <c r="J36" s="170"/>
      <c r="K36" s="13"/>
      <c r="L36" s="170"/>
      <c r="M36" s="13"/>
      <c r="N36" s="13"/>
    </row>
    <row r="37" spans="1:14" ht="39" customHeight="1">
      <c r="A37" s="175"/>
      <c r="B37" s="177"/>
      <c r="C37" s="94" t="s">
        <v>257</v>
      </c>
      <c r="D37" s="175"/>
      <c r="E37" s="169"/>
      <c r="F37" s="13"/>
      <c r="G37" s="13"/>
      <c r="H37" s="170"/>
      <c r="I37" s="178"/>
      <c r="J37" s="170"/>
      <c r="K37" s="13"/>
      <c r="L37" s="170"/>
      <c r="M37" s="13"/>
      <c r="N37" s="13"/>
    </row>
    <row r="38" spans="1:14" ht="19.149999999999999" customHeight="1">
      <c r="A38" s="180" t="s">
        <v>387</v>
      </c>
      <c r="B38" s="181"/>
      <c r="C38" s="181"/>
      <c r="D38" s="181"/>
      <c r="E38" s="181"/>
      <c r="F38" s="181"/>
      <c r="G38" s="181"/>
      <c r="H38" s="181"/>
      <c r="I38" s="181"/>
      <c r="J38" s="181"/>
      <c r="K38" s="181"/>
      <c r="L38" s="181"/>
      <c r="M38" s="181"/>
      <c r="N38" s="181"/>
    </row>
    <row r="39" spans="1:14" ht="26.25" customHeight="1">
      <c r="A39" s="175">
        <v>4</v>
      </c>
      <c r="B39" s="176" t="s">
        <v>386</v>
      </c>
      <c r="C39" s="87" t="s">
        <v>385</v>
      </c>
      <c r="D39" s="175" t="s">
        <v>259</v>
      </c>
      <c r="E39" s="169">
        <v>1</v>
      </c>
      <c r="F39" s="12" t="s">
        <v>384</v>
      </c>
      <c r="G39" s="13"/>
      <c r="H39" s="170"/>
      <c r="I39" s="178">
        <v>252</v>
      </c>
      <c r="J39" s="170"/>
      <c r="K39" s="13"/>
      <c r="L39" s="170"/>
      <c r="M39" s="13"/>
      <c r="N39" s="13"/>
    </row>
    <row r="40" spans="1:14" ht="34.5" customHeight="1">
      <c r="A40" s="175"/>
      <c r="B40" s="177"/>
      <c r="C40" s="94" t="s">
        <v>257</v>
      </c>
      <c r="D40" s="175"/>
      <c r="E40" s="169"/>
      <c r="F40" s="13"/>
      <c r="G40" s="13"/>
      <c r="H40" s="170"/>
      <c r="I40" s="178"/>
      <c r="J40" s="170"/>
      <c r="K40" s="13"/>
      <c r="L40" s="170"/>
      <c r="M40" s="13"/>
      <c r="N40" s="13"/>
    </row>
    <row r="41" spans="1:14" ht="19.149999999999999" customHeight="1">
      <c r="A41" s="180" t="s">
        <v>383</v>
      </c>
      <c r="B41" s="181"/>
      <c r="C41" s="181"/>
      <c r="D41" s="181"/>
      <c r="E41" s="181"/>
      <c r="F41" s="181"/>
      <c r="G41" s="181"/>
      <c r="H41" s="181"/>
      <c r="I41" s="181"/>
      <c r="J41" s="181"/>
      <c r="K41" s="181"/>
      <c r="L41" s="181"/>
      <c r="M41" s="181"/>
      <c r="N41" s="181"/>
    </row>
    <row r="42" spans="1:14" ht="26.25" customHeight="1">
      <c r="A42" s="175">
        <v>5</v>
      </c>
      <c r="B42" s="176" t="s">
        <v>382</v>
      </c>
      <c r="C42" s="87" t="s">
        <v>381</v>
      </c>
      <c r="D42" s="175" t="s">
        <v>259</v>
      </c>
      <c r="E42" s="169">
        <v>1</v>
      </c>
      <c r="F42" s="12" t="s">
        <v>380</v>
      </c>
      <c r="G42" s="13"/>
      <c r="H42" s="170"/>
      <c r="I42" s="178">
        <v>1667</v>
      </c>
      <c r="J42" s="170"/>
      <c r="K42" s="13"/>
      <c r="L42" s="170"/>
      <c r="M42" s="13"/>
      <c r="N42" s="13"/>
    </row>
    <row r="43" spans="1:14" ht="44.25" customHeight="1">
      <c r="A43" s="175"/>
      <c r="B43" s="177"/>
      <c r="C43" s="94" t="s">
        <v>257</v>
      </c>
      <c r="D43" s="175"/>
      <c r="E43" s="169"/>
      <c r="F43" s="13"/>
      <c r="G43" s="13"/>
      <c r="H43" s="170"/>
      <c r="I43" s="178"/>
      <c r="J43" s="170"/>
      <c r="K43" s="13"/>
      <c r="L43" s="170"/>
      <c r="M43" s="13"/>
      <c r="N43" s="13"/>
    </row>
    <row r="44" spans="1:14" ht="19.149999999999999" customHeight="1">
      <c r="A44" s="180" t="s">
        <v>379</v>
      </c>
      <c r="B44" s="181"/>
      <c r="C44" s="181"/>
      <c r="D44" s="181"/>
      <c r="E44" s="181"/>
      <c r="F44" s="181"/>
      <c r="G44" s="181"/>
      <c r="H44" s="181"/>
      <c r="I44" s="181"/>
      <c r="J44" s="181"/>
      <c r="K44" s="181"/>
      <c r="L44" s="181"/>
      <c r="M44" s="181"/>
      <c r="N44" s="181"/>
    </row>
    <row r="45" spans="1:14" ht="26.25" customHeight="1">
      <c r="A45" s="175">
        <v>6</v>
      </c>
      <c r="B45" s="176" t="s">
        <v>261</v>
      </c>
      <c r="C45" s="87" t="s">
        <v>260</v>
      </c>
      <c r="D45" s="175" t="s">
        <v>259</v>
      </c>
      <c r="E45" s="169">
        <v>7</v>
      </c>
      <c r="F45" s="12" t="s">
        <v>258</v>
      </c>
      <c r="G45" s="13"/>
      <c r="H45" s="170"/>
      <c r="I45" s="178">
        <v>588</v>
      </c>
      <c r="J45" s="170"/>
      <c r="K45" s="13"/>
      <c r="L45" s="170"/>
      <c r="M45" s="13"/>
      <c r="N45" s="13"/>
    </row>
    <row r="46" spans="1:14" ht="43.5" customHeight="1">
      <c r="A46" s="175"/>
      <c r="B46" s="177"/>
      <c r="C46" s="94" t="s">
        <v>257</v>
      </c>
      <c r="D46" s="175"/>
      <c r="E46" s="169"/>
      <c r="F46" s="13"/>
      <c r="G46" s="13"/>
      <c r="H46" s="170"/>
      <c r="I46" s="178"/>
      <c r="J46" s="170"/>
      <c r="K46" s="13"/>
      <c r="L46" s="170"/>
      <c r="M46" s="13"/>
      <c r="N46" s="13"/>
    </row>
    <row r="47" spans="1:14" ht="19.149999999999999" customHeight="1">
      <c r="A47" s="180" t="s">
        <v>256</v>
      </c>
      <c r="B47" s="181"/>
      <c r="C47" s="181"/>
      <c r="D47" s="181"/>
      <c r="E47" s="181"/>
      <c r="F47" s="181"/>
      <c r="G47" s="181"/>
      <c r="H47" s="181"/>
      <c r="I47" s="181"/>
      <c r="J47" s="181"/>
      <c r="K47" s="181"/>
      <c r="L47" s="181"/>
      <c r="M47" s="181"/>
      <c r="N47" s="181"/>
    </row>
    <row r="48" spans="1:14">
      <c r="A48" s="182" t="s">
        <v>176</v>
      </c>
      <c r="B48" s="183"/>
      <c r="C48" s="183"/>
      <c r="D48" s="183"/>
      <c r="E48" s="183"/>
      <c r="F48" s="183"/>
      <c r="G48" s="183"/>
      <c r="H48" s="183"/>
      <c r="I48" s="183"/>
      <c r="J48" s="183"/>
      <c r="K48" s="183"/>
      <c r="L48" s="183"/>
      <c r="M48" s="183"/>
      <c r="N48" s="183"/>
    </row>
    <row r="49" spans="1:14">
      <c r="A49" s="184" t="s">
        <v>182</v>
      </c>
      <c r="B49" s="172"/>
      <c r="C49" s="172"/>
      <c r="D49" s="172"/>
      <c r="E49" s="172"/>
      <c r="F49" s="172"/>
      <c r="G49" s="172"/>
      <c r="H49" s="172"/>
      <c r="I49" s="16">
        <v>5567</v>
      </c>
      <c r="J49" s="13"/>
      <c r="K49" s="13"/>
      <c r="L49" s="13"/>
      <c r="M49" s="13"/>
      <c r="N49" s="13"/>
    </row>
    <row r="50" spans="1:14">
      <c r="A50" s="185" t="s">
        <v>254</v>
      </c>
      <c r="B50" s="172"/>
      <c r="C50" s="172"/>
      <c r="D50" s="172"/>
      <c r="E50" s="172"/>
      <c r="F50" s="172"/>
      <c r="G50" s="172"/>
      <c r="H50" s="172"/>
      <c r="I50" s="15"/>
      <c r="J50" s="13"/>
      <c r="K50" s="13"/>
      <c r="L50" s="13"/>
      <c r="M50" s="13"/>
      <c r="N50" s="13"/>
    </row>
    <row r="51" spans="1:14">
      <c r="A51" s="184" t="s">
        <v>239</v>
      </c>
      <c r="B51" s="172"/>
      <c r="C51" s="172"/>
      <c r="D51" s="172"/>
      <c r="E51" s="172"/>
      <c r="F51" s="172"/>
      <c r="G51" s="172"/>
      <c r="H51" s="172"/>
      <c r="I51" s="15"/>
      <c r="J51" s="13"/>
      <c r="K51" s="13"/>
      <c r="L51" s="13"/>
      <c r="M51" s="13"/>
      <c r="N51" s="13"/>
    </row>
    <row r="52" spans="1:14">
      <c r="A52" s="184" t="s">
        <v>378</v>
      </c>
      <c r="B52" s="172"/>
      <c r="C52" s="172"/>
      <c r="D52" s="172"/>
      <c r="E52" s="172"/>
      <c r="F52" s="172"/>
      <c r="G52" s="172"/>
      <c r="H52" s="172"/>
      <c r="I52" s="16">
        <v>5567</v>
      </c>
      <c r="J52" s="13"/>
      <c r="K52" s="13"/>
      <c r="L52" s="13"/>
      <c r="M52" s="13"/>
      <c r="N52" s="13"/>
    </row>
    <row r="53" spans="1:14">
      <c r="A53" s="184" t="s">
        <v>108</v>
      </c>
      <c r="B53" s="172"/>
      <c r="C53" s="172"/>
      <c r="D53" s="172"/>
      <c r="E53" s="172"/>
      <c r="F53" s="172"/>
      <c r="G53" s="172"/>
      <c r="H53" s="172"/>
      <c r="I53" s="16">
        <v>5567</v>
      </c>
      <c r="J53" s="13"/>
      <c r="K53" s="13"/>
      <c r="L53" s="13"/>
      <c r="M53" s="13"/>
      <c r="N53" s="13"/>
    </row>
    <row r="54" spans="1:14">
      <c r="A54" s="184" t="s">
        <v>171</v>
      </c>
      <c r="B54" s="172"/>
      <c r="C54" s="172"/>
      <c r="D54" s="172"/>
      <c r="E54" s="172"/>
      <c r="F54" s="172"/>
      <c r="G54" s="172"/>
      <c r="H54" s="172"/>
      <c r="I54" s="15"/>
      <c r="J54" s="13"/>
      <c r="K54" s="13"/>
      <c r="L54" s="13"/>
      <c r="M54" s="13"/>
      <c r="N54" s="13"/>
    </row>
    <row r="55" spans="1:14">
      <c r="A55" s="184" t="s">
        <v>85</v>
      </c>
      <c r="B55" s="172"/>
      <c r="C55" s="172"/>
      <c r="D55" s="172"/>
      <c r="E55" s="172"/>
      <c r="F55" s="172"/>
      <c r="G55" s="172"/>
      <c r="H55" s="172"/>
      <c r="I55" s="16">
        <v>5567</v>
      </c>
      <c r="J55" s="13"/>
      <c r="K55" s="13"/>
      <c r="L55" s="13"/>
      <c r="M55" s="13"/>
      <c r="N55" s="13"/>
    </row>
    <row r="56" spans="1:14">
      <c r="A56" s="185" t="s">
        <v>175</v>
      </c>
      <c r="B56" s="172"/>
      <c r="C56" s="172"/>
      <c r="D56" s="172"/>
      <c r="E56" s="172"/>
      <c r="F56" s="172"/>
      <c r="G56" s="172"/>
      <c r="H56" s="172"/>
      <c r="I56" s="17">
        <v>5567</v>
      </c>
      <c r="J56" s="13"/>
      <c r="K56" s="13"/>
      <c r="L56" s="13"/>
      <c r="M56" s="13"/>
      <c r="N56" s="13"/>
    </row>
    <row r="57" spans="1:14" ht="13.5" customHeight="1">
      <c r="A57" s="171" t="s">
        <v>253</v>
      </c>
      <c r="B57" s="172"/>
      <c r="C57" s="172"/>
      <c r="D57" s="172"/>
      <c r="E57" s="172"/>
      <c r="F57" s="172"/>
      <c r="G57" s="172"/>
      <c r="H57" s="172"/>
      <c r="I57" s="172"/>
      <c r="J57" s="172"/>
      <c r="K57" s="172"/>
      <c r="L57" s="172"/>
      <c r="M57" s="172"/>
      <c r="N57" s="172"/>
    </row>
    <row r="58" spans="1:14" ht="17.25" customHeight="1">
      <c r="A58" s="175">
        <v>7</v>
      </c>
      <c r="B58" s="176" t="s">
        <v>377</v>
      </c>
      <c r="C58" s="87" t="s">
        <v>376</v>
      </c>
      <c r="D58" s="175" t="s">
        <v>97</v>
      </c>
      <c r="E58" s="169">
        <v>4</v>
      </c>
      <c r="F58" s="12">
        <v>75.11</v>
      </c>
      <c r="G58" s="13"/>
      <c r="H58" s="170"/>
      <c r="I58" s="178">
        <v>300</v>
      </c>
      <c r="J58" s="170"/>
      <c r="K58" s="13"/>
      <c r="L58" s="170"/>
      <c r="M58" s="13"/>
      <c r="N58" s="13"/>
    </row>
    <row r="59" spans="1:14">
      <c r="A59" s="175"/>
      <c r="B59" s="177"/>
      <c r="C59" s="94" t="s">
        <v>242</v>
      </c>
      <c r="D59" s="175"/>
      <c r="E59" s="169"/>
      <c r="F59" s="13"/>
      <c r="G59" s="13"/>
      <c r="H59" s="170"/>
      <c r="I59" s="178"/>
      <c r="J59" s="170"/>
      <c r="K59" s="13"/>
      <c r="L59" s="170"/>
      <c r="M59" s="13"/>
      <c r="N59" s="13"/>
    </row>
    <row r="60" spans="1:14" ht="17.25" customHeight="1">
      <c r="A60" s="175">
        <v>8</v>
      </c>
      <c r="B60" s="176" t="s">
        <v>246</v>
      </c>
      <c r="C60" s="87" t="s">
        <v>245</v>
      </c>
      <c r="D60" s="175" t="s">
        <v>97</v>
      </c>
      <c r="E60" s="169">
        <v>1</v>
      </c>
      <c r="F60" s="12">
        <v>1686.41</v>
      </c>
      <c r="G60" s="13"/>
      <c r="H60" s="170"/>
      <c r="I60" s="178">
        <v>1686</v>
      </c>
      <c r="J60" s="170"/>
      <c r="K60" s="13"/>
      <c r="L60" s="170"/>
      <c r="M60" s="13"/>
      <c r="N60" s="13"/>
    </row>
    <row r="61" spans="1:14">
      <c r="A61" s="175"/>
      <c r="B61" s="177"/>
      <c r="C61" s="94" t="s">
        <v>242</v>
      </c>
      <c r="D61" s="175"/>
      <c r="E61" s="169"/>
      <c r="F61" s="13"/>
      <c r="G61" s="13"/>
      <c r="H61" s="170"/>
      <c r="I61" s="178"/>
      <c r="J61" s="170"/>
      <c r="K61" s="13"/>
      <c r="L61" s="170"/>
      <c r="M61" s="13"/>
      <c r="N61" s="13"/>
    </row>
    <row r="62" spans="1:14" ht="21.75" customHeight="1">
      <c r="A62" s="175">
        <v>9</v>
      </c>
      <c r="B62" s="176" t="s">
        <v>244</v>
      </c>
      <c r="C62" s="87" t="s">
        <v>243</v>
      </c>
      <c r="D62" s="175" t="s">
        <v>97</v>
      </c>
      <c r="E62" s="169">
        <v>10</v>
      </c>
      <c r="F62" s="12">
        <v>62.58</v>
      </c>
      <c r="G62" s="13"/>
      <c r="H62" s="170"/>
      <c r="I62" s="178">
        <v>626</v>
      </c>
      <c r="J62" s="170"/>
      <c r="K62" s="13"/>
      <c r="L62" s="170"/>
      <c r="M62" s="13"/>
      <c r="N62" s="13"/>
    </row>
    <row r="63" spans="1:14">
      <c r="A63" s="175"/>
      <c r="B63" s="177"/>
      <c r="C63" s="94" t="s">
        <v>242</v>
      </c>
      <c r="D63" s="175"/>
      <c r="E63" s="169"/>
      <c r="F63" s="13"/>
      <c r="G63" s="13"/>
      <c r="H63" s="170"/>
      <c r="I63" s="178"/>
      <c r="J63" s="170"/>
      <c r="K63" s="13"/>
      <c r="L63" s="170"/>
      <c r="M63" s="13"/>
      <c r="N63" s="13"/>
    </row>
    <row r="64" spans="1:14">
      <c r="A64" s="182" t="s">
        <v>176</v>
      </c>
      <c r="B64" s="183"/>
      <c r="C64" s="183"/>
      <c r="D64" s="183"/>
      <c r="E64" s="183"/>
      <c r="F64" s="183"/>
      <c r="G64" s="183"/>
      <c r="H64" s="183"/>
      <c r="I64" s="183"/>
      <c r="J64" s="183"/>
      <c r="K64" s="183"/>
      <c r="L64" s="183"/>
      <c r="M64" s="183"/>
      <c r="N64" s="183"/>
    </row>
    <row r="65" spans="1:14">
      <c r="A65" s="184" t="s">
        <v>182</v>
      </c>
      <c r="B65" s="172"/>
      <c r="C65" s="172"/>
      <c r="D65" s="172"/>
      <c r="E65" s="172"/>
      <c r="F65" s="172"/>
      <c r="G65" s="172"/>
      <c r="H65" s="172"/>
      <c r="I65" s="16">
        <v>2612</v>
      </c>
      <c r="J65" s="13"/>
      <c r="K65" s="13"/>
      <c r="L65" s="13"/>
      <c r="M65" s="13"/>
      <c r="N65" s="13"/>
    </row>
    <row r="66" spans="1:14">
      <c r="A66" s="185" t="s">
        <v>240</v>
      </c>
      <c r="B66" s="172"/>
      <c r="C66" s="172"/>
      <c r="D66" s="172"/>
      <c r="E66" s="172"/>
      <c r="F66" s="172"/>
      <c r="G66" s="172"/>
      <c r="H66" s="172"/>
      <c r="I66" s="15"/>
      <c r="J66" s="13"/>
      <c r="K66" s="13"/>
      <c r="L66" s="13"/>
      <c r="M66" s="13"/>
      <c r="N66" s="13"/>
    </row>
    <row r="67" spans="1:14">
      <c r="A67" s="184" t="s">
        <v>239</v>
      </c>
      <c r="B67" s="172"/>
      <c r="C67" s="172"/>
      <c r="D67" s="172"/>
      <c r="E67" s="172"/>
      <c r="F67" s="172"/>
      <c r="G67" s="172"/>
      <c r="H67" s="172"/>
      <c r="I67" s="15"/>
      <c r="J67" s="13"/>
      <c r="K67" s="13"/>
      <c r="L67" s="13"/>
      <c r="M67" s="13"/>
      <c r="N67" s="13"/>
    </row>
    <row r="68" spans="1:14">
      <c r="A68" s="184" t="s">
        <v>375</v>
      </c>
      <c r="B68" s="172"/>
      <c r="C68" s="172"/>
      <c r="D68" s="172"/>
      <c r="E68" s="172"/>
      <c r="F68" s="172"/>
      <c r="G68" s="172"/>
      <c r="H68" s="172"/>
      <c r="I68" s="16">
        <v>2612</v>
      </c>
      <c r="J68" s="13"/>
      <c r="K68" s="13"/>
      <c r="L68" s="13"/>
      <c r="M68" s="13"/>
      <c r="N68" s="13"/>
    </row>
    <row r="69" spans="1:14">
      <c r="A69" s="184" t="s">
        <v>108</v>
      </c>
      <c r="B69" s="172"/>
      <c r="C69" s="172"/>
      <c r="D69" s="172"/>
      <c r="E69" s="172"/>
      <c r="F69" s="172"/>
      <c r="G69" s="172"/>
      <c r="H69" s="172"/>
      <c r="I69" s="16">
        <v>2612</v>
      </c>
      <c r="J69" s="13"/>
      <c r="K69" s="13"/>
      <c r="L69" s="13"/>
      <c r="M69" s="13"/>
      <c r="N69" s="13"/>
    </row>
    <row r="70" spans="1:14">
      <c r="A70" s="184" t="s">
        <v>171</v>
      </c>
      <c r="B70" s="172"/>
      <c r="C70" s="172"/>
      <c r="D70" s="172"/>
      <c r="E70" s="172"/>
      <c r="F70" s="172"/>
      <c r="G70" s="172"/>
      <c r="H70" s="172"/>
      <c r="I70" s="15"/>
      <c r="J70" s="13"/>
      <c r="K70" s="13"/>
      <c r="L70" s="13"/>
      <c r="M70" s="13"/>
      <c r="N70" s="13"/>
    </row>
    <row r="71" spans="1:14">
      <c r="A71" s="184" t="s">
        <v>85</v>
      </c>
      <c r="B71" s="172"/>
      <c r="C71" s="172"/>
      <c r="D71" s="172"/>
      <c r="E71" s="172"/>
      <c r="F71" s="172"/>
      <c r="G71" s="172"/>
      <c r="H71" s="172"/>
      <c r="I71" s="16">
        <v>2612</v>
      </c>
      <c r="J71" s="13"/>
      <c r="K71" s="13"/>
      <c r="L71" s="13"/>
      <c r="M71" s="13"/>
      <c r="N71" s="13"/>
    </row>
    <row r="72" spans="1:14">
      <c r="A72" s="185" t="s">
        <v>174</v>
      </c>
      <c r="B72" s="172"/>
      <c r="C72" s="172"/>
      <c r="D72" s="172"/>
      <c r="E72" s="172"/>
      <c r="F72" s="172"/>
      <c r="G72" s="172"/>
      <c r="H72" s="172"/>
      <c r="I72" s="17">
        <v>2612</v>
      </c>
      <c r="J72" s="13"/>
      <c r="K72" s="13"/>
      <c r="L72" s="13"/>
      <c r="M72" s="13"/>
      <c r="N72" s="13"/>
    </row>
    <row r="73" spans="1:14" ht="13.5" customHeight="1">
      <c r="A73" s="171" t="s">
        <v>238</v>
      </c>
      <c r="B73" s="172"/>
      <c r="C73" s="172"/>
      <c r="D73" s="172"/>
      <c r="E73" s="172"/>
      <c r="F73" s="172"/>
      <c r="G73" s="172"/>
      <c r="H73" s="172"/>
      <c r="I73" s="172"/>
      <c r="J73" s="172"/>
      <c r="K73" s="172"/>
      <c r="L73" s="172"/>
      <c r="M73" s="172"/>
      <c r="N73" s="172"/>
    </row>
    <row r="74" spans="1:14" ht="22.5" customHeight="1">
      <c r="A74" s="175">
        <v>10</v>
      </c>
      <c r="B74" s="176" t="s">
        <v>374</v>
      </c>
      <c r="C74" s="87" t="s">
        <v>373</v>
      </c>
      <c r="D74" s="175" t="s">
        <v>97</v>
      </c>
      <c r="E74" s="169">
        <v>48</v>
      </c>
      <c r="F74" s="12">
        <v>72.099999999999994</v>
      </c>
      <c r="G74" s="13"/>
      <c r="H74" s="170"/>
      <c r="I74" s="178">
        <v>3461</v>
      </c>
      <c r="J74" s="170"/>
      <c r="K74" s="13"/>
      <c r="L74" s="170"/>
      <c r="M74" s="13"/>
      <c r="N74" s="13"/>
    </row>
    <row r="75" spans="1:14" ht="12" customHeight="1">
      <c r="A75" s="175"/>
      <c r="B75" s="177"/>
      <c r="C75" s="94" t="s">
        <v>242</v>
      </c>
      <c r="D75" s="175"/>
      <c r="E75" s="169"/>
      <c r="F75" s="13"/>
      <c r="G75" s="13"/>
      <c r="H75" s="170"/>
      <c r="I75" s="178"/>
      <c r="J75" s="170"/>
      <c r="K75" s="13"/>
      <c r="L75" s="170"/>
      <c r="M75" s="13"/>
      <c r="N75" s="13"/>
    </row>
    <row r="76" spans="1:14" ht="18" customHeight="1">
      <c r="A76" s="175">
        <v>11</v>
      </c>
      <c r="B76" s="176" t="s">
        <v>372</v>
      </c>
      <c r="C76" s="87" t="s">
        <v>371</v>
      </c>
      <c r="D76" s="175" t="s">
        <v>97</v>
      </c>
      <c r="E76" s="169">
        <v>7</v>
      </c>
      <c r="F76" s="12">
        <v>33.99</v>
      </c>
      <c r="G76" s="13"/>
      <c r="H76" s="170"/>
      <c r="I76" s="178">
        <v>238</v>
      </c>
      <c r="J76" s="170"/>
      <c r="K76" s="13"/>
      <c r="L76" s="170"/>
      <c r="M76" s="13"/>
      <c r="N76" s="13"/>
    </row>
    <row r="77" spans="1:14">
      <c r="A77" s="175"/>
      <c r="B77" s="177"/>
      <c r="C77" s="94" t="s">
        <v>242</v>
      </c>
      <c r="D77" s="175"/>
      <c r="E77" s="169"/>
      <c r="F77" s="13"/>
      <c r="G77" s="13"/>
      <c r="H77" s="170"/>
      <c r="I77" s="178"/>
      <c r="J77" s="170"/>
      <c r="K77" s="13"/>
      <c r="L77" s="170"/>
      <c r="M77" s="13"/>
      <c r="N77" s="13"/>
    </row>
    <row r="78" spans="1:14" ht="72">
      <c r="A78" s="175">
        <v>12</v>
      </c>
      <c r="B78" s="176" t="s">
        <v>235</v>
      </c>
      <c r="C78" s="87" t="s">
        <v>234</v>
      </c>
      <c r="D78" s="175" t="s">
        <v>98</v>
      </c>
      <c r="E78" s="169">
        <v>5.0000000000000001E-3</v>
      </c>
      <c r="F78" s="12">
        <v>29743.7</v>
      </c>
      <c r="G78" s="13"/>
      <c r="H78" s="170"/>
      <c r="I78" s="178">
        <v>149</v>
      </c>
      <c r="J78" s="170"/>
      <c r="K78" s="13"/>
      <c r="L78" s="170"/>
      <c r="M78" s="13"/>
      <c r="N78" s="13"/>
    </row>
    <row r="79" spans="1:14">
      <c r="A79" s="175"/>
      <c r="B79" s="177"/>
      <c r="C79" s="94" t="s">
        <v>242</v>
      </c>
      <c r="D79" s="175"/>
      <c r="E79" s="169"/>
      <c r="F79" s="13"/>
      <c r="G79" s="13"/>
      <c r="H79" s="170"/>
      <c r="I79" s="178"/>
      <c r="J79" s="170"/>
      <c r="K79" s="13"/>
      <c r="L79" s="170"/>
      <c r="M79" s="13"/>
      <c r="N79" s="13"/>
    </row>
    <row r="80" spans="1:14" ht="72" customHeight="1">
      <c r="A80" s="175">
        <v>13</v>
      </c>
      <c r="B80" s="176" t="s">
        <v>233</v>
      </c>
      <c r="C80" s="87" t="s">
        <v>232</v>
      </c>
      <c r="D80" s="175" t="s">
        <v>98</v>
      </c>
      <c r="E80" s="169">
        <v>0.25</v>
      </c>
      <c r="F80" s="12">
        <v>22471.21</v>
      </c>
      <c r="G80" s="13"/>
      <c r="H80" s="170"/>
      <c r="I80" s="178">
        <v>5618</v>
      </c>
      <c r="J80" s="170"/>
      <c r="K80" s="13"/>
      <c r="L80" s="170"/>
      <c r="M80" s="13"/>
      <c r="N80" s="13"/>
    </row>
    <row r="81" spans="1:14">
      <c r="A81" s="175"/>
      <c r="B81" s="177"/>
      <c r="C81" s="94" t="s">
        <v>242</v>
      </c>
      <c r="D81" s="175"/>
      <c r="E81" s="169"/>
      <c r="F81" s="13"/>
      <c r="G81" s="13"/>
      <c r="H81" s="170"/>
      <c r="I81" s="178"/>
      <c r="J81" s="170"/>
      <c r="K81" s="13"/>
      <c r="L81" s="170"/>
      <c r="M81" s="13"/>
      <c r="N81" s="13"/>
    </row>
    <row r="82" spans="1:14" ht="20.25" customHeight="1">
      <c r="A82" s="175">
        <v>14</v>
      </c>
      <c r="B82" s="176" t="s">
        <v>231</v>
      </c>
      <c r="C82" s="87" t="s">
        <v>230</v>
      </c>
      <c r="D82" s="175" t="s">
        <v>102</v>
      </c>
      <c r="E82" s="169">
        <v>190</v>
      </c>
      <c r="F82" s="12">
        <v>78.16</v>
      </c>
      <c r="G82" s="13"/>
      <c r="H82" s="170"/>
      <c r="I82" s="178">
        <v>14850</v>
      </c>
      <c r="J82" s="170"/>
      <c r="K82" s="13"/>
      <c r="L82" s="170"/>
      <c r="M82" s="13"/>
      <c r="N82" s="13"/>
    </row>
    <row r="83" spans="1:14">
      <c r="A83" s="175"/>
      <c r="B83" s="177"/>
      <c r="C83" s="94" t="s">
        <v>242</v>
      </c>
      <c r="D83" s="175"/>
      <c r="E83" s="169"/>
      <c r="F83" s="13"/>
      <c r="G83" s="13"/>
      <c r="H83" s="170"/>
      <c r="I83" s="178"/>
      <c r="J83" s="170"/>
      <c r="K83" s="13"/>
      <c r="L83" s="170"/>
      <c r="M83" s="13"/>
      <c r="N83" s="13"/>
    </row>
    <row r="84" spans="1:14" ht="16.5" customHeight="1">
      <c r="A84" s="175">
        <v>15</v>
      </c>
      <c r="B84" s="176" t="s">
        <v>229</v>
      </c>
      <c r="C84" s="87" t="s">
        <v>228</v>
      </c>
      <c r="D84" s="175" t="s">
        <v>102</v>
      </c>
      <c r="E84" s="169">
        <v>30</v>
      </c>
      <c r="F84" s="12">
        <v>4.92</v>
      </c>
      <c r="G84" s="13"/>
      <c r="H84" s="170"/>
      <c r="I84" s="178">
        <v>148</v>
      </c>
      <c r="J84" s="170"/>
      <c r="K84" s="13"/>
      <c r="L84" s="170"/>
      <c r="M84" s="13"/>
      <c r="N84" s="13"/>
    </row>
    <row r="85" spans="1:14">
      <c r="A85" s="175"/>
      <c r="B85" s="177"/>
      <c r="C85" s="94" t="s">
        <v>242</v>
      </c>
      <c r="D85" s="175"/>
      <c r="E85" s="169"/>
      <c r="F85" s="13"/>
      <c r="G85" s="13"/>
      <c r="H85" s="170"/>
      <c r="I85" s="178"/>
      <c r="J85" s="170"/>
      <c r="K85" s="13"/>
      <c r="L85" s="170"/>
      <c r="M85" s="13"/>
      <c r="N85" s="13"/>
    </row>
    <row r="86" spans="1:14" ht="18" customHeight="1">
      <c r="A86" s="175">
        <v>16</v>
      </c>
      <c r="B86" s="176" t="s">
        <v>227</v>
      </c>
      <c r="C86" s="87" t="s">
        <v>226</v>
      </c>
      <c r="D86" s="175" t="s">
        <v>97</v>
      </c>
      <c r="E86" s="169">
        <v>30</v>
      </c>
      <c r="F86" s="12">
        <v>2.98</v>
      </c>
      <c r="G86" s="13"/>
      <c r="H86" s="170"/>
      <c r="I86" s="178">
        <v>89</v>
      </c>
      <c r="J86" s="170"/>
      <c r="K86" s="13"/>
      <c r="L86" s="170"/>
      <c r="M86" s="13"/>
      <c r="N86" s="13"/>
    </row>
    <row r="87" spans="1:14">
      <c r="A87" s="175"/>
      <c r="B87" s="177"/>
      <c r="C87" s="94" t="s">
        <v>242</v>
      </c>
      <c r="D87" s="175"/>
      <c r="E87" s="169"/>
      <c r="F87" s="13"/>
      <c r="G87" s="13"/>
      <c r="H87" s="170"/>
      <c r="I87" s="178"/>
      <c r="J87" s="170"/>
      <c r="K87" s="13"/>
      <c r="L87" s="170"/>
      <c r="M87" s="13"/>
      <c r="N87" s="13"/>
    </row>
    <row r="88" spans="1:14">
      <c r="A88" s="182" t="s">
        <v>176</v>
      </c>
      <c r="B88" s="183"/>
      <c r="C88" s="183"/>
      <c r="D88" s="183"/>
      <c r="E88" s="183"/>
      <c r="F88" s="183"/>
      <c r="G88" s="183"/>
      <c r="H88" s="183"/>
      <c r="I88" s="183"/>
      <c r="J88" s="183"/>
      <c r="K88" s="183"/>
      <c r="L88" s="183"/>
      <c r="M88" s="183"/>
      <c r="N88" s="183"/>
    </row>
    <row r="89" spans="1:14">
      <c r="A89" s="184" t="s">
        <v>182</v>
      </c>
      <c r="B89" s="172"/>
      <c r="C89" s="172"/>
      <c r="D89" s="172"/>
      <c r="E89" s="172"/>
      <c r="F89" s="172"/>
      <c r="G89" s="172"/>
      <c r="H89" s="172"/>
      <c r="I89" s="16">
        <v>24553</v>
      </c>
      <c r="J89" s="13"/>
      <c r="K89" s="13"/>
      <c r="L89" s="13"/>
      <c r="M89" s="13"/>
      <c r="N89" s="13"/>
    </row>
    <row r="90" spans="1:14">
      <c r="A90" s="185" t="s">
        <v>223</v>
      </c>
      <c r="B90" s="172"/>
      <c r="C90" s="172"/>
      <c r="D90" s="172"/>
      <c r="E90" s="172"/>
      <c r="F90" s="172"/>
      <c r="G90" s="172"/>
      <c r="H90" s="172"/>
      <c r="I90" s="15"/>
      <c r="J90" s="13"/>
      <c r="K90" s="13"/>
      <c r="L90" s="13"/>
      <c r="M90" s="13"/>
      <c r="N90" s="13"/>
    </row>
    <row r="91" spans="1:14">
      <c r="A91" s="184" t="s">
        <v>239</v>
      </c>
      <c r="B91" s="172"/>
      <c r="C91" s="172"/>
      <c r="D91" s="172"/>
      <c r="E91" s="172"/>
      <c r="F91" s="172"/>
      <c r="G91" s="172"/>
      <c r="H91" s="172"/>
      <c r="I91" s="15"/>
      <c r="J91" s="13"/>
      <c r="K91" s="13"/>
      <c r="L91" s="13"/>
      <c r="M91" s="13"/>
      <c r="N91" s="13"/>
    </row>
    <row r="92" spans="1:14">
      <c r="A92" s="184" t="s">
        <v>401</v>
      </c>
      <c r="B92" s="172"/>
      <c r="C92" s="172"/>
      <c r="D92" s="172"/>
      <c r="E92" s="172"/>
      <c r="F92" s="172"/>
      <c r="G92" s="172"/>
      <c r="H92" s="172"/>
      <c r="I92" s="16">
        <v>24553</v>
      </c>
      <c r="J92" s="13"/>
      <c r="K92" s="13"/>
      <c r="L92" s="13"/>
      <c r="M92" s="13"/>
      <c r="N92" s="13"/>
    </row>
    <row r="93" spans="1:14">
      <c r="A93" s="184" t="s">
        <v>108</v>
      </c>
      <c r="B93" s="172"/>
      <c r="C93" s="172"/>
      <c r="D93" s="172"/>
      <c r="E93" s="172"/>
      <c r="F93" s="172"/>
      <c r="G93" s="172"/>
      <c r="H93" s="172"/>
      <c r="I93" s="16">
        <v>24553</v>
      </c>
      <c r="J93" s="13"/>
      <c r="K93" s="13"/>
      <c r="L93" s="13"/>
      <c r="M93" s="13"/>
      <c r="N93" s="13"/>
    </row>
    <row r="94" spans="1:14">
      <c r="A94" s="184" t="s">
        <v>171</v>
      </c>
      <c r="B94" s="172"/>
      <c r="C94" s="172"/>
      <c r="D94" s="172"/>
      <c r="E94" s="172"/>
      <c r="F94" s="172"/>
      <c r="G94" s="172"/>
      <c r="H94" s="172"/>
      <c r="I94" s="15"/>
      <c r="J94" s="13"/>
      <c r="K94" s="13"/>
      <c r="L94" s="13"/>
      <c r="M94" s="13"/>
      <c r="N94" s="13"/>
    </row>
    <row r="95" spans="1:14">
      <c r="A95" s="184" t="s">
        <v>85</v>
      </c>
      <c r="B95" s="172"/>
      <c r="C95" s="172"/>
      <c r="D95" s="172"/>
      <c r="E95" s="172"/>
      <c r="F95" s="172"/>
      <c r="G95" s="172"/>
      <c r="H95" s="172"/>
      <c r="I95" s="16">
        <v>24553</v>
      </c>
      <c r="J95" s="13"/>
      <c r="K95" s="13"/>
      <c r="L95" s="13"/>
      <c r="M95" s="13"/>
      <c r="N95" s="13"/>
    </row>
    <row r="96" spans="1:14">
      <c r="A96" s="185" t="s">
        <v>173</v>
      </c>
      <c r="B96" s="172"/>
      <c r="C96" s="172"/>
      <c r="D96" s="172"/>
      <c r="E96" s="172"/>
      <c r="F96" s="172"/>
      <c r="G96" s="172"/>
      <c r="H96" s="172"/>
      <c r="I96" s="17">
        <v>24553</v>
      </c>
      <c r="J96" s="13"/>
      <c r="K96" s="13"/>
      <c r="L96" s="13"/>
      <c r="M96" s="13"/>
      <c r="N96" s="13"/>
    </row>
    <row r="97" spans="1:14" ht="18.75" customHeight="1">
      <c r="A97" s="171" t="s">
        <v>221</v>
      </c>
      <c r="B97" s="172"/>
      <c r="C97" s="172"/>
      <c r="D97" s="172"/>
      <c r="E97" s="172"/>
      <c r="F97" s="172"/>
      <c r="G97" s="172"/>
      <c r="H97" s="172"/>
      <c r="I97" s="172"/>
      <c r="J97" s="172"/>
      <c r="K97" s="172"/>
      <c r="L97" s="172"/>
      <c r="M97" s="172"/>
      <c r="N97" s="172"/>
    </row>
    <row r="98" spans="1:14" ht="30" customHeight="1">
      <c r="A98" s="175">
        <v>17</v>
      </c>
      <c r="B98" s="176" t="s">
        <v>363</v>
      </c>
      <c r="C98" s="87" t="s">
        <v>362</v>
      </c>
      <c r="D98" s="175" t="s">
        <v>96</v>
      </c>
      <c r="E98" s="169">
        <v>1</v>
      </c>
      <c r="F98" s="12">
        <v>187.59</v>
      </c>
      <c r="G98" s="12">
        <v>0.46</v>
      </c>
      <c r="H98" s="170">
        <v>21.34</v>
      </c>
      <c r="I98" s="178">
        <v>188</v>
      </c>
      <c r="J98" s="170">
        <v>166</v>
      </c>
      <c r="K98" s="13"/>
      <c r="L98" s="170">
        <v>22</v>
      </c>
      <c r="M98" s="13">
        <v>11.7</v>
      </c>
      <c r="N98" s="13">
        <v>11.7</v>
      </c>
    </row>
    <row r="99" spans="1:14" ht="43.5" customHeight="1">
      <c r="A99" s="175"/>
      <c r="B99" s="177"/>
      <c r="C99" s="94" t="s">
        <v>361</v>
      </c>
      <c r="D99" s="175"/>
      <c r="E99" s="169"/>
      <c r="F99" s="12">
        <v>165.79</v>
      </c>
      <c r="G99" s="13"/>
      <c r="H99" s="186"/>
      <c r="I99" s="178"/>
      <c r="J99" s="170"/>
      <c r="K99" s="13"/>
      <c r="L99" s="170"/>
      <c r="M99" s="13"/>
      <c r="N99" s="13"/>
    </row>
    <row r="100" spans="1:14" ht="44.25" customHeight="1">
      <c r="A100" s="175">
        <v>18</v>
      </c>
      <c r="B100" s="176" t="s">
        <v>214</v>
      </c>
      <c r="C100" s="87" t="s">
        <v>408</v>
      </c>
      <c r="D100" s="175" t="s">
        <v>96</v>
      </c>
      <c r="E100" s="169">
        <v>59</v>
      </c>
      <c r="F100" s="12">
        <v>13.84</v>
      </c>
      <c r="G100" s="12">
        <v>0.17</v>
      </c>
      <c r="H100" s="170">
        <v>2.29</v>
      </c>
      <c r="I100" s="178">
        <v>817</v>
      </c>
      <c r="J100" s="170">
        <v>671</v>
      </c>
      <c r="K100" s="13">
        <v>10</v>
      </c>
      <c r="L100" s="170">
        <v>136</v>
      </c>
      <c r="M100" s="13">
        <v>0.84</v>
      </c>
      <c r="N100" s="13">
        <v>49.56</v>
      </c>
    </row>
    <row r="101" spans="1:14" ht="42.75" customHeight="1">
      <c r="A101" s="175"/>
      <c r="B101" s="177"/>
      <c r="C101" s="94" t="s">
        <v>417</v>
      </c>
      <c r="D101" s="175"/>
      <c r="E101" s="169"/>
      <c r="F101" s="12">
        <v>11.38</v>
      </c>
      <c r="G101" s="13"/>
      <c r="H101" s="186"/>
      <c r="I101" s="178"/>
      <c r="J101" s="170"/>
      <c r="K101" s="13"/>
      <c r="L101" s="170"/>
      <c r="M101" s="13"/>
      <c r="N101" s="13"/>
    </row>
    <row r="102" spans="1:14" ht="13.5" customHeight="1">
      <c r="A102" s="175">
        <v>19</v>
      </c>
      <c r="B102" s="176" t="s">
        <v>211</v>
      </c>
      <c r="C102" s="87" t="s">
        <v>210</v>
      </c>
      <c r="D102" s="175" t="s">
        <v>96</v>
      </c>
      <c r="E102" s="169">
        <v>1</v>
      </c>
      <c r="F102" s="12">
        <v>59.97</v>
      </c>
      <c r="G102" s="12">
        <v>0.37</v>
      </c>
      <c r="H102" s="170">
        <v>7.83</v>
      </c>
      <c r="I102" s="178">
        <v>60</v>
      </c>
      <c r="J102" s="170">
        <v>52</v>
      </c>
      <c r="K102" s="13"/>
      <c r="L102" s="170">
        <v>8</v>
      </c>
      <c r="M102" s="13">
        <v>3.6</v>
      </c>
      <c r="N102" s="13">
        <v>3.6</v>
      </c>
    </row>
    <row r="103" spans="1:14" ht="36">
      <c r="A103" s="175"/>
      <c r="B103" s="177"/>
      <c r="C103" s="94" t="s">
        <v>209</v>
      </c>
      <c r="D103" s="175"/>
      <c r="E103" s="169"/>
      <c r="F103" s="12">
        <v>51.77</v>
      </c>
      <c r="G103" s="13"/>
      <c r="H103" s="186"/>
      <c r="I103" s="178"/>
      <c r="J103" s="170"/>
      <c r="K103" s="13"/>
      <c r="L103" s="170"/>
      <c r="M103" s="13"/>
      <c r="N103" s="13"/>
    </row>
    <row r="104" spans="1:14" ht="20.25" customHeight="1">
      <c r="A104" s="175">
        <v>20</v>
      </c>
      <c r="B104" s="176" t="s">
        <v>358</v>
      </c>
      <c r="C104" s="87" t="s">
        <v>357</v>
      </c>
      <c r="D104" s="175" t="s">
        <v>356</v>
      </c>
      <c r="E104" s="169">
        <v>0.8</v>
      </c>
      <c r="F104" s="12">
        <v>97.72</v>
      </c>
      <c r="G104" s="12">
        <v>0.46</v>
      </c>
      <c r="H104" s="170">
        <v>21.82</v>
      </c>
      <c r="I104" s="178">
        <v>78</v>
      </c>
      <c r="J104" s="170">
        <v>60</v>
      </c>
      <c r="K104" s="13"/>
      <c r="L104" s="170">
        <v>18</v>
      </c>
      <c r="M104" s="13">
        <v>5.4</v>
      </c>
      <c r="N104" s="13">
        <v>4.32</v>
      </c>
    </row>
    <row r="105" spans="1:14" ht="36">
      <c r="A105" s="175"/>
      <c r="B105" s="177"/>
      <c r="C105" s="94" t="s">
        <v>355</v>
      </c>
      <c r="D105" s="175"/>
      <c r="E105" s="169"/>
      <c r="F105" s="12">
        <v>75.44</v>
      </c>
      <c r="G105" s="13"/>
      <c r="H105" s="186"/>
      <c r="I105" s="178"/>
      <c r="J105" s="170"/>
      <c r="K105" s="13"/>
      <c r="L105" s="170"/>
      <c r="M105" s="13"/>
      <c r="N105" s="13"/>
    </row>
    <row r="106" spans="1:14" ht="60">
      <c r="A106" s="175">
        <v>21</v>
      </c>
      <c r="B106" s="176" t="s">
        <v>354</v>
      </c>
      <c r="C106" s="87" t="s">
        <v>353</v>
      </c>
      <c r="D106" s="175" t="s">
        <v>352</v>
      </c>
      <c r="E106" s="169">
        <v>1</v>
      </c>
      <c r="F106" s="12">
        <v>354.18</v>
      </c>
      <c r="G106" s="13"/>
      <c r="H106" s="170">
        <v>6.94</v>
      </c>
      <c r="I106" s="178">
        <v>354</v>
      </c>
      <c r="J106" s="170">
        <v>347</v>
      </c>
      <c r="K106" s="13"/>
      <c r="L106" s="170">
        <v>7</v>
      </c>
      <c r="M106" s="13">
        <v>23.8</v>
      </c>
      <c r="N106" s="13">
        <v>23.8</v>
      </c>
    </row>
    <row r="107" spans="1:14" ht="48">
      <c r="A107" s="175"/>
      <c r="B107" s="177"/>
      <c r="C107" s="94" t="s">
        <v>351</v>
      </c>
      <c r="D107" s="175"/>
      <c r="E107" s="169"/>
      <c r="F107" s="12">
        <v>347.24</v>
      </c>
      <c r="G107" s="13"/>
      <c r="H107" s="186"/>
      <c r="I107" s="178"/>
      <c r="J107" s="170"/>
      <c r="K107" s="13"/>
      <c r="L107" s="170"/>
      <c r="M107" s="13"/>
      <c r="N107" s="13"/>
    </row>
    <row r="108" spans="1:14" ht="14.25" customHeight="1">
      <c r="A108" s="175">
        <v>22</v>
      </c>
      <c r="B108" s="176" t="s">
        <v>205</v>
      </c>
      <c r="C108" s="87" t="s">
        <v>204</v>
      </c>
      <c r="D108" s="175" t="s">
        <v>99</v>
      </c>
      <c r="E108" s="169">
        <v>7.0000000000000007E-2</v>
      </c>
      <c r="F108" s="12">
        <v>2523.44</v>
      </c>
      <c r="G108" s="12">
        <v>556.95000000000005</v>
      </c>
      <c r="H108" s="170">
        <v>594.64</v>
      </c>
      <c r="I108" s="178">
        <v>177</v>
      </c>
      <c r="J108" s="170">
        <v>96</v>
      </c>
      <c r="K108" s="13">
        <v>39</v>
      </c>
      <c r="L108" s="170">
        <v>42</v>
      </c>
      <c r="M108" s="13">
        <v>98.2</v>
      </c>
      <c r="N108" s="13">
        <v>6.87</v>
      </c>
    </row>
    <row r="109" spans="1:14" ht="37.5" customHeight="1">
      <c r="A109" s="175"/>
      <c r="B109" s="177"/>
      <c r="C109" s="94" t="s">
        <v>416</v>
      </c>
      <c r="D109" s="175"/>
      <c r="E109" s="169"/>
      <c r="F109" s="12">
        <v>1371.85</v>
      </c>
      <c r="G109" s="12">
        <v>20.38</v>
      </c>
      <c r="H109" s="186"/>
      <c r="I109" s="178"/>
      <c r="J109" s="170"/>
      <c r="K109" s="13">
        <v>1</v>
      </c>
      <c r="L109" s="170"/>
      <c r="M109" s="13">
        <v>1.1200000000000001</v>
      </c>
      <c r="N109" s="13">
        <v>0.08</v>
      </c>
    </row>
    <row r="110" spans="1:14" ht="48" customHeight="1">
      <c r="A110" s="175">
        <v>23</v>
      </c>
      <c r="B110" s="176" t="s">
        <v>208</v>
      </c>
      <c r="C110" s="87" t="s">
        <v>207</v>
      </c>
      <c r="D110" s="175" t="s">
        <v>96</v>
      </c>
      <c r="E110" s="169">
        <v>10</v>
      </c>
      <c r="F110" s="12">
        <v>29.8</v>
      </c>
      <c r="G110" s="12">
        <v>11.69</v>
      </c>
      <c r="H110" s="170">
        <v>2.8</v>
      </c>
      <c r="I110" s="178">
        <v>298</v>
      </c>
      <c r="J110" s="170">
        <v>153</v>
      </c>
      <c r="K110" s="13">
        <v>117</v>
      </c>
      <c r="L110" s="170">
        <v>28</v>
      </c>
      <c r="M110" s="13">
        <v>1.1299999999999999</v>
      </c>
      <c r="N110" s="13">
        <v>11.3</v>
      </c>
    </row>
    <row r="111" spans="1:14" ht="36" customHeight="1">
      <c r="A111" s="175"/>
      <c r="B111" s="177"/>
      <c r="C111" s="94" t="s">
        <v>349</v>
      </c>
      <c r="D111" s="175"/>
      <c r="E111" s="169"/>
      <c r="F111" s="12">
        <v>15.31</v>
      </c>
      <c r="G111" s="12">
        <v>0.73</v>
      </c>
      <c r="H111" s="186"/>
      <c r="I111" s="178"/>
      <c r="J111" s="170"/>
      <c r="K111" s="13">
        <v>7</v>
      </c>
      <c r="L111" s="170"/>
      <c r="M111" s="13">
        <v>0.04</v>
      </c>
      <c r="N111" s="13">
        <v>0.4</v>
      </c>
    </row>
    <row r="112" spans="1:14" ht="48">
      <c r="A112" s="175">
        <v>24</v>
      </c>
      <c r="B112" s="176" t="s">
        <v>202</v>
      </c>
      <c r="C112" s="87" t="s">
        <v>201</v>
      </c>
      <c r="D112" s="175" t="s">
        <v>101</v>
      </c>
      <c r="E112" s="169">
        <v>0.35</v>
      </c>
      <c r="F112" s="12">
        <v>1540.77</v>
      </c>
      <c r="G112" s="12">
        <v>28.6</v>
      </c>
      <c r="H112" s="170">
        <v>1051.47</v>
      </c>
      <c r="I112" s="178">
        <v>539</v>
      </c>
      <c r="J112" s="170">
        <v>161</v>
      </c>
      <c r="K112" s="13">
        <v>10</v>
      </c>
      <c r="L112" s="170">
        <v>368</v>
      </c>
      <c r="M112" s="13">
        <v>34</v>
      </c>
      <c r="N112" s="13">
        <v>11.9</v>
      </c>
    </row>
    <row r="113" spans="1:14" ht="36">
      <c r="A113" s="175"/>
      <c r="B113" s="177"/>
      <c r="C113" s="94" t="s">
        <v>415</v>
      </c>
      <c r="D113" s="175"/>
      <c r="E113" s="169"/>
      <c r="F113" s="12">
        <v>460.7</v>
      </c>
      <c r="G113" s="13"/>
      <c r="H113" s="186"/>
      <c r="I113" s="178"/>
      <c r="J113" s="170"/>
      <c r="K113" s="13"/>
      <c r="L113" s="170"/>
      <c r="M113" s="13"/>
      <c r="N113" s="13"/>
    </row>
    <row r="114" spans="1:14" ht="20.25" customHeight="1">
      <c r="A114" s="175">
        <v>25</v>
      </c>
      <c r="B114" s="176" t="s">
        <v>199</v>
      </c>
      <c r="C114" s="87" t="s">
        <v>198</v>
      </c>
      <c r="D114" s="175" t="s">
        <v>101</v>
      </c>
      <c r="E114" s="169">
        <v>1.9</v>
      </c>
      <c r="F114" s="12">
        <v>189.23</v>
      </c>
      <c r="G114" s="12">
        <v>56.09</v>
      </c>
      <c r="H114" s="170">
        <v>86.5</v>
      </c>
      <c r="I114" s="178">
        <v>360</v>
      </c>
      <c r="J114" s="170">
        <v>89</v>
      </c>
      <c r="K114" s="13">
        <v>107</v>
      </c>
      <c r="L114" s="170">
        <v>164</v>
      </c>
      <c r="M114" s="13">
        <v>3.52</v>
      </c>
      <c r="N114" s="13">
        <v>6.69</v>
      </c>
    </row>
    <row r="115" spans="1:14" ht="36" customHeight="1">
      <c r="A115" s="175"/>
      <c r="B115" s="177"/>
      <c r="C115" s="94" t="s">
        <v>414</v>
      </c>
      <c r="D115" s="175"/>
      <c r="E115" s="169"/>
      <c r="F115" s="12">
        <v>46.64</v>
      </c>
      <c r="G115" s="12">
        <v>24.55</v>
      </c>
      <c r="H115" s="186"/>
      <c r="I115" s="178"/>
      <c r="J115" s="170"/>
      <c r="K115" s="13">
        <v>47</v>
      </c>
      <c r="L115" s="170"/>
      <c r="M115" s="13">
        <v>1.57</v>
      </c>
      <c r="N115" s="13">
        <v>2.98</v>
      </c>
    </row>
    <row r="116" spans="1:14" ht="54.75" customHeight="1">
      <c r="A116" s="175">
        <v>26</v>
      </c>
      <c r="B116" s="176" t="s">
        <v>196</v>
      </c>
      <c r="C116" s="87" t="s">
        <v>195</v>
      </c>
      <c r="D116" s="175" t="s">
        <v>101</v>
      </c>
      <c r="E116" s="169">
        <v>0.3</v>
      </c>
      <c r="F116" s="12">
        <v>658.05</v>
      </c>
      <c r="G116" s="12">
        <v>2.92</v>
      </c>
      <c r="H116" s="170">
        <v>580.79999999999995</v>
      </c>
      <c r="I116" s="178">
        <v>197</v>
      </c>
      <c r="J116" s="170">
        <v>22</v>
      </c>
      <c r="K116" s="13">
        <v>1</v>
      </c>
      <c r="L116" s="170">
        <v>174</v>
      </c>
      <c r="M116" s="13">
        <v>5.61</v>
      </c>
      <c r="N116" s="13">
        <v>1.68</v>
      </c>
    </row>
    <row r="117" spans="1:14" ht="44.25" customHeight="1">
      <c r="A117" s="175"/>
      <c r="B117" s="177"/>
      <c r="C117" s="94" t="s">
        <v>194</v>
      </c>
      <c r="D117" s="175"/>
      <c r="E117" s="169"/>
      <c r="F117" s="12">
        <v>74.33</v>
      </c>
      <c r="G117" s="12">
        <v>0.18</v>
      </c>
      <c r="H117" s="186"/>
      <c r="I117" s="178"/>
      <c r="J117" s="170"/>
      <c r="K117" s="13"/>
      <c r="L117" s="170"/>
      <c r="M117" s="13">
        <v>0.01</v>
      </c>
      <c r="N117" s="13"/>
    </row>
    <row r="118" spans="1:14" ht="19.5" customHeight="1">
      <c r="A118" s="175">
        <v>27</v>
      </c>
      <c r="B118" s="176" t="s">
        <v>187</v>
      </c>
      <c r="C118" s="87" t="s">
        <v>186</v>
      </c>
      <c r="D118" s="175" t="s">
        <v>96</v>
      </c>
      <c r="E118" s="169">
        <v>30</v>
      </c>
      <c r="F118" s="12">
        <v>7.32</v>
      </c>
      <c r="G118" s="13"/>
      <c r="H118" s="170">
        <v>0.44</v>
      </c>
      <c r="I118" s="178">
        <v>220</v>
      </c>
      <c r="J118" s="170">
        <v>206</v>
      </c>
      <c r="K118" s="13"/>
      <c r="L118" s="170">
        <v>14</v>
      </c>
      <c r="M118" s="13">
        <v>0.5</v>
      </c>
      <c r="N118" s="13">
        <v>15</v>
      </c>
    </row>
    <row r="119" spans="1:14" ht="36">
      <c r="A119" s="175"/>
      <c r="B119" s="177"/>
      <c r="C119" s="94" t="s">
        <v>303</v>
      </c>
      <c r="D119" s="175"/>
      <c r="E119" s="169"/>
      <c r="F119" s="12">
        <v>6.88</v>
      </c>
      <c r="G119" s="13"/>
      <c r="H119" s="186"/>
      <c r="I119" s="178"/>
      <c r="J119" s="170"/>
      <c r="K119" s="13"/>
      <c r="L119" s="170"/>
      <c r="M119" s="13"/>
      <c r="N119" s="13"/>
    </row>
    <row r="120" spans="1:14" ht="13.5" customHeight="1">
      <c r="A120" s="175">
        <v>28</v>
      </c>
      <c r="B120" s="176" t="s">
        <v>193</v>
      </c>
      <c r="C120" s="87" t="s">
        <v>192</v>
      </c>
      <c r="D120" s="175" t="s">
        <v>101</v>
      </c>
      <c r="E120" s="169">
        <v>0.3</v>
      </c>
      <c r="F120" s="12">
        <v>3947.41</v>
      </c>
      <c r="G120" s="12">
        <v>240.22</v>
      </c>
      <c r="H120" s="170">
        <v>3247.41</v>
      </c>
      <c r="I120" s="178">
        <v>1184</v>
      </c>
      <c r="J120" s="170">
        <v>138</v>
      </c>
      <c r="K120" s="13">
        <v>72</v>
      </c>
      <c r="L120" s="170">
        <v>974</v>
      </c>
      <c r="M120" s="13">
        <v>34.700000000000003</v>
      </c>
      <c r="N120" s="13">
        <v>10.41</v>
      </c>
    </row>
    <row r="121" spans="1:14" ht="35.25" customHeight="1">
      <c r="A121" s="175"/>
      <c r="B121" s="177"/>
      <c r="C121" s="94" t="s">
        <v>191</v>
      </c>
      <c r="D121" s="175"/>
      <c r="E121" s="169"/>
      <c r="F121" s="12">
        <v>459.78</v>
      </c>
      <c r="G121" s="12">
        <v>4</v>
      </c>
      <c r="H121" s="186"/>
      <c r="I121" s="178"/>
      <c r="J121" s="170"/>
      <c r="K121" s="13">
        <v>1</v>
      </c>
      <c r="L121" s="170"/>
      <c r="M121" s="13">
        <v>0.22</v>
      </c>
      <c r="N121" s="13">
        <v>7.0000000000000007E-2</v>
      </c>
    </row>
    <row r="122" spans="1:14" ht="24" customHeight="1">
      <c r="A122" s="175">
        <v>29</v>
      </c>
      <c r="B122" s="176" t="s">
        <v>190</v>
      </c>
      <c r="C122" s="87" t="s">
        <v>189</v>
      </c>
      <c r="D122" s="175" t="s">
        <v>101</v>
      </c>
      <c r="E122" s="169">
        <v>1.9</v>
      </c>
      <c r="F122" s="12">
        <v>1840.21</v>
      </c>
      <c r="G122" s="12">
        <v>788.16</v>
      </c>
      <c r="H122" s="170">
        <v>553.85</v>
      </c>
      <c r="I122" s="178">
        <v>3496</v>
      </c>
      <c r="J122" s="170">
        <v>947</v>
      </c>
      <c r="K122" s="13">
        <v>1498</v>
      </c>
      <c r="L122" s="170">
        <v>1051</v>
      </c>
      <c r="M122" s="13">
        <v>37.6</v>
      </c>
      <c r="N122" s="13">
        <v>71.44</v>
      </c>
    </row>
    <row r="123" spans="1:14" ht="37.5" customHeight="1">
      <c r="A123" s="175"/>
      <c r="B123" s="177"/>
      <c r="C123" s="94" t="s">
        <v>413</v>
      </c>
      <c r="D123" s="175"/>
      <c r="E123" s="169"/>
      <c r="F123" s="12">
        <v>498.2</v>
      </c>
      <c r="G123" s="12">
        <v>202.95</v>
      </c>
      <c r="H123" s="186"/>
      <c r="I123" s="178"/>
      <c r="J123" s="170"/>
      <c r="K123" s="13">
        <v>386</v>
      </c>
      <c r="L123" s="170"/>
      <c r="M123" s="13">
        <v>12.78</v>
      </c>
      <c r="N123" s="13">
        <v>24.28</v>
      </c>
    </row>
    <row r="124" spans="1:14" ht="23.25" customHeight="1">
      <c r="A124" s="175">
        <v>30</v>
      </c>
      <c r="B124" s="176" t="s">
        <v>345</v>
      </c>
      <c r="C124" s="87" t="s">
        <v>344</v>
      </c>
      <c r="D124" s="175" t="s">
        <v>101</v>
      </c>
      <c r="E124" s="169">
        <v>0.2</v>
      </c>
      <c r="F124" s="12">
        <v>885.95</v>
      </c>
      <c r="G124" s="12">
        <v>68.989999999999995</v>
      </c>
      <c r="H124" s="170">
        <v>565.21</v>
      </c>
      <c r="I124" s="178">
        <v>177</v>
      </c>
      <c r="J124" s="170">
        <v>50</v>
      </c>
      <c r="K124" s="13">
        <v>14</v>
      </c>
      <c r="L124" s="170">
        <v>113</v>
      </c>
      <c r="M124" s="13">
        <v>19</v>
      </c>
      <c r="N124" s="13">
        <v>3.8</v>
      </c>
    </row>
    <row r="125" spans="1:14" ht="35.25" customHeight="1">
      <c r="A125" s="175"/>
      <c r="B125" s="177"/>
      <c r="C125" s="94" t="s">
        <v>343</v>
      </c>
      <c r="D125" s="175"/>
      <c r="E125" s="169"/>
      <c r="F125" s="12">
        <v>251.75</v>
      </c>
      <c r="G125" s="12">
        <v>2.5499999999999998</v>
      </c>
      <c r="H125" s="186"/>
      <c r="I125" s="178"/>
      <c r="J125" s="170"/>
      <c r="K125" s="13">
        <v>1</v>
      </c>
      <c r="L125" s="170"/>
      <c r="M125" s="13">
        <v>0.14000000000000001</v>
      </c>
      <c r="N125" s="13">
        <v>0.03</v>
      </c>
    </row>
    <row r="126" spans="1:14">
      <c r="A126" s="182" t="s">
        <v>176</v>
      </c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183"/>
    </row>
    <row r="127" spans="1:14">
      <c r="A127" s="184" t="s">
        <v>182</v>
      </c>
      <c r="B127" s="172"/>
      <c r="C127" s="172"/>
      <c r="D127" s="172"/>
      <c r="E127" s="172"/>
      <c r="F127" s="172"/>
      <c r="G127" s="172"/>
      <c r="H127" s="172"/>
      <c r="I127" s="16">
        <v>8145</v>
      </c>
      <c r="J127" s="12">
        <v>3158</v>
      </c>
      <c r="K127" s="12">
        <v>1868</v>
      </c>
      <c r="L127" s="12">
        <v>3119</v>
      </c>
      <c r="M127" s="13"/>
      <c r="N127" s="12">
        <v>232.07</v>
      </c>
    </row>
    <row r="128" spans="1:14">
      <c r="A128" s="172"/>
      <c r="B128" s="172"/>
      <c r="C128" s="172"/>
      <c r="D128" s="172"/>
      <c r="E128" s="172"/>
      <c r="F128" s="172"/>
      <c r="G128" s="172"/>
      <c r="H128" s="172"/>
      <c r="I128" s="15"/>
      <c r="J128" s="13"/>
      <c r="K128" s="12">
        <v>443</v>
      </c>
      <c r="L128" s="13"/>
      <c r="M128" s="13"/>
      <c r="N128" s="12">
        <v>27.84</v>
      </c>
    </row>
    <row r="129" spans="1:14">
      <c r="A129" s="184" t="s">
        <v>181</v>
      </c>
      <c r="B129" s="172"/>
      <c r="C129" s="172"/>
      <c r="D129" s="172"/>
      <c r="E129" s="172"/>
      <c r="F129" s="172"/>
      <c r="G129" s="172"/>
      <c r="H129" s="172"/>
      <c r="I129" s="16">
        <v>9148</v>
      </c>
      <c r="J129" s="12">
        <v>3788</v>
      </c>
      <c r="K129" s="12">
        <v>2241</v>
      </c>
      <c r="L129" s="12">
        <v>3119</v>
      </c>
      <c r="M129" s="13"/>
      <c r="N129" s="12">
        <v>278.48</v>
      </c>
    </row>
    <row r="130" spans="1:14">
      <c r="A130" s="172"/>
      <c r="B130" s="172"/>
      <c r="C130" s="172"/>
      <c r="D130" s="172"/>
      <c r="E130" s="172"/>
      <c r="F130" s="172"/>
      <c r="G130" s="172"/>
      <c r="H130" s="172"/>
      <c r="I130" s="15"/>
      <c r="J130" s="13"/>
      <c r="K130" s="12">
        <v>530</v>
      </c>
      <c r="L130" s="13"/>
      <c r="M130" s="13"/>
      <c r="N130" s="12">
        <v>33.42</v>
      </c>
    </row>
    <row r="131" spans="1:14">
      <c r="A131" s="184" t="s">
        <v>105</v>
      </c>
      <c r="B131" s="172"/>
      <c r="C131" s="172"/>
      <c r="D131" s="172"/>
      <c r="E131" s="172"/>
      <c r="F131" s="172"/>
      <c r="G131" s="172"/>
      <c r="H131" s="172"/>
      <c r="I131" s="16">
        <v>3854</v>
      </c>
      <c r="J131" s="13"/>
      <c r="K131" s="13"/>
      <c r="L131" s="13"/>
      <c r="M131" s="13"/>
      <c r="N131" s="13"/>
    </row>
    <row r="132" spans="1:14">
      <c r="A132" s="184" t="s">
        <v>106</v>
      </c>
      <c r="B132" s="172"/>
      <c r="C132" s="172"/>
      <c r="D132" s="172"/>
      <c r="E132" s="172"/>
      <c r="F132" s="172"/>
      <c r="G132" s="172"/>
      <c r="H132" s="172"/>
      <c r="I132" s="16">
        <v>2727</v>
      </c>
      <c r="J132" s="13"/>
      <c r="K132" s="13"/>
      <c r="L132" s="13"/>
      <c r="M132" s="13"/>
      <c r="N132" s="13"/>
    </row>
    <row r="133" spans="1:14">
      <c r="A133" s="185" t="s">
        <v>180</v>
      </c>
      <c r="B133" s="172"/>
      <c r="C133" s="172"/>
      <c r="D133" s="172"/>
      <c r="E133" s="172"/>
      <c r="F133" s="172"/>
      <c r="G133" s="172"/>
      <c r="H133" s="172"/>
      <c r="I133" s="15"/>
      <c r="J133" s="13"/>
      <c r="K133" s="13"/>
      <c r="L133" s="13"/>
      <c r="M133" s="13"/>
      <c r="N133" s="13"/>
    </row>
    <row r="134" spans="1:14">
      <c r="A134" s="184" t="s">
        <v>179</v>
      </c>
      <c r="B134" s="172"/>
      <c r="C134" s="172"/>
      <c r="D134" s="172"/>
      <c r="E134" s="172"/>
      <c r="F134" s="172"/>
      <c r="G134" s="172"/>
      <c r="H134" s="172"/>
      <c r="I134" s="15"/>
      <c r="J134" s="13"/>
      <c r="K134" s="13"/>
      <c r="L134" s="13"/>
      <c r="M134" s="13"/>
      <c r="N134" s="13"/>
    </row>
    <row r="135" spans="1:14">
      <c r="A135" s="184" t="s">
        <v>398</v>
      </c>
      <c r="B135" s="172"/>
      <c r="C135" s="172"/>
      <c r="D135" s="172"/>
      <c r="E135" s="172"/>
      <c r="F135" s="172"/>
      <c r="G135" s="172"/>
      <c r="H135" s="172"/>
      <c r="I135" s="16">
        <v>4377</v>
      </c>
      <c r="J135" s="13"/>
      <c r="K135" s="13"/>
      <c r="L135" s="13"/>
      <c r="M135" s="13"/>
      <c r="N135" s="12">
        <v>115.29</v>
      </c>
    </row>
    <row r="136" spans="1:14">
      <c r="A136" s="184" t="s">
        <v>314</v>
      </c>
      <c r="B136" s="172"/>
      <c r="C136" s="172"/>
      <c r="D136" s="172"/>
      <c r="E136" s="172"/>
      <c r="F136" s="172"/>
      <c r="G136" s="172"/>
      <c r="H136" s="172"/>
      <c r="I136" s="15"/>
      <c r="J136" s="13"/>
      <c r="K136" s="13"/>
      <c r="L136" s="13"/>
      <c r="M136" s="13"/>
      <c r="N136" s="13"/>
    </row>
    <row r="137" spans="1:14">
      <c r="A137" s="184" t="s">
        <v>341</v>
      </c>
      <c r="B137" s="172"/>
      <c r="C137" s="172"/>
      <c r="D137" s="172"/>
      <c r="E137" s="172"/>
      <c r="F137" s="172"/>
      <c r="G137" s="172"/>
      <c r="H137" s="172"/>
      <c r="I137" s="16">
        <v>1076</v>
      </c>
      <c r="J137" s="13"/>
      <c r="K137" s="13"/>
      <c r="L137" s="13"/>
      <c r="M137" s="13"/>
      <c r="N137" s="12">
        <v>28.56</v>
      </c>
    </row>
    <row r="138" spans="1:14">
      <c r="A138" s="184" t="s">
        <v>178</v>
      </c>
      <c r="B138" s="172"/>
      <c r="C138" s="172"/>
      <c r="D138" s="172"/>
      <c r="E138" s="172"/>
      <c r="F138" s="172"/>
      <c r="G138" s="172"/>
      <c r="H138" s="172"/>
      <c r="I138" s="15"/>
      <c r="J138" s="13"/>
      <c r="K138" s="13"/>
      <c r="L138" s="13"/>
      <c r="M138" s="13"/>
      <c r="N138" s="13"/>
    </row>
    <row r="139" spans="1:14">
      <c r="A139" s="184" t="s">
        <v>397</v>
      </c>
      <c r="B139" s="172"/>
      <c r="C139" s="172"/>
      <c r="D139" s="172"/>
      <c r="E139" s="172"/>
      <c r="F139" s="172"/>
      <c r="G139" s="172"/>
      <c r="H139" s="172"/>
      <c r="I139" s="16">
        <v>10276</v>
      </c>
      <c r="J139" s="13"/>
      <c r="K139" s="13"/>
      <c r="L139" s="13"/>
      <c r="M139" s="13"/>
      <c r="N139" s="12">
        <v>134.63</v>
      </c>
    </row>
    <row r="140" spans="1:14">
      <c r="A140" s="172"/>
      <c r="B140" s="172"/>
      <c r="C140" s="172"/>
      <c r="D140" s="172"/>
      <c r="E140" s="172"/>
      <c r="F140" s="172"/>
      <c r="G140" s="172"/>
      <c r="H140" s="172"/>
      <c r="I140" s="15"/>
      <c r="J140" s="13"/>
      <c r="K140" s="13"/>
      <c r="L140" s="13"/>
      <c r="M140" s="13"/>
      <c r="N140" s="12">
        <v>33.42</v>
      </c>
    </row>
    <row r="141" spans="1:14">
      <c r="A141" s="184" t="s">
        <v>108</v>
      </c>
      <c r="B141" s="172"/>
      <c r="C141" s="172"/>
      <c r="D141" s="172"/>
      <c r="E141" s="172"/>
      <c r="F141" s="172"/>
      <c r="G141" s="172"/>
      <c r="H141" s="172"/>
      <c r="I141" s="16">
        <v>15729</v>
      </c>
      <c r="J141" s="13"/>
      <c r="K141" s="13"/>
      <c r="L141" s="13"/>
      <c r="M141" s="13"/>
      <c r="N141" s="12">
        <v>278.48</v>
      </c>
    </row>
    <row r="142" spans="1:14">
      <c r="A142" s="172"/>
      <c r="B142" s="172"/>
      <c r="C142" s="172"/>
      <c r="D142" s="172"/>
      <c r="E142" s="172"/>
      <c r="F142" s="172"/>
      <c r="G142" s="172"/>
      <c r="H142" s="172"/>
      <c r="I142" s="15"/>
      <c r="J142" s="13"/>
      <c r="K142" s="13"/>
      <c r="L142" s="13"/>
      <c r="M142" s="13"/>
      <c r="N142" s="12">
        <v>33.42</v>
      </c>
    </row>
    <row r="143" spans="1:14">
      <c r="A143" s="184" t="s">
        <v>171</v>
      </c>
      <c r="B143" s="172"/>
      <c r="C143" s="172"/>
      <c r="D143" s="172"/>
      <c r="E143" s="172"/>
      <c r="F143" s="172"/>
      <c r="G143" s="172"/>
      <c r="H143" s="172"/>
      <c r="I143" s="15"/>
      <c r="J143" s="13"/>
      <c r="K143" s="13"/>
      <c r="L143" s="13"/>
      <c r="M143" s="13"/>
      <c r="N143" s="13"/>
    </row>
    <row r="144" spans="1:14">
      <c r="A144" s="184" t="s">
        <v>110</v>
      </c>
      <c r="B144" s="172"/>
      <c r="C144" s="172"/>
      <c r="D144" s="172"/>
      <c r="E144" s="172"/>
      <c r="F144" s="172"/>
      <c r="G144" s="172"/>
      <c r="H144" s="172"/>
      <c r="I144" s="16">
        <v>3119</v>
      </c>
      <c r="J144" s="13"/>
      <c r="K144" s="13"/>
      <c r="L144" s="13"/>
      <c r="M144" s="13"/>
      <c r="N144" s="13"/>
    </row>
    <row r="145" spans="1:14">
      <c r="A145" s="184" t="s">
        <v>111</v>
      </c>
      <c r="B145" s="172"/>
      <c r="C145" s="172"/>
      <c r="D145" s="172"/>
      <c r="E145" s="172"/>
      <c r="F145" s="172"/>
      <c r="G145" s="172"/>
      <c r="H145" s="172"/>
      <c r="I145" s="16">
        <v>2241</v>
      </c>
      <c r="J145" s="13"/>
      <c r="K145" s="13"/>
      <c r="L145" s="13"/>
      <c r="M145" s="13"/>
      <c r="N145" s="13"/>
    </row>
    <row r="146" spans="1:14">
      <c r="A146" s="184" t="s">
        <v>112</v>
      </c>
      <c r="B146" s="172"/>
      <c r="C146" s="172"/>
      <c r="D146" s="172"/>
      <c r="E146" s="172"/>
      <c r="F146" s="172"/>
      <c r="G146" s="172"/>
      <c r="H146" s="172"/>
      <c r="I146" s="16">
        <v>4318</v>
      </c>
      <c r="J146" s="13"/>
      <c r="K146" s="13"/>
      <c r="L146" s="13"/>
      <c r="M146" s="13"/>
      <c r="N146" s="13"/>
    </row>
    <row r="147" spans="1:14">
      <c r="A147" s="184" t="s">
        <v>113</v>
      </c>
      <c r="B147" s="172"/>
      <c r="C147" s="172"/>
      <c r="D147" s="172"/>
      <c r="E147" s="172"/>
      <c r="F147" s="172"/>
      <c r="G147" s="172"/>
      <c r="H147" s="172"/>
      <c r="I147" s="16">
        <v>3854</v>
      </c>
      <c r="J147" s="13"/>
      <c r="K147" s="13"/>
      <c r="L147" s="13"/>
      <c r="M147" s="13"/>
      <c r="N147" s="13"/>
    </row>
    <row r="148" spans="1:14">
      <c r="A148" s="184" t="s">
        <v>114</v>
      </c>
      <c r="B148" s="172"/>
      <c r="C148" s="172"/>
      <c r="D148" s="172"/>
      <c r="E148" s="172"/>
      <c r="F148" s="172"/>
      <c r="G148" s="172"/>
      <c r="H148" s="172"/>
      <c r="I148" s="16">
        <v>2727</v>
      </c>
      <c r="J148" s="13"/>
      <c r="K148" s="13"/>
      <c r="L148" s="13"/>
      <c r="M148" s="13"/>
      <c r="N148" s="13"/>
    </row>
    <row r="149" spans="1:14">
      <c r="A149" s="185" t="s">
        <v>172</v>
      </c>
      <c r="B149" s="172"/>
      <c r="C149" s="172"/>
      <c r="D149" s="172"/>
      <c r="E149" s="172"/>
      <c r="F149" s="172"/>
      <c r="G149" s="172"/>
      <c r="H149" s="172"/>
      <c r="I149" s="17">
        <v>15729</v>
      </c>
      <c r="J149" s="13"/>
      <c r="K149" s="13"/>
      <c r="L149" s="13"/>
      <c r="M149" s="13"/>
      <c r="N149" s="14">
        <v>278.48</v>
      </c>
    </row>
    <row r="150" spans="1:14">
      <c r="A150" s="172"/>
      <c r="B150" s="172"/>
      <c r="C150" s="172"/>
      <c r="D150" s="172"/>
      <c r="E150" s="172"/>
      <c r="F150" s="172"/>
      <c r="G150" s="172"/>
      <c r="H150" s="172"/>
      <c r="I150" s="15"/>
      <c r="J150" s="13"/>
      <c r="K150" s="13"/>
      <c r="L150" s="13"/>
      <c r="M150" s="13"/>
      <c r="N150" s="14">
        <v>33.42</v>
      </c>
    </row>
    <row r="151" spans="1:14">
      <c r="A151" s="172"/>
      <c r="B151" s="172"/>
      <c r="C151" s="172"/>
      <c r="D151" s="172"/>
      <c r="E151" s="172"/>
      <c r="F151" s="172"/>
      <c r="G151" s="172"/>
      <c r="H151" s="172"/>
      <c r="I151" s="15"/>
      <c r="J151" s="13"/>
      <c r="K151" s="13"/>
      <c r="L151" s="13"/>
      <c r="M151" s="13"/>
      <c r="N151" s="14">
        <v>33.42</v>
      </c>
    </row>
    <row r="152" spans="1:14">
      <c r="A152" s="182" t="s">
        <v>177</v>
      </c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183"/>
    </row>
    <row r="153" spans="1:14">
      <c r="A153" s="182" t="s">
        <v>176</v>
      </c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183"/>
    </row>
    <row r="154" spans="1:14">
      <c r="A154" s="184" t="s">
        <v>103</v>
      </c>
      <c r="B154" s="172"/>
      <c r="C154" s="172"/>
      <c r="D154" s="172"/>
      <c r="E154" s="172"/>
      <c r="F154" s="172"/>
      <c r="G154" s="172"/>
      <c r="H154" s="172"/>
      <c r="I154" s="16">
        <v>40877</v>
      </c>
      <c r="J154" s="12">
        <v>3158</v>
      </c>
      <c r="K154" s="12">
        <v>1868</v>
      </c>
      <c r="L154" s="12">
        <v>3119</v>
      </c>
      <c r="M154" s="13"/>
      <c r="N154" s="12">
        <v>232.07</v>
      </c>
    </row>
    <row r="155" spans="1:14">
      <c r="A155" s="172"/>
      <c r="B155" s="172"/>
      <c r="C155" s="172"/>
      <c r="D155" s="172"/>
      <c r="E155" s="172"/>
      <c r="F155" s="172"/>
      <c r="G155" s="172"/>
      <c r="H155" s="172"/>
      <c r="I155" s="15"/>
      <c r="J155" s="13"/>
      <c r="K155" s="12">
        <v>443</v>
      </c>
      <c r="L155" s="13"/>
      <c r="M155" s="13"/>
      <c r="N155" s="12">
        <v>27.84</v>
      </c>
    </row>
    <row r="156" spans="1:14">
      <c r="A156" s="184" t="s">
        <v>104</v>
      </c>
      <c r="B156" s="172"/>
      <c r="C156" s="172"/>
      <c r="D156" s="172"/>
      <c r="E156" s="172"/>
      <c r="F156" s="172"/>
      <c r="G156" s="172"/>
      <c r="H156" s="172"/>
      <c r="I156" s="16">
        <v>41880</v>
      </c>
      <c r="J156" s="12">
        <v>3788</v>
      </c>
      <c r="K156" s="12">
        <v>2241</v>
      </c>
      <c r="L156" s="12">
        <v>3119</v>
      </c>
      <c r="M156" s="13"/>
      <c r="N156" s="12">
        <v>278.48</v>
      </c>
    </row>
    <row r="157" spans="1:14">
      <c r="A157" s="172"/>
      <c r="B157" s="172"/>
      <c r="C157" s="172"/>
      <c r="D157" s="172"/>
      <c r="E157" s="172"/>
      <c r="F157" s="172"/>
      <c r="G157" s="172"/>
      <c r="H157" s="172"/>
      <c r="I157" s="15"/>
      <c r="J157" s="13"/>
      <c r="K157" s="12">
        <v>530</v>
      </c>
      <c r="L157" s="13"/>
      <c r="M157" s="13"/>
      <c r="N157" s="12">
        <v>33.42</v>
      </c>
    </row>
    <row r="158" spans="1:14">
      <c r="A158" s="184" t="s">
        <v>105</v>
      </c>
      <c r="B158" s="172"/>
      <c r="C158" s="172"/>
      <c r="D158" s="172"/>
      <c r="E158" s="172"/>
      <c r="F158" s="172"/>
      <c r="G158" s="172"/>
      <c r="H158" s="172"/>
      <c r="I158" s="16">
        <v>3854</v>
      </c>
      <c r="J158" s="13"/>
      <c r="K158" s="13"/>
      <c r="L158" s="13"/>
      <c r="M158" s="13"/>
      <c r="N158" s="13"/>
    </row>
    <row r="159" spans="1:14">
      <c r="A159" s="184" t="s">
        <v>106</v>
      </c>
      <c r="B159" s="172"/>
      <c r="C159" s="172"/>
      <c r="D159" s="172"/>
      <c r="E159" s="172"/>
      <c r="F159" s="172"/>
      <c r="G159" s="172"/>
      <c r="H159" s="172"/>
      <c r="I159" s="16">
        <v>2727</v>
      </c>
      <c r="J159" s="13"/>
      <c r="K159" s="13"/>
      <c r="L159" s="13"/>
      <c r="M159" s="13"/>
      <c r="N159" s="13"/>
    </row>
    <row r="160" spans="1:14">
      <c r="A160" s="185" t="s">
        <v>107</v>
      </c>
      <c r="B160" s="172"/>
      <c r="C160" s="172"/>
      <c r="D160" s="172"/>
      <c r="E160" s="172"/>
      <c r="F160" s="172"/>
      <c r="G160" s="172"/>
      <c r="H160" s="172"/>
      <c r="I160" s="15"/>
      <c r="J160" s="13"/>
      <c r="K160" s="13"/>
      <c r="L160" s="13"/>
      <c r="M160" s="13"/>
      <c r="N160" s="13"/>
    </row>
    <row r="161" spans="1:14" s="95" customFormat="1">
      <c r="A161" s="185" t="s">
        <v>175</v>
      </c>
      <c r="B161" s="190"/>
      <c r="C161" s="190"/>
      <c r="D161" s="190"/>
      <c r="E161" s="190"/>
      <c r="F161" s="190"/>
      <c r="G161" s="190"/>
      <c r="H161" s="190"/>
      <c r="I161" s="17">
        <v>5567</v>
      </c>
      <c r="J161" s="142"/>
      <c r="K161" s="142"/>
      <c r="L161" s="142"/>
      <c r="M161" s="142"/>
      <c r="N161" s="142"/>
    </row>
    <row r="162" spans="1:14" s="95" customFormat="1">
      <c r="A162" s="185" t="s">
        <v>174</v>
      </c>
      <c r="B162" s="190"/>
      <c r="C162" s="190"/>
      <c r="D162" s="190"/>
      <c r="E162" s="190"/>
      <c r="F162" s="190"/>
      <c r="G162" s="190"/>
      <c r="H162" s="190"/>
      <c r="I162" s="17">
        <v>2612</v>
      </c>
      <c r="J162" s="142"/>
      <c r="K162" s="142"/>
      <c r="L162" s="142"/>
      <c r="M162" s="142"/>
      <c r="N162" s="142"/>
    </row>
    <row r="163" spans="1:14" s="95" customFormat="1">
      <c r="A163" s="185" t="s">
        <v>173</v>
      </c>
      <c r="B163" s="190"/>
      <c r="C163" s="190"/>
      <c r="D163" s="190"/>
      <c r="E163" s="190"/>
      <c r="F163" s="190"/>
      <c r="G163" s="190"/>
      <c r="H163" s="190"/>
      <c r="I163" s="17">
        <v>24553</v>
      </c>
      <c r="J163" s="142"/>
      <c r="K163" s="142"/>
      <c r="L163" s="142"/>
      <c r="M163" s="142"/>
      <c r="N163" s="142"/>
    </row>
    <row r="164" spans="1:14" s="95" customFormat="1">
      <c r="A164" s="185" t="s">
        <v>172</v>
      </c>
      <c r="B164" s="190"/>
      <c r="C164" s="190"/>
      <c r="D164" s="190"/>
      <c r="E164" s="190"/>
      <c r="F164" s="190"/>
      <c r="G164" s="190"/>
      <c r="H164" s="190"/>
      <c r="I164" s="17">
        <v>15729</v>
      </c>
      <c r="J164" s="142"/>
      <c r="K164" s="142"/>
      <c r="L164" s="142"/>
      <c r="M164" s="142"/>
      <c r="N164" s="14">
        <v>278.48</v>
      </c>
    </row>
    <row r="165" spans="1:14" s="95" customFormat="1">
      <c r="A165" s="190"/>
      <c r="B165" s="190"/>
      <c r="C165" s="190"/>
      <c r="D165" s="190"/>
      <c r="E165" s="190"/>
      <c r="F165" s="190"/>
      <c r="G165" s="190"/>
      <c r="H165" s="190"/>
      <c r="I165" s="143"/>
      <c r="J165" s="142"/>
      <c r="K165" s="142"/>
      <c r="L165" s="142"/>
      <c r="M165" s="142"/>
      <c r="N165" s="14">
        <v>33.42</v>
      </c>
    </row>
    <row r="166" spans="1:14" s="95" customFormat="1">
      <c r="A166" s="185" t="s">
        <v>108</v>
      </c>
      <c r="B166" s="190"/>
      <c r="C166" s="190"/>
      <c r="D166" s="190"/>
      <c r="E166" s="190"/>
      <c r="F166" s="190"/>
      <c r="G166" s="190"/>
      <c r="H166" s="190"/>
      <c r="I166" s="17">
        <v>48461</v>
      </c>
      <c r="J166" s="142"/>
      <c r="K166" s="142"/>
      <c r="L166" s="142"/>
      <c r="M166" s="142"/>
      <c r="N166" s="14">
        <v>278.48</v>
      </c>
    </row>
    <row r="167" spans="1:14" s="95" customFormat="1">
      <c r="A167" s="190"/>
      <c r="B167" s="190"/>
      <c r="C167" s="190"/>
      <c r="D167" s="190"/>
      <c r="E167" s="190"/>
      <c r="F167" s="190"/>
      <c r="G167" s="190"/>
      <c r="H167" s="190"/>
      <c r="I167" s="143"/>
      <c r="J167" s="142"/>
      <c r="K167" s="142"/>
      <c r="L167" s="142"/>
      <c r="M167" s="142"/>
      <c r="N167" s="14">
        <v>33.42</v>
      </c>
    </row>
    <row r="168" spans="1:14">
      <c r="A168" s="184" t="s">
        <v>171</v>
      </c>
      <c r="B168" s="172"/>
      <c r="C168" s="172"/>
      <c r="D168" s="172"/>
      <c r="E168" s="172"/>
      <c r="F168" s="172"/>
      <c r="G168" s="172"/>
      <c r="H168" s="172"/>
      <c r="I168" s="15"/>
      <c r="J168" s="13"/>
      <c r="K168" s="13"/>
      <c r="L168" s="13"/>
      <c r="M168" s="13"/>
      <c r="N168" s="13"/>
    </row>
    <row r="169" spans="1:14">
      <c r="A169" s="184" t="s">
        <v>110</v>
      </c>
      <c r="B169" s="172"/>
      <c r="C169" s="172"/>
      <c r="D169" s="172"/>
      <c r="E169" s="172"/>
      <c r="F169" s="172"/>
      <c r="G169" s="172"/>
      <c r="H169" s="172"/>
      <c r="I169" s="16">
        <v>3119</v>
      </c>
      <c r="J169" s="13"/>
      <c r="K169" s="13"/>
      <c r="L169" s="13"/>
      <c r="M169" s="13"/>
      <c r="N169" s="13"/>
    </row>
    <row r="170" spans="1:14">
      <c r="A170" s="184" t="s">
        <v>111</v>
      </c>
      <c r="B170" s="172"/>
      <c r="C170" s="172"/>
      <c r="D170" s="172"/>
      <c r="E170" s="172"/>
      <c r="F170" s="172"/>
      <c r="G170" s="172"/>
      <c r="H170" s="172"/>
      <c r="I170" s="16">
        <v>2241</v>
      </c>
      <c r="J170" s="13"/>
      <c r="K170" s="13"/>
      <c r="L170" s="13"/>
      <c r="M170" s="13"/>
      <c r="N170" s="13"/>
    </row>
    <row r="171" spans="1:14">
      <c r="A171" s="184" t="s">
        <v>112</v>
      </c>
      <c r="B171" s="172"/>
      <c r="C171" s="172"/>
      <c r="D171" s="172"/>
      <c r="E171" s="172"/>
      <c r="F171" s="172"/>
      <c r="G171" s="172"/>
      <c r="H171" s="172"/>
      <c r="I171" s="16">
        <v>4318</v>
      </c>
      <c r="J171" s="13"/>
      <c r="K171" s="13"/>
      <c r="L171" s="13"/>
      <c r="M171" s="13"/>
      <c r="N171" s="13"/>
    </row>
    <row r="172" spans="1:14">
      <c r="A172" s="184" t="s">
        <v>85</v>
      </c>
      <c r="B172" s="172"/>
      <c r="C172" s="172"/>
      <c r="D172" s="172"/>
      <c r="E172" s="172"/>
      <c r="F172" s="172"/>
      <c r="G172" s="172"/>
      <c r="H172" s="172"/>
      <c r="I172" s="16">
        <v>32732</v>
      </c>
      <c r="J172" s="13"/>
      <c r="K172" s="13"/>
      <c r="L172" s="13"/>
      <c r="M172" s="13"/>
      <c r="N172" s="13"/>
    </row>
    <row r="173" spans="1:14">
      <c r="A173" s="184" t="s">
        <v>113</v>
      </c>
      <c r="B173" s="172"/>
      <c r="C173" s="172"/>
      <c r="D173" s="172"/>
      <c r="E173" s="172"/>
      <c r="F173" s="172"/>
      <c r="G173" s="172"/>
      <c r="H173" s="172"/>
      <c r="I173" s="16">
        <v>3854</v>
      </c>
      <c r="J173" s="13"/>
      <c r="K173" s="13"/>
      <c r="L173" s="13"/>
      <c r="M173" s="13"/>
      <c r="N173" s="13"/>
    </row>
    <row r="174" spans="1:14">
      <c r="A174" s="184" t="s">
        <v>114</v>
      </c>
      <c r="B174" s="172"/>
      <c r="C174" s="172"/>
      <c r="D174" s="172"/>
      <c r="E174" s="172"/>
      <c r="F174" s="172"/>
      <c r="G174" s="172"/>
      <c r="H174" s="172"/>
      <c r="I174" s="16">
        <v>2727</v>
      </c>
      <c r="J174" s="13"/>
      <c r="K174" s="13"/>
      <c r="L174" s="13"/>
      <c r="M174" s="13"/>
      <c r="N174" s="13"/>
    </row>
    <row r="175" spans="1:14">
      <c r="A175" s="185" t="s">
        <v>115</v>
      </c>
      <c r="B175" s="172"/>
      <c r="C175" s="172"/>
      <c r="D175" s="172"/>
      <c r="E175" s="172"/>
      <c r="F175" s="172"/>
      <c r="G175" s="172"/>
      <c r="H175" s="172"/>
      <c r="I175" s="17">
        <v>48461</v>
      </c>
      <c r="J175" s="13"/>
      <c r="K175" s="13"/>
      <c r="L175" s="13"/>
      <c r="M175" s="13"/>
      <c r="N175" s="14">
        <v>278.48</v>
      </c>
    </row>
    <row r="176" spans="1:14">
      <c r="A176" s="172"/>
      <c r="B176" s="172"/>
      <c r="C176" s="172"/>
      <c r="D176" s="172"/>
      <c r="E176" s="172"/>
      <c r="F176" s="172"/>
      <c r="G176" s="172"/>
      <c r="H176" s="172"/>
      <c r="I176" s="15"/>
      <c r="J176" s="13"/>
      <c r="K176" s="13"/>
      <c r="L176" s="13"/>
      <c r="M176" s="13"/>
      <c r="N176" s="14">
        <v>33.42</v>
      </c>
    </row>
    <row r="177" spans="6:14">
      <c r="F177" s="10"/>
      <c r="G177" s="10"/>
      <c r="H177" s="10"/>
      <c r="I177" s="18"/>
      <c r="J177" s="10"/>
      <c r="K177" s="10"/>
      <c r="L177" s="10"/>
      <c r="M177" s="10"/>
      <c r="N177" s="10"/>
    </row>
    <row r="178" spans="6:14">
      <c r="F178" s="10"/>
      <c r="G178" s="10"/>
      <c r="H178" s="10"/>
      <c r="I178" s="18"/>
      <c r="J178" s="10"/>
      <c r="K178" s="10"/>
      <c r="L178" s="10"/>
      <c r="M178" s="10"/>
      <c r="N178" s="10"/>
    </row>
  </sheetData>
  <mergeCells count="337">
    <mergeCell ref="A175:H176"/>
    <mergeCell ref="F21:G21"/>
    <mergeCell ref="A161:H161"/>
    <mergeCell ref="A162:H162"/>
    <mergeCell ref="A163:H163"/>
    <mergeCell ref="A164:H165"/>
    <mergeCell ref="A166:H167"/>
    <mergeCell ref="A168:H168"/>
    <mergeCell ref="F17:G17"/>
    <mergeCell ref="F20:G20"/>
    <mergeCell ref="F18:G18"/>
    <mergeCell ref="F19:G19"/>
    <mergeCell ref="A173:H173"/>
    <mergeCell ref="A174:H174"/>
    <mergeCell ref="A122:A123"/>
    <mergeCell ref="A129:H130"/>
    <mergeCell ref="A131:H131"/>
    <mergeCell ref="A132:H132"/>
    <mergeCell ref="A133:H133"/>
    <mergeCell ref="B122:B123"/>
    <mergeCell ref="D122:D123"/>
    <mergeCell ref="A172:H172"/>
    <mergeCell ref="A171:H171"/>
    <mergeCell ref="A169:H169"/>
    <mergeCell ref="A170:H170"/>
    <mergeCell ref="A134:H134"/>
    <mergeCell ref="A135:H135"/>
    <mergeCell ref="A136:H136"/>
    <mergeCell ref="A154:H155"/>
    <mergeCell ref="A156:H157"/>
    <mergeCell ref="A158:H158"/>
    <mergeCell ref="A159:H159"/>
    <mergeCell ref="A149:H150"/>
    <mergeCell ref="A151:H151"/>
    <mergeCell ref="A152:N152"/>
    <mergeCell ref="A153:N153"/>
    <mergeCell ref="A160:H160"/>
    <mergeCell ref="A138:H138"/>
    <mergeCell ref="A139:H140"/>
    <mergeCell ref="A141:H142"/>
    <mergeCell ref="A143:H143"/>
    <mergeCell ref="A144:H144"/>
    <mergeCell ref="A145:H145"/>
    <mergeCell ref="A146:H146"/>
    <mergeCell ref="A147:H147"/>
    <mergeCell ref="A148:H148"/>
    <mergeCell ref="L124:L125"/>
    <mergeCell ref="A126:N126"/>
    <mergeCell ref="A137:H137"/>
    <mergeCell ref="A124:A125"/>
    <mergeCell ref="B124:B125"/>
    <mergeCell ref="D124:D125"/>
    <mergeCell ref="E124:E125"/>
    <mergeCell ref="H124:H125"/>
    <mergeCell ref="A127:H128"/>
    <mergeCell ref="I124:I125"/>
    <mergeCell ref="J124:J125"/>
    <mergeCell ref="L122:L123"/>
    <mergeCell ref="A120:A121"/>
    <mergeCell ref="B120:B121"/>
    <mergeCell ref="D120:D121"/>
    <mergeCell ref="E120:E121"/>
    <mergeCell ref="H120:H121"/>
    <mergeCell ref="I120:I121"/>
    <mergeCell ref="J120:J121"/>
    <mergeCell ref="L120:L121"/>
    <mergeCell ref="H116:H117"/>
    <mergeCell ref="I116:I117"/>
    <mergeCell ref="J116:J117"/>
    <mergeCell ref="L116:L117"/>
    <mergeCell ref="E122:E123"/>
    <mergeCell ref="H122:H123"/>
    <mergeCell ref="I122:I123"/>
    <mergeCell ref="J122:J123"/>
    <mergeCell ref="J114:J115"/>
    <mergeCell ref="L114:L115"/>
    <mergeCell ref="H114:H115"/>
    <mergeCell ref="I114:I115"/>
    <mergeCell ref="A118:A119"/>
    <mergeCell ref="B118:B119"/>
    <mergeCell ref="D118:D119"/>
    <mergeCell ref="E118:E119"/>
    <mergeCell ref="J118:J119"/>
    <mergeCell ref="L118:L119"/>
    <mergeCell ref="A112:A113"/>
    <mergeCell ref="B112:B113"/>
    <mergeCell ref="D112:D113"/>
    <mergeCell ref="E112:E113"/>
    <mergeCell ref="H118:H119"/>
    <mergeCell ref="I118:I119"/>
    <mergeCell ref="A116:A117"/>
    <mergeCell ref="B116:B117"/>
    <mergeCell ref="D116:D117"/>
    <mergeCell ref="E116:E117"/>
    <mergeCell ref="J108:J109"/>
    <mergeCell ref="L108:L109"/>
    <mergeCell ref="A114:A115"/>
    <mergeCell ref="B114:B115"/>
    <mergeCell ref="D114:D115"/>
    <mergeCell ref="E114:E115"/>
    <mergeCell ref="H112:H113"/>
    <mergeCell ref="I112:I113"/>
    <mergeCell ref="J112:J113"/>
    <mergeCell ref="L112:L113"/>
    <mergeCell ref="A108:A109"/>
    <mergeCell ref="B108:B109"/>
    <mergeCell ref="D108:D109"/>
    <mergeCell ref="E108:E109"/>
    <mergeCell ref="H108:H109"/>
    <mergeCell ref="I108:I109"/>
    <mergeCell ref="A110:A111"/>
    <mergeCell ref="B110:B111"/>
    <mergeCell ref="D110:D111"/>
    <mergeCell ref="E110:E111"/>
    <mergeCell ref="J110:J111"/>
    <mergeCell ref="L110:L111"/>
    <mergeCell ref="H110:H111"/>
    <mergeCell ref="I110:I111"/>
    <mergeCell ref="A104:A105"/>
    <mergeCell ref="B104:B105"/>
    <mergeCell ref="D104:D105"/>
    <mergeCell ref="E104:E105"/>
    <mergeCell ref="A106:A107"/>
    <mergeCell ref="B106:B107"/>
    <mergeCell ref="D106:D107"/>
    <mergeCell ref="E106:E107"/>
    <mergeCell ref="H106:H107"/>
    <mergeCell ref="H104:H105"/>
    <mergeCell ref="I104:I105"/>
    <mergeCell ref="J100:J101"/>
    <mergeCell ref="I106:I107"/>
    <mergeCell ref="H100:H101"/>
    <mergeCell ref="I100:I101"/>
    <mergeCell ref="L100:L101"/>
    <mergeCell ref="J102:J103"/>
    <mergeCell ref="L102:L103"/>
    <mergeCell ref="J106:J107"/>
    <mergeCell ref="L106:L107"/>
    <mergeCell ref="J104:J105"/>
    <mergeCell ref="L104:L105"/>
    <mergeCell ref="A100:A101"/>
    <mergeCell ref="B100:B101"/>
    <mergeCell ref="H102:H103"/>
    <mergeCell ref="I102:I103"/>
    <mergeCell ref="D100:D101"/>
    <mergeCell ref="E100:E101"/>
    <mergeCell ref="A102:A103"/>
    <mergeCell ref="B102:B103"/>
    <mergeCell ref="D102:D103"/>
    <mergeCell ref="E102:E103"/>
    <mergeCell ref="A96:H96"/>
    <mergeCell ref="I98:I99"/>
    <mergeCell ref="J98:J99"/>
    <mergeCell ref="L98:L99"/>
    <mergeCell ref="A97:N97"/>
    <mergeCell ref="A98:A99"/>
    <mergeCell ref="B98:B99"/>
    <mergeCell ref="D98:D99"/>
    <mergeCell ref="E98:E99"/>
    <mergeCell ref="H98:H99"/>
    <mergeCell ref="A94:H94"/>
    <mergeCell ref="A95:H95"/>
    <mergeCell ref="H86:H87"/>
    <mergeCell ref="I86:I87"/>
    <mergeCell ref="A88:N88"/>
    <mergeCell ref="A89:H89"/>
    <mergeCell ref="A90:H90"/>
    <mergeCell ref="A91:H91"/>
    <mergeCell ref="A92:H92"/>
    <mergeCell ref="A93:H93"/>
    <mergeCell ref="D80:D81"/>
    <mergeCell ref="E80:E81"/>
    <mergeCell ref="J86:J87"/>
    <mergeCell ref="L86:L87"/>
    <mergeCell ref="A86:A87"/>
    <mergeCell ref="B86:B87"/>
    <mergeCell ref="D86:D87"/>
    <mergeCell ref="E86:E87"/>
    <mergeCell ref="I84:I85"/>
    <mergeCell ref="J84:J85"/>
    <mergeCell ref="L84:L85"/>
    <mergeCell ref="A84:A85"/>
    <mergeCell ref="B84:B85"/>
    <mergeCell ref="D84:D85"/>
    <mergeCell ref="E84:E85"/>
    <mergeCell ref="H84:H85"/>
    <mergeCell ref="J78:J79"/>
    <mergeCell ref="L78:L79"/>
    <mergeCell ref="I82:I83"/>
    <mergeCell ref="J82:J83"/>
    <mergeCell ref="L82:L83"/>
    <mergeCell ref="J80:J81"/>
    <mergeCell ref="L80:L81"/>
    <mergeCell ref="H82:H83"/>
    <mergeCell ref="I78:I79"/>
    <mergeCell ref="H80:H81"/>
    <mergeCell ref="I80:I81"/>
    <mergeCell ref="H78:H79"/>
    <mergeCell ref="I74:I75"/>
    <mergeCell ref="A78:A79"/>
    <mergeCell ref="B78:B79"/>
    <mergeCell ref="D78:D79"/>
    <mergeCell ref="E78:E79"/>
    <mergeCell ref="D82:D83"/>
    <mergeCell ref="E82:E83"/>
    <mergeCell ref="A82:A83"/>
    <mergeCell ref="B82:B83"/>
    <mergeCell ref="A80:A81"/>
    <mergeCell ref="B80:B81"/>
    <mergeCell ref="H74:H75"/>
    <mergeCell ref="A64:N64"/>
    <mergeCell ref="A65:H65"/>
    <mergeCell ref="A66:H66"/>
    <mergeCell ref="A67:H67"/>
    <mergeCell ref="A73:N73"/>
    <mergeCell ref="A74:A75"/>
    <mergeCell ref="B74:B75"/>
    <mergeCell ref="D74:D75"/>
    <mergeCell ref="E74:E75"/>
    <mergeCell ref="A71:H71"/>
    <mergeCell ref="J74:J75"/>
    <mergeCell ref="L74:L75"/>
    <mergeCell ref="L76:L77"/>
    <mergeCell ref="I76:I77"/>
    <mergeCell ref="J76:J77"/>
    <mergeCell ref="D76:D77"/>
    <mergeCell ref="E76:E77"/>
    <mergeCell ref="H76:H77"/>
    <mergeCell ref="A76:A77"/>
    <mergeCell ref="B76:B77"/>
    <mergeCell ref="H60:H61"/>
    <mergeCell ref="A68:H68"/>
    <mergeCell ref="A69:H69"/>
    <mergeCell ref="A70:H70"/>
    <mergeCell ref="A60:A61"/>
    <mergeCell ref="B60:B61"/>
    <mergeCell ref="D60:D61"/>
    <mergeCell ref="H62:H63"/>
    <mergeCell ref="A72:H72"/>
    <mergeCell ref="E60:E61"/>
    <mergeCell ref="I62:I63"/>
    <mergeCell ref="J62:J63"/>
    <mergeCell ref="L62:L63"/>
    <mergeCell ref="A62:A63"/>
    <mergeCell ref="B62:B63"/>
    <mergeCell ref="D62:D63"/>
    <mergeCell ref="E62:E63"/>
    <mergeCell ref="A55:H55"/>
    <mergeCell ref="A56:H56"/>
    <mergeCell ref="A57:N57"/>
    <mergeCell ref="A58:A59"/>
    <mergeCell ref="B58:B59"/>
    <mergeCell ref="D58:D59"/>
    <mergeCell ref="H58:H59"/>
    <mergeCell ref="I58:I59"/>
    <mergeCell ref="J58:J59"/>
    <mergeCell ref="I60:I61"/>
    <mergeCell ref="J60:J61"/>
    <mergeCell ref="L60:L61"/>
    <mergeCell ref="L58:L59"/>
    <mergeCell ref="A47:N47"/>
    <mergeCell ref="A48:N48"/>
    <mergeCell ref="A49:H49"/>
    <mergeCell ref="A50:H50"/>
    <mergeCell ref="A51:H51"/>
    <mergeCell ref="A52:H52"/>
    <mergeCell ref="A53:H53"/>
    <mergeCell ref="A54:H54"/>
    <mergeCell ref="E58:E59"/>
    <mergeCell ref="A44:N44"/>
    <mergeCell ref="A45:A46"/>
    <mergeCell ref="B45:B46"/>
    <mergeCell ref="D45:D46"/>
    <mergeCell ref="E45:E46"/>
    <mergeCell ref="H45:H46"/>
    <mergeCell ref="I45:I46"/>
    <mergeCell ref="J45:J46"/>
    <mergeCell ref="L45:L46"/>
    <mergeCell ref="A41:N41"/>
    <mergeCell ref="A42:A43"/>
    <mergeCell ref="B42:B43"/>
    <mergeCell ref="D42:D43"/>
    <mergeCell ref="E42:E43"/>
    <mergeCell ref="H42:H43"/>
    <mergeCell ref="I42:I43"/>
    <mergeCell ref="J42:J43"/>
    <mergeCell ref="L42:L43"/>
    <mergeCell ref="A38:N38"/>
    <mergeCell ref="A39:A40"/>
    <mergeCell ref="B39:B40"/>
    <mergeCell ref="D39:D40"/>
    <mergeCell ref="E39:E40"/>
    <mergeCell ref="H39:H40"/>
    <mergeCell ref="I39:I40"/>
    <mergeCell ref="J39:J40"/>
    <mergeCell ref="L39:L40"/>
    <mergeCell ref="A35:N35"/>
    <mergeCell ref="A36:A37"/>
    <mergeCell ref="B36:B37"/>
    <mergeCell ref="D36:D37"/>
    <mergeCell ref="E36:E37"/>
    <mergeCell ref="H36:H37"/>
    <mergeCell ref="I36:I37"/>
    <mergeCell ref="J36:J37"/>
    <mergeCell ref="L36:L37"/>
    <mergeCell ref="A32:N32"/>
    <mergeCell ref="A33:A34"/>
    <mergeCell ref="B33:B34"/>
    <mergeCell ref="D33:D34"/>
    <mergeCell ref="E33:E34"/>
    <mergeCell ref="H33:H34"/>
    <mergeCell ref="I33:I34"/>
    <mergeCell ref="J33:J34"/>
    <mergeCell ref="L33:L34"/>
    <mergeCell ref="A28:N28"/>
    <mergeCell ref="A29:N29"/>
    <mergeCell ref="A30:A31"/>
    <mergeCell ref="B30:B31"/>
    <mergeCell ref="D30:D31"/>
    <mergeCell ref="E30:E31"/>
    <mergeCell ref="H30:H31"/>
    <mergeCell ref="I30:I31"/>
    <mergeCell ref="J30:J31"/>
    <mergeCell ref="L30:L31"/>
    <mergeCell ref="F24:H24"/>
    <mergeCell ref="H25:H26"/>
    <mergeCell ref="A24:A26"/>
    <mergeCell ref="E24:E26"/>
    <mergeCell ref="B24:B26"/>
    <mergeCell ref="D24:D26"/>
    <mergeCell ref="C24:C26"/>
    <mergeCell ref="M24:N24"/>
    <mergeCell ref="M25:N25"/>
    <mergeCell ref="I25:I26"/>
    <mergeCell ref="J25:J26"/>
    <mergeCell ref="I24:L24"/>
    <mergeCell ref="L25:L26"/>
  </mergeCells>
  <phoneticPr fontId="40" type="noConversion"/>
  <pageMargins left="0.39370078740157483" right="0.39370078740157483" top="0.78740157480314965" bottom="0.39370078740157483" header="0.27559055118110237" footer="0.19685039370078741"/>
  <pageSetup paperSize="9" scale="85" firstPageNumber="59" fitToHeight="10000" orientation="landscape" useFirstPageNumber="1" r:id="rId1"/>
  <headerFooter alignWithMargins="0">
    <oddHeader>&amp;LГранд-СМЕТА</oddHeader>
    <oddFooter>&amp;RСтраница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N178"/>
  <sheetViews>
    <sheetView showGridLines="0" zoomScale="115" zoomScaleNormal="115" zoomScaleSheetLayoutView="90" workbookViewId="0">
      <selection activeCell="P169" sqref="P169"/>
    </sheetView>
  </sheetViews>
  <sheetFormatPr defaultRowHeight="12.75" outlineLevelRow="2"/>
  <cols>
    <col min="1" max="1" width="3.140625" style="11" customWidth="1"/>
    <col min="2" max="2" width="19.28515625" style="1" customWidth="1"/>
    <col min="3" max="3" width="45.7109375" style="8" customWidth="1"/>
    <col min="4" max="4" width="6.85546875" style="7" customWidth="1"/>
    <col min="5" max="5" width="7" style="9" customWidth="1"/>
    <col min="6" max="8" width="7.28515625" style="3" customWidth="1"/>
    <col min="9" max="9" width="7.28515625" style="19" customWidth="1"/>
    <col min="10" max="14" width="7.28515625" style="3" customWidth="1"/>
    <col min="15" max="16384" width="9.140625" style="4"/>
  </cols>
  <sheetData>
    <row r="1" spans="1:14" outlineLevel="2">
      <c r="A1" s="2" t="s">
        <v>94</v>
      </c>
      <c r="B1"/>
      <c r="C1"/>
      <c r="D1"/>
      <c r="E1"/>
      <c r="F1"/>
      <c r="G1"/>
      <c r="H1"/>
      <c r="I1" s="136"/>
      <c r="J1"/>
      <c r="K1"/>
      <c r="L1"/>
      <c r="M1" s="2" t="s">
        <v>95</v>
      </c>
      <c r="N1"/>
    </row>
    <row r="2" spans="1:14" outlineLevel="1">
      <c r="A2" s="5"/>
      <c r="B2"/>
      <c r="C2"/>
      <c r="D2"/>
      <c r="E2"/>
      <c r="F2"/>
      <c r="G2"/>
      <c r="H2"/>
      <c r="I2" s="136"/>
      <c r="J2"/>
      <c r="K2"/>
      <c r="L2"/>
      <c r="M2" s="5"/>
      <c r="N2"/>
    </row>
    <row r="3" spans="1:14" outlineLevel="1">
      <c r="A3" s="5" t="s">
        <v>289</v>
      </c>
      <c r="B3"/>
      <c r="C3"/>
      <c r="D3"/>
      <c r="E3"/>
      <c r="F3"/>
      <c r="G3"/>
      <c r="H3"/>
      <c r="I3" s="136"/>
      <c r="J3"/>
      <c r="K3"/>
      <c r="L3"/>
      <c r="M3" s="5" t="s">
        <v>289</v>
      </c>
      <c r="N3"/>
    </row>
    <row r="4" spans="1:14" outlineLevel="1">
      <c r="A4" s="128" t="s">
        <v>291</v>
      </c>
      <c r="B4"/>
      <c r="C4"/>
      <c r="D4"/>
      <c r="E4"/>
      <c r="F4"/>
      <c r="G4"/>
      <c r="H4"/>
      <c r="I4" s="136"/>
      <c r="J4"/>
      <c r="K4"/>
      <c r="L4"/>
      <c r="M4" s="128" t="s">
        <v>291</v>
      </c>
      <c r="N4"/>
    </row>
    <row r="5" spans="1:14" ht="15.75" outlineLevel="1">
      <c r="A5" s="128"/>
      <c r="B5"/>
      <c r="C5"/>
      <c r="D5"/>
      <c r="E5" s="129" t="s">
        <v>120</v>
      </c>
      <c r="F5"/>
      <c r="G5"/>
      <c r="H5"/>
      <c r="I5" s="136"/>
      <c r="J5"/>
      <c r="K5"/>
      <c r="L5"/>
      <c r="M5" s="128"/>
      <c r="N5"/>
    </row>
    <row r="6" spans="1:14" ht="15.75" outlineLevel="1">
      <c r="A6" s="128"/>
      <c r="B6"/>
      <c r="C6"/>
      <c r="D6"/>
      <c r="E6" s="129" t="s">
        <v>288</v>
      </c>
      <c r="F6"/>
      <c r="G6"/>
      <c r="H6"/>
      <c r="I6" s="136"/>
      <c r="J6"/>
      <c r="K6"/>
      <c r="L6"/>
      <c r="M6" s="128"/>
      <c r="N6"/>
    </row>
    <row r="7" spans="1:14" ht="15.75">
      <c r="A7" s="127"/>
      <c r="B7" s="124"/>
      <c r="C7" s="106"/>
      <c r="D7" s="123"/>
      <c r="E7" s="126" t="s">
        <v>287</v>
      </c>
      <c r="F7" s="106"/>
      <c r="G7" s="106"/>
      <c r="H7" s="106"/>
      <c r="I7" s="130"/>
      <c r="J7" s="106"/>
      <c r="K7" s="106"/>
      <c r="L7" s="106"/>
      <c r="M7" s="106"/>
      <c r="N7" s="106"/>
    </row>
    <row r="8" spans="1:14" ht="14.25">
      <c r="A8"/>
      <c r="B8" s="124"/>
      <c r="C8" s="106"/>
      <c r="D8" s="123"/>
      <c r="E8" s="122" t="s">
        <v>87</v>
      </c>
      <c r="F8" s="121"/>
      <c r="G8"/>
      <c r="H8"/>
      <c r="I8" s="136"/>
      <c r="J8"/>
      <c r="K8"/>
      <c r="L8"/>
      <c r="M8"/>
      <c r="N8"/>
    </row>
    <row r="9" spans="1:14">
      <c r="A9"/>
      <c r="B9" s="119"/>
      <c r="C9" s="3"/>
      <c r="D9" s="9"/>
      <c r="E9" s="3"/>
      <c r="F9"/>
      <c r="G9"/>
      <c r="H9"/>
      <c r="I9" s="136"/>
      <c r="J9"/>
      <c r="K9"/>
      <c r="L9"/>
      <c r="M9"/>
      <c r="N9"/>
    </row>
    <row r="10" spans="1:14" ht="15.75">
      <c r="A10"/>
      <c r="B10" s="119"/>
      <c r="C10" s="3"/>
      <c r="D10" s="9"/>
      <c r="E10" s="120" t="s">
        <v>424</v>
      </c>
      <c r="F10" s="113"/>
      <c r="G10"/>
      <c r="H10"/>
      <c r="I10" s="136"/>
      <c r="J10"/>
      <c r="K10"/>
      <c r="L10"/>
      <c r="M10"/>
      <c r="N10"/>
    </row>
    <row r="11" spans="1:14" ht="14.25">
      <c r="A11"/>
      <c r="B11" s="119"/>
      <c r="C11" s="3"/>
      <c r="D11" s="9"/>
      <c r="E11" s="118" t="s">
        <v>88</v>
      </c>
      <c r="F11" s="9"/>
      <c r="G11"/>
      <c r="H11"/>
      <c r="I11" s="136"/>
      <c r="J11"/>
      <c r="K11"/>
      <c r="L11"/>
      <c r="M11"/>
      <c r="N11"/>
    </row>
    <row r="12" spans="1:14">
      <c r="A12"/>
      <c r="B12" s="110"/>
      <c r="C12" s="117"/>
      <c r="D12" s="116"/>
      <c r="E12" s="3"/>
      <c r="F12"/>
      <c r="G12"/>
      <c r="H12"/>
      <c r="I12" s="136"/>
      <c r="J12"/>
      <c r="K12"/>
      <c r="L12"/>
      <c r="M12"/>
      <c r="N12"/>
    </row>
    <row r="13" spans="1:14" ht="15">
      <c r="A13" s="100"/>
      <c r="B13" s="115" t="s">
        <v>89</v>
      </c>
      <c r="C13" s="114" t="s">
        <v>423</v>
      </c>
      <c r="D13" s="113"/>
      <c r="E13" s="96"/>
      <c r="F13" s="96"/>
      <c r="G13" s="96"/>
      <c r="H13" s="112"/>
      <c r="I13" s="131"/>
      <c r="J13" s="111"/>
      <c r="K13" s="96"/>
      <c r="L13" s="96"/>
      <c r="M13" s="96"/>
      <c r="N13" s="96"/>
    </row>
    <row r="14" spans="1:14">
      <c r="A14"/>
      <c r="B14" s="110"/>
      <c r="C14" s="109"/>
      <c r="D14" s="108"/>
      <c r="E14" s="107"/>
      <c r="F14" s="107"/>
      <c r="G14" s="107"/>
      <c r="H14" s="106"/>
      <c r="I14" s="136"/>
      <c r="J14" s="106"/>
      <c r="K14"/>
      <c r="L14"/>
      <c r="M14"/>
      <c r="N14"/>
    </row>
    <row r="15" spans="1:14">
      <c r="A15" s="135"/>
      <c r="B15" s="110"/>
      <c r="C15" s="117"/>
      <c r="D15" s="116"/>
      <c r="E15" s="3"/>
    </row>
    <row r="16" spans="1:14" s="95" customFormat="1" ht="15">
      <c r="A16" s="100"/>
      <c r="B16" s="99"/>
      <c r="C16" s="103" t="s">
        <v>284</v>
      </c>
      <c r="D16" s="97"/>
      <c r="E16" s="96"/>
      <c r="F16" s="96"/>
      <c r="G16" s="103"/>
      <c r="H16" s="103"/>
      <c r="I16" s="132"/>
      <c r="J16" s="96"/>
      <c r="K16" s="96"/>
      <c r="L16" s="96"/>
      <c r="M16" s="96"/>
      <c r="N16" s="96"/>
    </row>
    <row r="17" spans="1:14" s="101" customFormat="1" ht="15">
      <c r="A17" s="105"/>
      <c r="B17" s="104"/>
      <c r="C17" s="103" t="s">
        <v>118</v>
      </c>
      <c r="D17" s="97"/>
      <c r="E17" s="102"/>
      <c r="F17" s="187">
        <f>I174</f>
        <v>48749</v>
      </c>
      <c r="G17" s="188"/>
      <c r="H17" s="103" t="s">
        <v>124</v>
      </c>
      <c r="I17" s="133"/>
      <c r="J17" s="102"/>
      <c r="K17" s="102"/>
      <c r="L17" s="102"/>
      <c r="M17" s="102"/>
      <c r="N17" s="102"/>
    </row>
    <row r="18" spans="1:14" s="101" customFormat="1" ht="15" outlineLevel="1">
      <c r="A18" s="105"/>
      <c r="B18" s="104"/>
      <c r="C18" s="103" t="s">
        <v>119</v>
      </c>
      <c r="D18" s="97"/>
      <c r="E18" s="102"/>
      <c r="F18" s="187">
        <f>I96+I149</f>
        <v>40654</v>
      </c>
      <c r="G18" s="188"/>
      <c r="H18" s="103" t="s">
        <v>124</v>
      </c>
      <c r="I18" s="133"/>
      <c r="J18" s="102"/>
      <c r="K18" s="102"/>
      <c r="L18" s="102"/>
      <c r="M18" s="102"/>
      <c r="N18" s="102"/>
    </row>
    <row r="19" spans="1:14" s="101" customFormat="1" ht="15" outlineLevel="1">
      <c r="A19" s="105"/>
      <c r="B19" s="104"/>
      <c r="C19" s="103" t="s">
        <v>86</v>
      </c>
      <c r="D19" s="97"/>
      <c r="E19" s="102"/>
      <c r="F19" s="187">
        <f>I56+I72</f>
        <v>8095</v>
      </c>
      <c r="G19" s="188"/>
      <c r="H19" s="103" t="s">
        <v>124</v>
      </c>
      <c r="I19" s="133"/>
      <c r="J19" s="102"/>
      <c r="K19" s="102"/>
      <c r="L19" s="102"/>
      <c r="M19" s="102"/>
      <c r="N19" s="102"/>
    </row>
    <row r="20" spans="1:14" s="101" customFormat="1" ht="15">
      <c r="A20" s="105"/>
      <c r="B20" s="104"/>
      <c r="C20" s="103" t="s">
        <v>283</v>
      </c>
      <c r="D20" s="97"/>
      <c r="E20" s="102"/>
      <c r="F20" s="189">
        <f>J155</f>
        <v>3826</v>
      </c>
      <c r="G20" s="188"/>
      <c r="H20" s="103" t="s">
        <v>124</v>
      </c>
      <c r="I20" s="133"/>
      <c r="J20" s="102"/>
      <c r="K20" s="102"/>
      <c r="L20" s="102"/>
      <c r="M20" s="102"/>
      <c r="N20" s="102"/>
    </row>
    <row r="21" spans="1:14" s="101" customFormat="1" ht="15" outlineLevel="1">
      <c r="A21" s="105"/>
      <c r="B21" s="104"/>
      <c r="C21" s="103" t="s">
        <v>116</v>
      </c>
      <c r="D21" s="97"/>
      <c r="E21" s="102"/>
      <c r="F21" s="189" t="s">
        <v>422</v>
      </c>
      <c r="G21" s="188"/>
      <c r="H21" s="103" t="s">
        <v>117</v>
      </c>
      <c r="I21" s="133"/>
      <c r="J21" s="102"/>
      <c r="K21" s="102"/>
      <c r="L21" s="102"/>
      <c r="M21" s="102"/>
      <c r="N21" s="102"/>
    </row>
    <row r="22" spans="1:14" s="95" customFormat="1" ht="15">
      <c r="A22" s="100"/>
      <c r="B22" s="99"/>
      <c r="C22" s="98" t="s">
        <v>290</v>
      </c>
      <c r="D22" s="97"/>
      <c r="E22" s="96"/>
      <c r="F22" s="96"/>
      <c r="G22" s="96"/>
      <c r="H22" s="96"/>
      <c r="I22" s="132"/>
      <c r="J22" s="96"/>
      <c r="K22" s="96"/>
      <c r="L22" s="96"/>
      <c r="M22" s="96"/>
      <c r="N22" s="96"/>
    </row>
    <row r="24" spans="1:14" ht="48" customHeight="1">
      <c r="A24" s="166" t="s">
        <v>90</v>
      </c>
      <c r="B24" s="168" t="s">
        <v>281</v>
      </c>
      <c r="C24" s="166" t="s">
        <v>74</v>
      </c>
      <c r="D24" s="166" t="s">
        <v>91</v>
      </c>
      <c r="E24" s="166" t="s">
        <v>92</v>
      </c>
      <c r="F24" s="166" t="s">
        <v>280</v>
      </c>
      <c r="G24" s="166"/>
      <c r="H24" s="167"/>
      <c r="I24" s="166" t="s">
        <v>279</v>
      </c>
      <c r="J24" s="166"/>
      <c r="K24" s="166"/>
      <c r="L24" s="167"/>
      <c r="M24" s="166" t="s">
        <v>278</v>
      </c>
      <c r="N24" s="166"/>
    </row>
    <row r="25" spans="1:14" ht="28.5" customHeight="1">
      <c r="A25" s="166"/>
      <c r="B25" s="168"/>
      <c r="C25" s="167"/>
      <c r="D25" s="167"/>
      <c r="E25" s="166"/>
      <c r="F25" s="88" t="s">
        <v>93</v>
      </c>
      <c r="G25" s="88" t="s">
        <v>277</v>
      </c>
      <c r="H25" s="166" t="s">
        <v>276</v>
      </c>
      <c r="I25" s="179" t="s">
        <v>93</v>
      </c>
      <c r="J25" s="166" t="s">
        <v>273</v>
      </c>
      <c r="K25" s="88" t="s">
        <v>277</v>
      </c>
      <c r="L25" s="166" t="s">
        <v>276</v>
      </c>
      <c r="M25" s="166" t="s">
        <v>275</v>
      </c>
      <c r="N25" s="166"/>
    </row>
    <row r="26" spans="1:14" ht="36">
      <c r="A26" s="166"/>
      <c r="B26" s="168"/>
      <c r="C26" s="167"/>
      <c r="D26" s="167"/>
      <c r="E26" s="166"/>
      <c r="F26" s="88" t="s">
        <v>274</v>
      </c>
      <c r="G26" s="88" t="s">
        <v>273</v>
      </c>
      <c r="H26" s="167"/>
      <c r="I26" s="179"/>
      <c r="J26" s="167"/>
      <c r="K26" s="88" t="s">
        <v>273</v>
      </c>
      <c r="L26" s="167"/>
      <c r="M26" s="88" t="s">
        <v>272</v>
      </c>
      <c r="N26" s="88" t="s">
        <v>271</v>
      </c>
    </row>
    <row r="27" spans="1:14">
      <c r="A27" s="6">
        <v>1</v>
      </c>
      <c r="B27" s="90">
        <v>2</v>
      </c>
      <c r="C27" s="88">
        <v>3</v>
      </c>
      <c r="D27" s="88">
        <v>4</v>
      </c>
      <c r="E27" s="6">
        <v>5</v>
      </c>
      <c r="F27" s="89">
        <v>6</v>
      </c>
      <c r="G27" s="89">
        <v>7</v>
      </c>
      <c r="H27" s="89">
        <v>8</v>
      </c>
      <c r="I27" s="91">
        <v>9</v>
      </c>
      <c r="J27" s="89">
        <v>10</v>
      </c>
      <c r="K27" s="89">
        <v>11</v>
      </c>
      <c r="L27" s="89">
        <v>12</v>
      </c>
      <c r="M27" s="89">
        <v>13</v>
      </c>
      <c r="N27" s="89">
        <v>14</v>
      </c>
    </row>
    <row r="28" spans="1:14" ht="19.149999999999999" customHeight="1">
      <c r="A28" s="171" t="s">
        <v>270</v>
      </c>
      <c r="B28" s="172"/>
      <c r="C28" s="172"/>
      <c r="D28" s="172"/>
      <c r="E28" s="172"/>
      <c r="F28" s="172"/>
      <c r="G28" s="172"/>
      <c r="H28" s="172"/>
      <c r="I28" s="172"/>
      <c r="J28" s="172"/>
      <c r="K28" s="172"/>
      <c r="L28" s="172"/>
      <c r="M28" s="172"/>
      <c r="N28" s="172"/>
    </row>
    <row r="29" spans="1:14" s="95" customFormat="1" ht="19.149999999999999" customHeight="1">
      <c r="A29" s="173" t="s">
        <v>269</v>
      </c>
      <c r="B29" s="174"/>
      <c r="C29" s="174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</row>
    <row r="30" spans="1:14" ht="34.5" customHeight="1">
      <c r="A30" s="175">
        <v>1</v>
      </c>
      <c r="B30" s="176" t="s">
        <v>265</v>
      </c>
      <c r="C30" s="87" t="s">
        <v>268</v>
      </c>
      <c r="D30" s="175" t="s">
        <v>259</v>
      </c>
      <c r="E30" s="169">
        <v>1</v>
      </c>
      <c r="F30" s="12" t="s">
        <v>267</v>
      </c>
      <c r="G30" s="13"/>
      <c r="H30" s="170"/>
      <c r="I30" s="178">
        <v>312</v>
      </c>
      <c r="J30" s="170"/>
      <c r="K30" s="13"/>
      <c r="L30" s="170"/>
      <c r="M30" s="13"/>
      <c r="N30" s="13"/>
    </row>
    <row r="31" spans="1:14" ht="39" customHeight="1">
      <c r="A31" s="175"/>
      <c r="B31" s="177"/>
      <c r="C31" s="94" t="s">
        <v>257</v>
      </c>
      <c r="D31" s="175"/>
      <c r="E31" s="169"/>
      <c r="F31" s="13"/>
      <c r="G31" s="13"/>
      <c r="H31" s="170"/>
      <c r="I31" s="178"/>
      <c r="J31" s="170"/>
      <c r="K31" s="13"/>
      <c r="L31" s="170"/>
      <c r="M31" s="13"/>
      <c r="N31" s="13"/>
    </row>
    <row r="32" spans="1:14" ht="19.149999999999999" customHeight="1">
      <c r="A32" s="180" t="s">
        <v>266</v>
      </c>
      <c r="B32" s="181"/>
      <c r="C32" s="181"/>
      <c r="D32" s="181"/>
      <c r="E32" s="181"/>
      <c r="F32" s="181"/>
      <c r="G32" s="181"/>
      <c r="H32" s="181"/>
      <c r="I32" s="181"/>
      <c r="J32" s="181"/>
      <c r="K32" s="181"/>
      <c r="L32" s="181"/>
      <c r="M32" s="181"/>
      <c r="N32" s="181"/>
    </row>
    <row r="33" spans="1:14" ht="29.25" customHeight="1">
      <c r="A33" s="175">
        <v>2</v>
      </c>
      <c r="B33" s="176" t="s">
        <v>393</v>
      </c>
      <c r="C33" s="87" t="s">
        <v>392</v>
      </c>
      <c r="D33" s="175" t="s">
        <v>259</v>
      </c>
      <c r="E33" s="169">
        <v>1</v>
      </c>
      <c r="F33" s="12" t="s">
        <v>391</v>
      </c>
      <c r="G33" s="13"/>
      <c r="H33" s="170"/>
      <c r="I33" s="178">
        <v>739</v>
      </c>
      <c r="J33" s="170"/>
      <c r="K33" s="13"/>
      <c r="L33" s="170"/>
      <c r="M33" s="13"/>
      <c r="N33" s="13"/>
    </row>
    <row r="34" spans="1:14" ht="39" customHeight="1">
      <c r="A34" s="175"/>
      <c r="B34" s="177"/>
      <c r="C34" s="94" t="s">
        <v>257</v>
      </c>
      <c r="D34" s="175"/>
      <c r="E34" s="169"/>
      <c r="F34" s="13"/>
      <c r="G34" s="13"/>
      <c r="H34" s="170"/>
      <c r="I34" s="178"/>
      <c r="J34" s="170"/>
      <c r="K34" s="13"/>
      <c r="L34" s="170"/>
      <c r="M34" s="13"/>
      <c r="N34" s="13"/>
    </row>
    <row r="35" spans="1:14" ht="19.149999999999999" customHeight="1">
      <c r="A35" s="180" t="s">
        <v>390</v>
      </c>
      <c r="B35" s="181"/>
      <c r="C35" s="181"/>
      <c r="D35" s="181"/>
      <c r="E35" s="181"/>
      <c r="F35" s="181"/>
      <c r="G35" s="181"/>
      <c r="H35" s="181"/>
      <c r="I35" s="181"/>
      <c r="J35" s="181"/>
      <c r="K35" s="181"/>
      <c r="L35" s="181"/>
      <c r="M35" s="181"/>
      <c r="N35" s="181"/>
    </row>
    <row r="36" spans="1:14" ht="30" customHeight="1">
      <c r="A36" s="175">
        <v>3</v>
      </c>
      <c r="B36" s="176" t="s">
        <v>386</v>
      </c>
      <c r="C36" s="87" t="s">
        <v>389</v>
      </c>
      <c r="D36" s="175" t="s">
        <v>259</v>
      </c>
      <c r="E36" s="169">
        <v>1</v>
      </c>
      <c r="F36" s="12" t="s">
        <v>388</v>
      </c>
      <c r="G36" s="13"/>
      <c r="H36" s="170"/>
      <c r="I36" s="178">
        <v>2009</v>
      </c>
      <c r="J36" s="170"/>
      <c r="K36" s="13"/>
      <c r="L36" s="170"/>
      <c r="M36" s="13"/>
      <c r="N36" s="13"/>
    </row>
    <row r="37" spans="1:14" ht="37.5" customHeight="1">
      <c r="A37" s="175"/>
      <c r="B37" s="177"/>
      <c r="C37" s="94" t="s">
        <v>257</v>
      </c>
      <c r="D37" s="175"/>
      <c r="E37" s="169"/>
      <c r="F37" s="13"/>
      <c r="G37" s="13"/>
      <c r="H37" s="170"/>
      <c r="I37" s="178"/>
      <c r="J37" s="170"/>
      <c r="K37" s="13"/>
      <c r="L37" s="170"/>
      <c r="M37" s="13"/>
      <c r="N37" s="13"/>
    </row>
    <row r="38" spans="1:14" ht="19.149999999999999" customHeight="1">
      <c r="A38" s="180" t="s">
        <v>387</v>
      </c>
      <c r="B38" s="181"/>
      <c r="C38" s="181"/>
      <c r="D38" s="181"/>
      <c r="E38" s="181"/>
      <c r="F38" s="181"/>
      <c r="G38" s="181"/>
      <c r="H38" s="181"/>
      <c r="I38" s="181"/>
      <c r="J38" s="181"/>
      <c r="K38" s="181"/>
      <c r="L38" s="181"/>
      <c r="M38" s="181"/>
      <c r="N38" s="181"/>
    </row>
    <row r="39" spans="1:14" ht="26.25" customHeight="1">
      <c r="A39" s="175">
        <v>4</v>
      </c>
      <c r="B39" s="176" t="s">
        <v>386</v>
      </c>
      <c r="C39" s="87" t="s">
        <v>385</v>
      </c>
      <c r="D39" s="175" t="s">
        <v>259</v>
      </c>
      <c r="E39" s="169">
        <v>1</v>
      </c>
      <c r="F39" s="12" t="s">
        <v>384</v>
      </c>
      <c r="G39" s="13"/>
      <c r="H39" s="170"/>
      <c r="I39" s="178">
        <v>252</v>
      </c>
      <c r="J39" s="170"/>
      <c r="K39" s="13"/>
      <c r="L39" s="170"/>
      <c r="M39" s="13"/>
      <c r="N39" s="13"/>
    </row>
    <row r="40" spans="1:14" ht="36.75" customHeight="1">
      <c r="A40" s="175"/>
      <c r="B40" s="177"/>
      <c r="C40" s="94" t="s">
        <v>257</v>
      </c>
      <c r="D40" s="175"/>
      <c r="E40" s="169"/>
      <c r="F40" s="13"/>
      <c r="G40" s="13"/>
      <c r="H40" s="170"/>
      <c r="I40" s="178"/>
      <c r="J40" s="170"/>
      <c r="K40" s="13"/>
      <c r="L40" s="170"/>
      <c r="M40" s="13"/>
      <c r="N40" s="13"/>
    </row>
    <row r="41" spans="1:14" ht="19.149999999999999" customHeight="1">
      <c r="A41" s="180" t="s">
        <v>383</v>
      </c>
      <c r="B41" s="181"/>
      <c r="C41" s="181"/>
      <c r="D41" s="181"/>
      <c r="E41" s="181"/>
      <c r="F41" s="181"/>
      <c r="G41" s="181"/>
      <c r="H41" s="181"/>
      <c r="I41" s="181"/>
      <c r="J41" s="181"/>
      <c r="K41" s="181"/>
      <c r="L41" s="181"/>
      <c r="M41" s="181"/>
      <c r="N41" s="181"/>
    </row>
    <row r="42" spans="1:14" ht="26.25" customHeight="1">
      <c r="A42" s="175">
        <v>5</v>
      </c>
      <c r="B42" s="176" t="s">
        <v>382</v>
      </c>
      <c r="C42" s="87" t="s">
        <v>381</v>
      </c>
      <c r="D42" s="175" t="s">
        <v>259</v>
      </c>
      <c r="E42" s="169">
        <v>1</v>
      </c>
      <c r="F42" s="12" t="s">
        <v>380</v>
      </c>
      <c r="G42" s="13"/>
      <c r="H42" s="170"/>
      <c r="I42" s="178">
        <v>1667</v>
      </c>
      <c r="J42" s="170"/>
      <c r="K42" s="13"/>
      <c r="L42" s="170"/>
      <c r="M42" s="13"/>
      <c r="N42" s="13"/>
    </row>
    <row r="43" spans="1:14" ht="39" customHeight="1">
      <c r="A43" s="175"/>
      <c r="B43" s="177"/>
      <c r="C43" s="94" t="s">
        <v>257</v>
      </c>
      <c r="D43" s="175"/>
      <c r="E43" s="169"/>
      <c r="F43" s="13"/>
      <c r="G43" s="13"/>
      <c r="H43" s="170"/>
      <c r="I43" s="178"/>
      <c r="J43" s="170"/>
      <c r="K43" s="13"/>
      <c r="L43" s="170"/>
      <c r="M43" s="13"/>
      <c r="N43" s="13"/>
    </row>
    <row r="44" spans="1:14" ht="19.149999999999999" customHeight="1">
      <c r="A44" s="180" t="s">
        <v>379</v>
      </c>
      <c r="B44" s="181"/>
      <c r="C44" s="181"/>
      <c r="D44" s="181"/>
      <c r="E44" s="181"/>
      <c r="F44" s="181"/>
      <c r="G44" s="181"/>
      <c r="H44" s="181"/>
      <c r="I44" s="181"/>
      <c r="J44" s="181"/>
      <c r="K44" s="181"/>
      <c r="L44" s="181"/>
      <c r="M44" s="181"/>
      <c r="N44" s="181"/>
    </row>
    <row r="45" spans="1:14" ht="26.25" customHeight="1">
      <c r="A45" s="175">
        <v>6</v>
      </c>
      <c r="B45" s="176" t="s">
        <v>261</v>
      </c>
      <c r="C45" s="87" t="s">
        <v>260</v>
      </c>
      <c r="D45" s="175" t="s">
        <v>259</v>
      </c>
      <c r="E45" s="169">
        <v>6</v>
      </c>
      <c r="F45" s="12" t="s">
        <v>258</v>
      </c>
      <c r="G45" s="13"/>
      <c r="H45" s="170"/>
      <c r="I45" s="178">
        <v>504</v>
      </c>
      <c r="J45" s="170"/>
      <c r="K45" s="13"/>
      <c r="L45" s="170"/>
      <c r="M45" s="13"/>
      <c r="N45" s="13"/>
    </row>
    <row r="46" spans="1:14" ht="35.25" customHeight="1">
      <c r="A46" s="175"/>
      <c r="B46" s="177"/>
      <c r="C46" s="94" t="s">
        <v>257</v>
      </c>
      <c r="D46" s="175"/>
      <c r="E46" s="169"/>
      <c r="F46" s="13"/>
      <c r="G46" s="13"/>
      <c r="H46" s="170"/>
      <c r="I46" s="178"/>
      <c r="J46" s="170"/>
      <c r="K46" s="13"/>
      <c r="L46" s="170"/>
      <c r="M46" s="13"/>
      <c r="N46" s="13"/>
    </row>
    <row r="47" spans="1:14" ht="19.149999999999999" customHeight="1">
      <c r="A47" s="180" t="s">
        <v>256</v>
      </c>
      <c r="B47" s="181"/>
      <c r="C47" s="181"/>
      <c r="D47" s="181"/>
      <c r="E47" s="181"/>
      <c r="F47" s="181"/>
      <c r="G47" s="181"/>
      <c r="H47" s="181"/>
      <c r="I47" s="181"/>
      <c r="J47" s="181"/>
      <c r="K47" s="181"/>
      <c r="L47" s="181"/>
      <c r="M47" s="181"/>
      <c r="N47" s="181"/>
    </row>
    <row r="48" spans="1:14">
      <c r="A48" s="182" t="s">
        <v>176</v>
      </c>
      <c r="B48" s="183"/>
      <c r="C48" s="183"/>
      <c r="D48" s="183"/>
      <c r="E48" s="183"/>
      <c r="F48" s="183"/>
      <c r="G48" s="183"/>
      <c r="H48" s="183"/>
      <c r="I48" s="183"/>
      <c r="J48" s="183"/>
      <c r="K48" s="183"/>
      <c r="L48" s="183"/>
      <c r="M48" s="183"/>
      <c r="N48" s="183"/>
    </row>
    <row r="49" spans="1:14">
      <c r="A49" s="184" t="s">
        <v>182</v>
      </c>
      <c r="B49" s="172"/>
      <c r="C49" s="172"/>
      <c r="D49" s="172"/>
      <c r="E49" s="172"/>
      <c r="F49" s="172"/>
      <c r="G49" s="172"/>
      <c r="H49" s="172"/>
      <c r="I49" s="16">
        <v>5483</v>
      </c>
      <c r="J49" s="13"/>
      <c r="K49" s="13"/>
      <c r="L49" s="13"/>
      <c r="M49" s="13"/>
      <c r="N49" s="13"/>
    </row>
    <row r="50" spans="1:14">
      <c r="A50" s="185" t="s">
        <v>254</v>
      </c>
      <c r="B50" s="172"/>
      <c r="C50" s="172"/>
      <c r="D50" s="172"/>
      <c r="E50" s="172"/>
      <c r="F50" s="172"/>
      <c r="G50" s="172"/>
      <c r="H50" s="172"/>
      <c r="I50" s="15"/>
      <c r="J50" s="13"/>
      <c r="K50" s="13"/>
      <c r="L50" s="13"/>
      <c r="M50" s="13"/>
      <c r="N50" s="13"/>
    </row>
    <row r="51" spans="1:14">
      <c r="A51" s="184" t="s">
        <v>239</v>
      </c>
      <c r="B51" s="172"/>
      <c r="C51" s="172"/>
      <c r="D51" s="172"/>
      <c r="E51" s="172"/>
      <c r="F51" s="172"/>
      <c r="G51" s="172"/>
      <c r="H51" s="172"/>
      <c r="I51" s="15"/>
      <c r="J51" s="13"/>
      <c r="K51" s="13"/>
      <c r="L51" s="13"/>
      <c r="M51" s="13"/>
      <c r="N51" s="13"/>
    </row>
    <row r="52" spans="1:14">
      <c r="A52" s="184" t="s">
        <v>378</v>
      </c>
      <c r="B52" s="172"/>
      <c r="C52" s="172"/>
      <c r="D52" s="172"/>
      <c r="E52" s="172"/>
      <c r="F52" s="172"/>
      <c r="G52" s="172"/>
      <c r="H52" s="172"/>
      <c r="I52" s="16">
        <v>5483</v>
      </c>
      <c r="J52" s="13"/>
      <c r="K52" s="13"/>
      <c r="L52" s="13"/>
      <c r="M52" s="13"/>
      <c r="N52" s="13"/>
    </row>
    <row r="53" spans="1:14">
      <c r="A53" s="184" t="s">
        <v>108</v>
      </c>
      <c r="B53" s="172"/>
      <c r="C53" s="172"/>
      <c r="D53" s="172"/>
      <c r="E53" s="172"/>
      <c r="F53" s="172"/>
      <c r="G53" s="172"/>
      <c r="H53" s="172"/>
      <c r="I53" s="16">
        <v>5483</v>
      </c>
      <c r="J53" s="13"/>
      <c r="K53" s="13"/>
      <c r="L53" s="13"/>
      <c r="M53" s="13"/>
      <c r="N53" s="13"/>
    </row>
    <row r="54" spans="1:14">
      <c r="A54" s="184" t="s">
        <v>171</v>
      </c>
      <c r="B54" s="172"/>
      <c r="C54" s="172"/>
      <c r="D54" s="172"/>
      <c r="E54" s="172"/>
      <c r="F54" s="172"/>
      <c r="G54" s="172"/>
      <c r="H54" s="172"/>
      <c r="I54" s="15"/>
      <c r="J54" s="13"/>
      <c r="K54" s="13"/>
      <c r="L54" s="13"/>
      <c r="M54" s="13"/>
      <c r="N54" s="13"/>
    </row>
    <row r="55" spans="1:14">
      <c r="A55" s="184" t="s">
        <v>85</v>
      </c>
      <c r="B55" s="172"/>
      <c r="C55" s="172"/>
      <c r="D55" s="172"/>
      <c r="E55" s="172"/>
      <c r="F55" s="172"/>
      <c r="G55" s="172"/>
      <c r="H55" s="172"/>
      <c r="I55" s="16">
        <v>5483</v>
      </c>
      <c r="J55" s="13"/>
      <c r="K55" s="13"/>
      <c r="L55" s="13"/>
      <c r="M55" s="13"/>
      <c r="N55" s="13"/>
    </row>
    <row r="56" spans="1:14">
      <c r="A56" s="185" t="s">
        <v>175</v>
      </c>
      <c r="B56" s="172"/>
      <c r="C56" s="172"/>
      <c r="D56" s="172"/>
      <c r="E56" s="172"/>
      <c r="F56" s="172"/>
      <c r="G56" s="172"/>
      <c r="H56" s="172"/>
      <c r="I56" s="17">
        <v>5483</v>
      </c>
      <c r="J56" s="13"/>
      <c r="K56" s="13"/>
      <c r="L56" s="13"/>
      <c r="M56" s="13"/>
      <c r="N56" s="13"/>
    </row>
    <row r="57" spans="1:14" ht="19.149999999999999" customHeight="1">
      <c r="A57" s="171" t="s">
        <v>253</v>
      </c>
      <c r="B57" s="172"/>
      <c r="C57" s="172"/>
      <c r="D57" s="172"/>
      <c r="E57" s="172"/>
      <c r="F57" s="172"/>
      <c r="G57" s="172"/>
      <c r="H57" s="172"/>
      <c r="I57" s="172"/>
      <c r="J57" s="172"/>
      <c r="K57" s="172"/>
      <c r="L57" s="172"/>
      <c r="M57" s="172"/>
      <c r="N57" s="172"/>
    </row>
    <row r="58" spans="1:14" ht="17.25" customHeight="1">
      <c r="A58" s="175">
        <v>7</v>
      </c>
      <c r="B58" s="176" t="s">
        <v>377</v>
      </c>
      <c r="C58" s="87" t="s">
        <v>376</v>
      </c>
      <c r="D58" s="175" t="s">
        <v>97</v>
      </c>
      <c r="E58" s="169">
        <v>4</v>
      </c>
      <c r="F58" s="12">
        <v>75.11</v>
      </c>
      <c r="G58" s="13"/>
      <c r="H58" s="170"/>
      <c r="I58" s="178">
        <v>300</v>
      </c>
      <c r="J58" s="170"/>
      <c r="K58" s="13"/>
      <c r="L58" s="170"/>
      <c r="M58" s="13"/>
      <c r="N58" s="13"/>
    </row>
    <row r="59" spans="1:14">
      <c r="A59" s="175"/>
      <c r="B59" s="177"/>
      <c r="C59" s="94" t="s">
        <v>242</v>
      </c>
      <c r="D59" s="175"/>
      <c r="E59" s="169"/>
      <c r="F59" s="13"/>
      <c r="G59" s="13"/>
      <c r="H59" s="170"/>
      <c r="I59" s="178"/>
      <c r="J59" s="170"/>
      <c r="K59" s="13"/>
      <c r="L59" s="170"/>
      <c r="M59" s="13"/>
      <c r="N59" s="13"/>
    </row>
    <row r="60" spans="1:14" ht="15.75" customHeight="1">
      <c r="A60" s="175">
        <v>8</v>
      </c>
      <c r="B60" s="176" t="s">
        <v>246</v>
      </c>
      <c r="C60" s="87" t="s">
        <v>245</v>
      </c>
      <c r="D60" s="175" t="s">
        <v>97</v>
      </c>
      <c r="E60" s="169">
        <v>1</v>
      </c>
      <c r="F60" s="12">
        <v>1686.41</v>
      </c>
      <c r="G60" s="13"/>
      <c r="H60" s="170"/>
      <c r="I60" s="178">
        <v>1686</v>
      </c>
      <c r="J60" s="170"/>
      <c r="K60" s="13"/>
      <c r="L60" s="170"/>
      <c r="M60" s="13"/>
      <c r="N60" s="13"/>
    </row>
    <row r="61" spans="1:14">
      <c r="A61" s="175"/>
      <c r="B61" s="177"/>
      <c r="C61" s="94" t="s">
        <v>242</v>
      </c>
      <c r="D61" s="175"/>
      <c r="E61" s="169"/>
      <c r="F61" s="13"/>
      <c r="G61" s="13"/>
      <c r="H61" s="170"/>
      <c r="I61" s="178"/>
      <c r="J61" s="170"/>
      <c r="K61" s="13"/>
      <c r="L61" s="170"/>
      <c r="M61" s="13"/>
      <c r="N61" s="13"/>
    </row>
    <row r="62" spans="1:14" ht="23.25" customHeight="1">
      <c r="A62" s="175">
        <v>9</v>
      </c>
      <c r="B62" s="176" t="s">
        <v>244</v>
      </c>
      <c r="C62" s="87" t="s">
        <v>243</v>
      </c>
      <c r="D62" s="175" t="s">
        <v>97</v>
      </c>
      <c r="E62" s="169">
        <v>10</v>
      </c>
      <c r="F62" s="12">
        <v>62.58</v>
      </c>
      <c r="G62" s="13"/>
      <c r="H62" s="170"/>
      <c r="I62" s="178">
        <v>626</v>
      </c>
      <c r="J62" s="170"/>
      <c r="K62" s="13"/>
      <c r="L62" s="170"/>
      <c r="M62" s="13"/>
      <c r="N62" s="13"/>
    </row>
    <row r="63" spans="1:14">
      <c r="A63" s="175"/>
      <c r="B63" s="177"/>
      <c r="C63" s="94" t="s">
        <v>242</v>
      </c>
      <c r="D63" s="175"/>
      <c r="E63" s="169"/>
      <c r="F63" s="13"/>
      <c r="G63" s="13"/>
      <c r="H63" s="170"/>
      <c r="I63" s="178"/>
      <c r="J63" s="170"/>
      <c r="K63" s="13"/>
      <c r="L63" s="170"/>
      <c r="M63" s="13"/>
      <c r="N63" s="13"/>
    </row>
    <row r="64" spans="1:14">
      <c r="A64" s="182" t="s">
        <v>176</v>
      </c>
      <c r="B64" s="183"/>
      <c r="C64" s="183"/>
      <c r="D64" s="183"/>
      <c r="E64" s="183"/>
      <c r="F64" s="183"/>
      <c r="G64" s="183"/>
      <c r="H64" s="183"/>
      <c r="I64" s="183"/>
      <c r="J64" s="183"/>
      <c r="K64" s="183"/>
      <c r="L64" s="183"/>
      <c r="M64" s="183"/>
      <c r="N64" s="183"/>
    </row>
    <row r="65" spans="1:14">
      <c r="A65" s="184" t="s">
        <v>182</v>
      </c>
      <c r="B65" s="172"/>
      <c r="C65" s="172"/>
      <c r="D65" s="172"/>
      <c r="E65" s="172"/>
      <c r="F65" s="172"/>
      <c r="G65" s="172"/>
      <c r="H65" s="172"/>
      <c r="I65" s="16">
        <v>2612</v>
      </c>
      <c r="J65" s="13"/>
      <c r="K65" s="13"/>
      <c r="L65" s="13"/>
      <c r="M65" s="13"/>
      <c r="N65" s="13"/>
    </row>
    <row r="66" spans="1:14">
      <c r="A66" s="185" t="s">
        <v>240</v>
      </c>
      <c r="B66" s="172"/>
      <c r="C66" s="172"/>
      <c r="D66" s="172"/>
      <c r="E66" s="172"/>
      <c r="F66" s="172"/>
      <c r="G66" s="172"/>
      <c r="H66" s="172"/>
      <c r="I66" s="15"/>
      <c r="J66" s="13"/>
      <c r="K66" s="13"/>
      <c r="L66" s="13"/>
      <c r="M66" s="13"/>
      <c r="N66" s="13"/>
    </row>
    <row r="67" spans="1:14">
      <c r="A67" s="184" t="s">
        <v>239</v>
      </c>
      <c r="B67" s="172"/>
      <c r="C67" s="172"/>
      <c r="D67" s="172"/>
      <c r="E67" s="172"/>
      <c r="F67" s="172"/>
      <c r="G67" s="172"/>
      <c r="H67" s="172"/>
      <c r="I67" s="15"/>
      <c r="J67" s="13"/>
      <c r="K67" s="13"/>
      <c r="L67" s="13"/>
      <c r="M67" s="13"/>
      <c r="N67" s="13"/>
    </row>
    <row r="68" spans="1:14">
      <c r="A68" s="184" t="s">
        <v>375</v>
      </c>
      <c r="B68" s="172"/>
      <c r="C68" s="172"/>
      <c r="D68" s="172"/>
      <c r="E68" s="172"/>
      <c r="F68" s="172"/>
      <c r="G68" s="172"/>
      <c r="H68" s="172"/>
      <c r="I68" s="16">
        <v>2612</v>
      </c>
      <c r="J68" s="13"/>
      <c r="K68" s="13"/>
      <c r="L68" s="13"/>
      <c r="M68" s="13"/>
      <c r="N68" s="13"/>
    </row>
    <row r="69" spans="1:14">
      <c r="A69" s="184" t="s">
        <v>108</v>
      </c>
      <c r="B69" s="172"/>
      <c r="C69" s="172"/>
      <c r="D69" s="172"/>
      <c r="E69" s="172"/>
      <c r="F69" s="172"/>
      <c r="G69" s="172"/>
      <c r="H69" s="172"/>
      <c r="I69" s="16">
        <v>2612</v>
      </c>
      <c r="J69" s="13"/>
      <c r="K69" s="13"/>
      <c r="L69" s="13"/>
      <c r="M69" s="13"/>
      <c r="N69" s="13"/>
    </row>
    <row r="70" spans="1:14">
      <c r="A70" s="184" t="s">
        <v>171</v>
      </c>
      <c r="B70" s="172"/>
      <c r="C70" s="172"/>
      <c r="D70" s="172"/>
      <c r="E70" s="172"/>
      <c r="F70" s="172"/>
      <c r="G70" s="172"/>
      <c r="H70" s="172"/>
      <c r="I70" s="15"/>
      <c r="J70" s="13"/>
      <c r="K70" s="13"/>
      <c r="L70" s="13"/>
      <c r="M70" s="13"/>
      <c r="N70" s="13"/>
    </row>
    <row r="71" spans="1:14">
      <c r="A71" s="184" t="s">
        <v>85</v>
      </c>
      <c r="B71" s="172"/>
      <c r="C71" s="172"/>
      <c r="D71" s="172"/>
      <c r="E71" s="172"/>
      <c r="F71" s="172"/>
      <c r="G71" s="172"/>
      <c r="H71" s="172"/>
      <c r="I71" s="16">
        <v>2612</v>
      </c>
      <c r="J71" s="13"/>
      <c r="K71" s="13"/>
      <c r="L71" s="13"/>
      <c r="M71" s="13"/>
      <c r="N71" s="13"/>
    </row>
    <row r="72" spans="1:14">
      <c r="A72" s="185" t="s">
        <v>174</v>
      </c>
      <c r="B72" s="172"/>
      <c r="C72" s="172"/>
      <c r="D72" s="172"/>
      <c r="E72" s="172"/>
      <c r="F72" s="172"/>
      <c r="G72" s="172"/>
      <c r="H72" s="172"/>
      <c r="I72" s="17">
        <v>2612</v>
      </c>
      <c r="J72" s="13"/>
      <c r="K72" s="13"/>
      <c r="L72" s="13"/>
      <c r="M72" s="13"/>
      <c r="N72" s="13"/>
    </row>
    <row r="73" spans="1:14" ht="19.149999999999999" customHeight="1">
      <c r="A73" s="171" t="s">
        <v>238</v>
      </c>
      <c r="B73" s="172"/>
      <c r="C73" s="172"/>
      <c r="D73" s="172"/>
      <c r="E73" s="172"/>
      <c r="F73" s="172"/>
      <c r="G73" s="172"/>
      <c r="H73" s="172"/>
      <c r="I73" s="172"/>
      <c r="J73" s="172"/>
      <c r="K73" s="172"/>
      <c r="L73" s="172"/>
      <c r="M73" s="172"/>
      <c r="N73" s="172"/>
    </row>
    <row r="74" spans="1:14" ht="24" customHeight="1">
      <c r="A74" s="175">
        <v>10</v>
      </c>
      <c r="B74" s="176" t="s">
        <v>374</v>
      </c>
      <c r="C74" s="87" t="s">
        <v>373</v>
      </c>
      <c r="D74" s="175" t="s">
        <v>97</v>
      </c>
      <c r="E74" s="169">
        <v>52</v>
      </c>
      <c r="F74" s="12">
        <v>72.099999999999994</v>
      </c>
      <c r="G74" s="13"/>
      <c r="H74" s="170">
        <v>72.099999999999994</v>
      </c>
      <c r="I74" s="178">
        <v>3749</v>
      </c>
      <c r="J74" s="170"/>
      <c r="K74" s="13"/>
      <c r="L74" s="170">
        <v>3749</v>
      </c>
      <c r="M74" s="13"/>
      <c r="N74" s="13"/>
    </row>
    <row r="75" spans="1:14">
      <c r="A75" s="175"/>
      <c r="B75" s="177"/>
      <c r="C75" s="94" t="s">
        <v>225</v>
      </c>
      <c r="D75" s="175"/>
      <c r="E75" s="169"/>
      <c r="F75" s="13"/>
      <c r="G75" s="13"/>
      <c r="H75" s="186"/>
      <c r="I75" s="178"/>
      <c r="J75" s="170"/>
      <c r="K75" s="13"/>
      <c r="L75" s="170"/>
      <c r="M75" s="13"/>
      <c r="N75" s="13"/>
    </row>
    <row r="76" spans="1:14" ht="17.25" customHeight="1">
      <c r="A76" s="175">
        <v>11</v>
      </c>
      <c r="B76" s="176" t="s">
        <v>372</v>
      </c>
      <c r="C76" s="87" t="s">
        <v>371</v>
      </c>
      <c r="D76" s="175" t="s">
        <v>97</v>
      </c>
      <c r="E76" s="169">
        <v>7</v>
      </c>
      <c r="F76" s="12">
        <v>33.99</v>
      </c>
      <c r="G76" s="13"/>
      <c r="H76" s="170">
        <v>33.99</v>
      </c>
      <c r="I76" s="178">
        <v>238</v>
      </c>
      <c r="J76" s="170"/>
      <c r="K76" s="13"/>
      <c r="L76" s="170">
        <v>238</v>
      </c>
      <c r="M76" s="13"/>
      <c r="N76" s="13"/>
    </row>
    <row r="77" spans="1:14">
      <c r="A77" s="175"/>
      <c r="B77" s="177"/>
      <c r="C77" s="94" t="s">
        <v>225</v>
      </c>
      <c r="D77" s="175"/>
      <c r="E77" s="169"/>
      <c r="F77" s="13"/>
      <c r="G77" s="13"/>
      <c r="H77" s="186"/>
      <c r="I77" s="178"/>
      <c r="J77" s="170"/>
      <c r="K77" s="13"/>
      <c r="L77" s="170"/>
      <c r="M77" s="13"/>
      <c r="N77" s="13"/>
    </row>
    <row r="78" spans="1:14" ht="72">
      <c r="A78" s="175">
        <v>12</v>
      </c>
      <c r="B78" s="176" t="s">
        <v>235</v>
      </c>
      <c r="C78" s="87" t="s">
        <v>234</v>
      </c>
      <c r="D78" s="175" t="s">
        <v>98</v>
      </c>
      <c r="E78" s="169">
        <v>5.0000000000000001E-3</v>
      </c>
      <c r="F78" s="12">
        <v>29743.7</v>
      </c>
      <c r="G78" s="13"/>
      <c r="H78" s="170">
        <v>29743.7</v>
      </c>
      <c r="I78" s="178">
        <v>149</v>
      </c>
      <c r="J78" s="170"/>
      <c r="K78" s="13"/>
      <c r="L78" s="170">
        <v>149</v>
      </c>
      <c r="M78" s="13"/>
      <c r="N78" s="13"/>
    </row>
    <row r="79" spans="1:14">
      <c r="A79" s="175"/>
      <c r="B79" s="177"/>
      <c r="C79" s="94" t="s">
        <v>225</v>
      </c>
      <c r="D79" s="175"/>
      <c r="E79" s="169"/>
      <c r="F79" s="13"/>
      <c r="G79" s="13"/>
      <c r="H79" s="186"/>
      <c r="I79" s="178"/>
      <c r="J79" s="170"/>
      <c r="K79" s="13"/>
      <c r="L79" s="170"/>
      <c r="M79" s="13"/>
      <c r="N79" s="13"/>
    </row>
    <row r="80" spans="1:14" ht="71.25" customHeight="1">
      <c r="A80" s="175">
        <v>13</v>
      </c>
      <c r="B80" s="176" t="s">
        <v>233</v>
      </c>
      <c r="C80" s="87" t="s">
        <v>232</v>
      </c>
      <c r="D80" s="175" t="s">
        <v>98</v>
      </c>
      <c r="E80" s="169">
        <v>0.25</v>
      </c>
      <c r="F80" s="12">
        <v>22471.21</v>
      </c>
      <c r="G80" s="13"/>
      <c r="H80" s="170">
        <v>22471.21</v>
      </c>
      <c r="I80" s="178">
        <v>5618</v>
      </c>
      <c r="J80" s="170"/>
      <c r="K80" s="13"/>
      <c r="L80" s="170">
        <v>5618</v>
      </c>
      <c r="M80" s="13"/>
      <c r="N80" s="13"/>
    </row>
    <row r="81" spans="1:14">
      <c r="A81" s="175"/>
      <c r="B81" s="177"/>
      <c r="C81" s="94" t="s">
        <v>225</v>
      </c>
      <c r="D81" s="175"/>
      <c r="E81" s="169"/>
      <c r="F81" s="13"/>
      <c r="G81" s="13"/>
      <c r="H81" s="186"/>
      <c r="I81" s="178"/>
      <c r="J81" s="170"/>
      <c r="K81" s="13"/>
      <c r="L81" s="170"/>
      <c r="M81" s="13"/>
      <c r="N81" s="13"/>
    </row>
    <row r="82" spans="1:14" ht="17.25" customHeight="1">
      <c r="A82" s="175">
        <v>14</v>
      </c>
      <c r="B82" s="176" t="s">
        <v>231</v>
      </c>
      <c r="C82" s="87" t="s">
        <v>230</v>
      </c>
      <c r="D82" s="175" t="s">
        <v>102</v>
      </c>
      <c r="E82" s="169">
        <v>190</v>
      </c>
      <c r="F82" s="12">
        <v>78.16</v>
      </c>
      <c r="G82" s="13"/>
      <c r="H82" s="170">
        <v>78.16</v>
      </c>
      <c r="I82" s="178">
        <v>14850</v>
      </c>
      <c r="J82" s="170"/>
      <c r="K82" s="13"/>
      <c r="L82" s="170">
        <v>14850</v>
      </c>
      <c r="M82" s="13"/>
      <c r="N82" s="13"/>
    </row>
    <row r="83" spans="1:14">
      <c r="A83" s="175"/>
      <c r="B83" s="177"/>
      <c r="C83" s="94" t="s">
        <v>225</v>
      </c>
      <c r="D83" s="175"/>
      <c r="E83" s="169"/>
      <c r="F83" s="13"/>
      <c r="G83" s="13"/>
      <c r="H83" s="186"/>
      <c r="I83" s="178"/>
      <c r="J83" s="170"/>
      <c r="K83" s="13"/>
      <c r="L83" s="170"/>
      <c r="M83" s="13"/>
      <c r="N83" s="13"/>
    </row>
    <row r="84" spans="1:14" ht="15.75" customHeight="1">
      <c r="A84" s="175">
        <v>15</v>
      </c>
      <c r="B84" s="176" t="s">
        <v>229</v>
      </c>
      <c r="C84" s="87" t="s">
        <v>228</v>
      </c>
      <c r="D84" s="175" t="s">
        <v>102</v>
      </c>
      <c r="E84" s="169">
        <v>30</v>
      </c>
      <c r="F84" s="12">
        <v>4.92</v>
      </c>
      <c r="G84" s="13"/>
      <c r="H84" s="170">
        <v>4.92</v>
      </c>
      <c r="I84" s="178">
        <v>148</v>
      </c>
      <c r="J84" s="170"/>
      <c r="K84" s="13"/>
      <c r="L84" s="170">
        <v>148</v>
      </c>
      <c r="M84" s="13"/>
      <c r="N84" s="13"/>
    </row>
    <row r="85" spans="1:14">
      <c r="A85" s="175"/>
      <c r="B85" s="177"/>
      <c r="C85" s="94" t="s">
        <v>225</v>
      </c>
      <c r="D85" s="175"/>
      <c r="E85" s="169"/>
      <c r="F85" s="13"/>
      <c r="G85" s="13"/>
      <c r="H85" s="186"/>
      <c r="I85" s="178"/>
      <c r="J85" s="170"/>
      <c r="K85" s="13"/>
      <c r="L85" s="170"/>
      <c r="M85" s="13"/>
      <c r="N85" s="13"/>
    </row>
    <row r="86" spans="1:14" ht="15.75" customHeight="1">
      <c r="A86" s="175">
        <v>16</v>
      </c>
      <c r="B86" s="176" t="s">
        <v>227</v>
      </c>
      <c r="C86" s="87" t="s">
        <v>226</v>
      </c>
      <c r="D86" s="175" t="s">
        <v>97</v>
      </c>
      <c r="E86" s="169">
        <v>30</v>
      </c>
      <c r="F86" s="12">
        <v>2.98</v>
      </c>
      <c r="G86" s="13"/>
      <c r="H86" s="170">
        <v>2.98</v>
      </c>
      <c r="I86" s="178">
        <v>89</v>
      </c>
      <c r="J86" s="170"/>
      <c r="K86" s="13"/>
      <c r="L86" s="170">
        <v>89</v>
      </c>
      <c r="M86" s="13"/>
      <c r="N86" s="13"/>
    </row>
    <row r="87" spans="1:14">
      <c r="A87" s="175"/>
      <c r="B87" s="177"/>
      <c r="C87" s="94" t="s">
        <v>225</v>
      </c>
      <c r="D87" s="175"/>
      <c r="E87" s="169"/>
      <c r="F87" s="13"/>
      <c r="G87" s="13"/>
      <c r="H87" s="186"/>
      <c r="I87" s="178"/>
      <c r="J87" s="170"/>
      <c r="K87" s="13"/>
      <c r="L87" s="170"/>
      <c r="M87" s="13"/>
      <c r="N87" s="13"/>
    </row>
    <row r="88" spans="1:14">
      <c r="A88" s="182" t="s">
        <v>176</v>
      </c>
      <c r="B88" s="183"/>
      <c r="C88" s="183"/>
      <c r="D88" s="183"/>
      <c r="E88" s="183"/>
      <c r="F88" s="183"/>
      <c r="G88" s="183"/>
      <c r="H88" s="183"/>
      <c r="I88" s="183"/>
      <c r="J88" s="183"/>
      <c r="K88" s="183"/>
      <c r="L88" s="183"/>
      <c r="M88" s="183"/>
      <c r="N88" s="183"/>
    </row>
    <row r="89" spans="1:14">
      <c r="A89" s="184" t="s">
        <v>182</v>
      </c>
      <c r="B89" s="172"/>
      <c r="C89" s="172"/>
      <c r="D89" s="172"/>
      <c r="E89" s="172"/>
      <c r="F89" s="172"/>
      <c r="G89" s="172"/>
      <c r="H89" s="172"/>
      <c r="I89" s="16">
        <v>24841</v>
      </c>
      <c r="J89" s="13"/>
      <c r="K89" s="13"/>
      <c r="L89" s="12">
        <v>24841</v>
      </c>
      <c r="M89" s="13"/>
      <c r="N89" s="13"/>
    </row>
    <row r="90" spans="1:14">
      <c r="A90" s="185" t="s">
        <v>223</v>
      </c>
      <c r="B90" s="172"/>
      <c r="C90" s="172"/>
      <c r="D90" s="172"/>
      <c r="E90" s="172"/>
      <c r="F90" s="172"/>
      <c r="G90" s="172"/>
      <c r="H90" s="172"/>
      <c r="I90" s="15"/>
      <c r="J90" s="13"/>
      <c r="K90" s="13"/>
      <c r="L90" s="13"/>
      <c r="M90" s="13"/>
      <c r="N90" s="13"/>
    </row>
    <row r="91" spans="1:14">
      <c r="A91" s="184" t="s">
        <v>222</v>
      </c>
      <c r="B91" s="172"/>
      <c r="C91" s="172"/>
      <c r="D91" s="172"/>
      <c r="E91" s="172"/>
      <c r="F91" s="172"/>
      <c r="G91" s="172"/>
      <c r="H91" s="172"/>
      <c r="I91" s="15"/>
      <c r="J91" s="13"/>
      <c r="K91" s="13"/>
      <c r="L91" s="13"/>
      <c r="M91" s="13"/>
      <c r="N91" s="13"/>
    </row>
    <row r="92" spans="1:14">
      <c r="A92" s="184" t="s">
        <v>401</v>
      </c>
      <c r="B92" s="172"/>
      <c r="C92" s="172"/>
      <c r="D92" s="172"/>
      <c r="E92" s="172"/>
      <c r="F92" s="172"/>
      <c r="G92" s="172"/>
      <c r="H92" s="172"/>
      <c r="I92" s="16">
        <v>24841</v>
      </c>
      <c r="J92" s="13"/>
      <c r="K92" s="13"/>
      <c r="L92" s="13"/>
      <c r="M92" s="13"/>
      <c r="N92" s="13"/>
    </row>
    <row r="93" spans="1:14">
      <c r="A93" s="184" t="s">
        <v>108</v>
      </c>
      <c r="B93" s="172"/>
      <c r="C93" s="172"/>
      <c r="D93" s="172"/>
      <c r="E93" s="172"/>
      <c r="F93" s="172"/>
      <c r="G93" s="172"/>
      <c r="H93" s="172"/>
      <c r="I93" s="16">
        <v>24841</v>
      </c>
      <c r="J93" s="13"/>
      <c r="K93" s="13"/>
      <c r="L93" s="13"/>
      <c r="M93" s="13"/>
      <c r="N93" s="13"/>
    </row>
    <row r="94" spans="1:14">
      <c r="A94" s="184" t="s">
        <v>171</v>
      </c>
      <c r="B94" s="172"/>
      <c r="C94" s="172"/>
      <c r="D94" s="172"/>
      <c r="E94" s="172"/>
      <c r="F94" s="172"/>
      <c r="G94" s="172"/>
      <c r="H94" s="172"/>
      <c r="I94" s="15"/>
      <c r="J94" s="13"/>
      <c r="K94" s="13"/>
      <c r="L94" s="13"/>
      <c r="M94" s="13"/>
      <c r="N94" s="13"/>
    </row>
    <row r="95" spans="1:14">
      <c r="A95" s="184" t="s">
        <v>110</v>
      </c>
      <c r="B95" s="172"/>
      <c r="C95" s="172"/>
      <c r="D95" s="172"/>
      <c r="E95" s="172"/>
      <c r="F95" s="172"/>
      <c r="G95" s="172"/>
      <c r="H95" s="172"/>
      <c r="I95" s="16">
        <v>24841</v>
      </c>
      <c r="J95" s="13"/>
      <c r="K95" s="13"/>
      <c r="L95" s="13"/>
      <c r="M95" s="13"/>
      <c r="N95" s="13"/>
    </row>
    <row r="96" spans="1:14">
      <c r="A96" s="185" t="s">
        <v>173</v>
      </c>
      <c r="B96" s="172"/>
      <c r="C96" s="172"/>
      <c r="D96" s="172"/>
      <c r="E96" s="172"/>
      <c r="F96" s="172"/>
      <c r="G96" s="172"/>
      <c r="H96" s="172"/>
      <c r="I96" s="17">
        <v>24841</v>
      </c>
      <c r="J96" s="13"/>
      <c r="K96" s="13"/>
      <c r="L96" s="13"/>
      <c r="M96" s="13"/>
      <c r="N96" s="13"/>
    </row>
    <row r="97" spans="1:14" ht="19.149999999999999" customHeight="1">
      <c r="A97" s="171" t="s">
        <v>221</v>
      </c>
      <c r="B97" s="172"/>
      <c r="C97" s="172"/>
      <c r="D97" s="172"/>
      <c r="E97" s="172"/>
      <c r="F97" s="172"/>
      <c r="G97" s="172"/>
      <c r="H97" s="172"/>
      <c r="I97" s="172"/>
      <c r="J97" s="172"/>
      <c r="K97" s="172"/>
      <c r="L97" s="172"/>
      <c r="M97" s="172"/>
      <c r="N97" s="172"/>
    </row>
    <row r="98" spans="1:14" ht="24.75" customHeight="1">
      <c r="A98" s="175">
        <v>17</v>
      </c>
      <c r="B98" s="176" t="s">
        <v>363</v>
      </c>
      <c r="C98" s="87" t="s">
        <v>362</v>
      </c>
      <c r="D98" s="175" t="s">
        <v>96</v>
      </c>
      <c r="E98" s="169">
        <v>1</v>
      </c>
      <c r="F98" s="12">
        <v>187.59</v>
      </c>
      <c r="G98" s="12">
        <v>0.46</v>
      </c>
      <c r="H98" s="170">
        <v>21.34</v>
      </c>
      <c r="I98" s="178">
        <v>188</v>
      </c>
      <c r="J98" s="170">
        <v>166</v>
      </c>
      <c r="K98" s="13"/>
      <c r="L98" s="170">
        <v>22</v>
      </c>
      <c r="M98" s="13">
        <v>11.7</v>
      </c>
      <c r="N98" s="13">
        <v>11.7</v>
      </c>
    </row>
    <row r="99" spans="1:14" ht="36">
      <c r="A99" s="175"/>
      <c r="B99" s="177"/>
      <c r="C99" s="94" t="s">
        <v>361</v>
      </c>
      <c r="D99" s="175"/>
      <c r="E99" s="169"/>
      <c r="F99" s="12">
        <v>165.79</v>
      </c>
      <c r="G99" s="13"/>
      <c r="H99" s="186"/>
      <c r="I99" s="178"/>
      <c r="J99" s="170"/>
      <c r="K99" s="13"/>
      <c r="L99" s="170"/>
      <c r="M99" s="13"/>
      <c r="N99" s="13"/>
    </row>
    <row r="100" spans="1:14" ht="36">
      <c r="A100" s="175">
        <v>18</v>
      </c>
      <c r="B100" s="176" t="s">
        <v>214</v>
      </c>
      <c r="C100" s="87" t="s">
        <v>360</v>
      </c>
      <c r="D100" s="175" t="s">
        <v>96</v>
      </c>
      <c r="E100" s="169">
        <v>63</v>
      </c>
      <c r="F100" s="12">
        <v>13.84</v>
      </c>
      <c r="G100" s="12">
        <v>0.17</v>
      </c>
      <c r="H100" s="170">
        <v>2.29</v>
      </c>
      <c r="I100" s="178">
        <v>872</v>
      </c>
      <c r="J100" s="170">
        <v>717</v>
      </c>
      <c r="K100" s="13">
        <v>11</v>
      </c>
      <c r="L100" s="170">
        <v>144</v>
      </c>
      <c r="M100" s="13">
        <v>0.84</v>
      </c>
      <c r="N100" s="13">
        <v>52.92</v>
      </c>
    </row>
    <row r="101" spans="1:14" ht="36">
      <c r="A101" s="175"/>
      <c r="B101" s="177"/>
      <c r="C101" s="94" t="s">
        <v>421</v>
      </c>
      <c r="D101" s="175"/>
      <c r="E101" s="169"/>
      <c r="F101" s="12">
        <v>11.38</v>
      </c>
      <c r="G101" s="13"/>
      <c r="H101" s="186"/>
      <c r="I101" s="178"/>
      <c r="J101" s="170"/>
      <c r="K101" s="13"/>
      <c r="L101" s="170"/>
      <c r="M101" s="13"/>
      <c r="N101" s="13"/>
    </row>
    <row r="102" spans="1:14" ht="12" customHeight="1">
      <c r="A102" s="175">
        <v>19</v>
      </c>
      <c r="B102" s="176" t="s">
        <v>211</v>
      </c>
      <c r="C102" s="87" t="s">
        <v>210</v>
      </c>
      <c r="D102" s="175" t="s">
        <v>96</v>
      </c>
      <c r="E102" s="169">
        <v>1</v>
      </c>
      <c r="F102" s="12">
        <v>59.97</v>
      </c>
      <c r="G102" s="12">
        <v>0.37</v>
      </c>
      <c r="H102" s="170">
        <v>7.83</v>
      </c>
      <c r="I102" s="178">
        <v>60</v>
      </c>
      <c r="J102" s="170">
        <v>52</v>
      </c>
      <c r="K102" s="13"/>
      <c r="L102" s="170">
        <v>8</v>
      </c>
      <c r="M102" s="13">
        <v>3.6</v>
      </c>
      <c r="N102" s="13">
        <v>3.6</v>
      </c>
    </row>
    <row r="103" spans="1:14" ht="36">
      <c r="A103" s="175"/>
      <c r="B103" s="177"/>
      <c r="C103" s="94" t="s">
        <v>209</v>
      </c>
      <c r="D103" s="175"/>
      <c r="E103" s="169"/>
      <c r="F103" s="12">
        <v>51.77</v>
      </c>
      <c r="G103" s="13"/>
      <c r="H103" s="186"/>
      <c r="I103" s="178"/>
      <c r="J103" s="170"/>
      <c r="K103" s="13"/>
      <c r="L103" s="170"/>
      <c r="M103" s="13"/>
      <c r="N103" s="13"/>
    </row>
    <row r="104" spans="1:14" ht="23.25" customHeight="1">
      <c r="A104" s="175">
        <v>20</v>
      </c>
      <c r="B104" s="176" t="s">
        <v>358</v>
      </c>
      <c r="C104" s="87" t="s">
        <v>357</v>
      </c>
      <c r="D104" s="175" t="s">
        <v>356</v>
      </c>
      <c r="E104" s="169">
        <v>0.8</v>
      </c>
      <c r="F104" s="12">
        <v>97.72</v>
      </c>
      <c r="G104" s="12">
        <v>0.46</v>
      </c>
      <c r="H104" s="170">
        <v>21.82</v>
      </c>
      <c r="I104" s="178">
        <v>78</v>
      </c>
      <c r="J104" s="170">
        <v>60</v>
      </c>
      <c r="K104" s="13"/>
      <c r="L104" s="170">
        <v>18</v>
      </c>
      <c r="M104" s="13">
        <v>5.4</v>
      </c>
      <c r="N104" s="13">
        <v>4.32</v>
      </c>
    </row>
    <row r="105" spans="1:14" ht="36">
      <c r="A105" s="175"/>
      <c r="B105" s="177"/>
      <c r="C105" s="94" t="s">
        <v>355</v>
      </c>
      <c r="D105" s="175"/>
      <c r="E105" s="169"/>
      <c r="F105" s="12">
        <v>75.44</v>
      </c>
      <c r="G105" s="13"/>
      <c r="H105" s="186"/>
      <c r="I105" s="178"/>
      <c r="J105" s="170"/>
      <c r="K105" s="13"/>
      <c r="L105" s="170"/>
      <c r="M105" s="13"/>
      <c r="N105" s="13"/>
    </row>
    <row r="106" spans="1:14" ht="60">
      <c r="A106" s="175">
        <v>21</v>
      </c>
      <c r="B106" s="176" t="s">
        <v>354</v>
      </c>
      <c r="C106" s="87" t="s">
        <v>353</v>
      </c>
      <c r="D106" s="175" t="s">
        <v>352</v>
      </c>
      <c r="E106" s="169">
        <v>1</v>
      </c>
      <c r="F106" s="12">
        <v>354.18</v>
      </c>
      <c r="G106" s="13"/>
      <c r="H106" s="170">
        <v>6.94</v>
      </c>
      <c r="I106" s="178">
        <v>354</v>
      </c>
      <c r="J106" s="170">
        <v>347</v>
      </c>
      <c r="K106" s="13"/>
      <c r="L106" s="170">
        <v>7</v>
      </c>
      <c r="M106" s="13">
        <v>23.8</v>
      </c>
      <c r="N106" s="13">
        <v>23.8</v>
      </c>
    </row>
    <row r="107" spans="1:14" ht="48">
      <c r="A107" s="175"/>
      <c r="B107" s="177"/>
      <c r="C107" s="94" t="s">
        <v>351</v>
      </c>
      <c r="D107" s="175"/>
      <c r="E107" s="169"/>
      <c r="F107" s="12">
        <v>347.24</v>
      </c>
      <c r="G107" s="13"/>
      <c r="H107" s="186"/>
      <c r="I107" s="178"/>
      <c r="J107" s="170"/>
      <c r="K107" s="13"/>
      <c r="L107" s="170"/>
      <c r="M107" s="13"/>
      <c r="N107" s="13"/>
    </row>
    <row r="108" spans="1:14" ht="13.5" customHeight="1">
      <c r="A108" s="175">
        <v>22</v>
      </c>
      <c r="B108" s="176" t="s">
        <v>205</v>
      </c>
      <c r="C108" s="87" t="s">
        <v>204</v>
      </c>
      <c r="D108" s="175" t="s">
        <v>99</v>
      </c>
      <c r="E108" s="169">
        <v>0.06</v>
      </c>
      <c r="F108" s="12">
        <v>2523.44</v>
      </c>
      <c r="G108" s="12">
        <v>556.95000000000005</v>
      </c>
      <c r="H108" s="170">
        <v>594.64</v>
      </c>
      <c r="I108" s="178">
        <v>151</v>
      </c>
      <c r="J108" s="170">
        <v>82</v>
      </c>
      <c r="K108" s="13">
        <v>33</v>
      </c>
      <c r="L108" s="170">
        <v>36</v>
      </c>
      <c r="M108" s="13">
        <v>98.2</v>
      </c>
      <c r="N108" s="13">
        <v>5.89</v>
      </c>
    </row>
    <row r="109" spans="1:14" ht="36" customHeight="1">
      <c r="A109" s="175"/>
      <c r="B109" s="177"/>
      <c r="C109" s="94" t="s">
        <v>399</v>
      </c>
      <c r="D109" s="175"/>
      <c r="E109" s="169"/>
      <c r="F109" s="12">
        <v>1371.85</v>
      </c>
      <c r="G109" s="12">
        <v>20.38</v>
      </c>
      <c r="H109" s="186"/>
      <c r="I109" s="178"/>
      <c r="J109" s="170"/>
      <c r="K109" s="13">
        <v>1</v>
      </c>
      <c r="L109" s="170"/>
      <c r="M109" s="13">
        <v>1.1200000000000001</v>
      </c>
      <c r="N109" s="13">
        <v>7.0000000000000007E-2</v>
      </c>
    </row>
    <row r="110" spans="1:14" ht="48" customHeight="1">
      <c r="A110" s="175">
        <v>23</v>
      </c>
      <c r="B110" s="176" t="s">
        <v>208</v>
      </c>
      <c r="C110" s="87" t="s">
        <v>207</v>
      </c>
      <c r="D110" s="175" t="s">
        <v>96</v>
      </c>
      <c r="E110" s="169">
        <v>10</v>
      </c>
      <c r="F110" s="12">
        <v>29.8</v>
      </c>
      <c r="G110" s="12">
        <v>11.69</v>
      </c>
      <c r="H110" s="170">
        <v>2.8</v>
      </c>
      <c r="I110" s="178">
        <v>298</v>
      </c>
      <c r="J110" s="170">
        <v>153</v>
      </c>
      <c r="K110" s="13">
        <v>117</v>
      </c>
      <c r="L110" s="170">
        <v>28</v>
      </c>
      <c r="M110" s="13">
        <v>1.1299999999999999</v>
      </c>
      <c r="N110" s="13">
        <v>11.3</v>
      </c>
    </row>
    <row r="111" spans="1:14" ht="36" customHeight="1">
      <c r="A111" s="175"/>
      <c r="B111" s="177"/>
      <c r="C111" s="94" t="s">
        <v>349</v>
      </c>
      <c r="D111" s="175"/>
      <c r="E111" s="169"/>
      <c r="F111" s="12">
        <v>15.31</v>
      </c>
      <c r="G111" s="12">
        <v>0.73</v>
      </c>
      <c r="H111" s="186"/>
      <c r="I111" s="178"/>
      <c r="J111" s="170"/>
      <c r="K111" s="13">
        <v>7</v>
      </c>
      <c r="L111" s="170"/>
      <c r="M111" s="13">
        <v>0.04</v>
      </c>
      <c r="N111" s="13">
        <v>0.4</v>
      </c>
    </row>
    <row r="112" spans="1:14" ht="48">
      <c r="A112" s="175">
        <v>24</v>
      </c>
      <c r="B112" s="176" t="s">
        <v>202</v>
      </c>
      <c r="C112" s="87" t="s">
        <v>201</v>
      </c>
      <c r="D112" s="175" t="s">
        <v>101</v>
      </c>
      <c r="E112" s="169">
        <v>0.35</v>
      </c>
      <c r="F112" s="12">
        <v>1540.77</v>
      </c>
      <c r="G112" s="12">
        <v>28.6</v>
      </c>
      <c r="H112" s="170">
        <v>1051.47</v>
      </c>
      <c r="I112" s="178">
        <v>539</v>
      </c>
      <c r="J112" s="170">
        <v>161</v>
      </c>
      <c r="K112" s="13">
        <v>10</v>
      </c>
      <c r="L112" s="170">
        <v>368</v>
      </c>
      <c r="M112" s="13">
        <v>34</v>
      </c>
      <c r="N112" s="13">
        <v>11.9</v>
      </c>
    </row>
    <row r="113" spans="1:14" ht="36">
      <c r="A113" s="175"/>
      <c r="B113" s="177"/>
      <c r="C113" s="94" t="s">
        <v>415</v>
      </c>
      <c r="D113" s="175"/>
      <c r="E113" s="169"/>
      <c r="F113" s="12">
        <v>460.7</v>
      </c>
      <c r="G113" s="13"/>
      <c r="H113" s="186"/>
      <c r="I113" s="178"/>
      <c r="J113" s="170"/>
      <c r="K113" s="13"/>
      <c r="L113" s="170"/>
      <c r="M113" s="13"/>
      <c r="N113" s="13"/>
    </row>
    <row r="114" spans="1:14" ht="15" customHeight="1">
      <c r="A114" s="175">
        <v>25</v>
      </c>
      <c r="B114" s="176" t="s">
        <v>199</v>
      </c>
      <c r="C114" s="87" t="s">
        <v>198</v>
      </c>
      <c r="D114" s="175" t="s">
        <v>101</v>
      </c>
      <c r="E114" s="169">
        <v>1.9</v>
      </c>
      <c r="F114" s="12">
        <v>189.23</v>
      </c>
      <c r="G114" s="12">
        <v>56.09</v>
      </c>
      <c r="H114" s="170">
        <v>86.5</v>
      </c>
      <c r="I114" s="178">
        <v>360</v>
      </c>
      <c r="J114" s="170">
        <v>89</v>
      </c>
      <c r="K114" s="13">
        <v>107</v>
      </c>
      <c r="L114" s="170">
        <v>164</v>
      </c>
      <c r="M114" s="13">
        <v>3.52</v>
      </c>
      <c r="N114" s="13">
        <v>6.69</v>
      </c>
    </row>
    <row r="115" spans="1:14" ht="37.5" customHeight="1">
      <c r="A115" s="175"/>
      <c r="B115" s="177"/>
      <c r="C115" s="94" t="s">
        <v>414</v>
      </c>
      <c r="D115" s="175"/>
      <c r="E115" s="169"/>
      <c r="F115" s="12">
        <v>46.64</v>
      </c>
      <c r="G115" s="12">
        <v>24.55</v>
      </c>
      <c r="H115" s="186"/>
      <c r="I115" s="178"/>
      <c r="J115" s="170"/>
      <c r="K115" s="13">
        <v>47</v>
      </c>
      <c r="L115" s="170"/>
      <c r="M115" s="13">
        <v>1.57</v>
      </c>
      <c r="N115" s="13">
        <v>2.98</v>
      </c>
    </row>
    <row r="116" spans="1:14" ht="46.5" customHeight="1">
      <c r="A116" s="175">
        <v>26</v>
      </c>
      <c r="B116" s="176" t="s">
        <v>196</v>
      </c>
      <c r="C116" s="87" t="s">
        <v>195</v>
      </c>
      <c r="D116" s="175" t="s">
        <v>101</v>
      </c>
      <c r="E116" s="169">
        <v>0.3</v>
      </c>
      <c r="F116" s="12">
        <v>658.05</v>
      </c>
      <c r="G116" s="12">
        <v>2.92</v>
      </c>
      <c r="H116" s="170">
        <v>580.79999999999995</v>
      </c>
      <c r="I116" s="178">
        <v>197</v>
      </c>
      <c r="J116" s="170">
        <v>22</v>
      </c>
      <c r="K116" s="13">
        <v>1</v>
      </c>
      <c r="L116" s="170">
        <v>174</v>
      </c>
      <c r="M116" s="13">
        <v>5.61</v>
      </c>
      <c r="N116" s="13">
        <v>1.68</v>
      </c>
    </row>
    <row r="117" spans="1:14" ht="36" customHeight="1">
      <c r="A117" s="175"/>
      <c r="B117" s="177"/>
      <c r="C117" s="94" t="s">
        <v>194</v>
      </c>
      <c r="D117" s="175"/>
      <c r="E117" s="169"/>
      <c r="F117" s="12">
        <v>74.33</v>
      </c>
      <c r="G117" s="12">
        <v>0.18</v>
      </c>
      <c r="H117" s="186"/>
      <c r="I117" s="178"/>
      <c r="J117" s="170"/>
      <c r="K117" s="13"/>
      <c r="L117" s="170"/>
      <c r="M117" s="13">
        <v>0.01</v>
      </c>
      <c r="N117" s="13"/>
    </row>
    <row r="118" spans="1:14" ht="12.75" customHeight="1">
      <c r="A118" s="175">
        <v>27</v>
      </c>
      <c r="B118" s="176" t="s">
        <v>187</v>
      </c>
      <c r="C118" s="87" t="s">
        <v>186</v>
      </c>
      <c r="D118" s="175" t="s">
        <v>96</v>
      </c>
      <c r="E118" s="169">
        <v>30</v>
      </c>
      <c r="F118" s="12">
        <v>7.32</v>
      </c>
      <c r="G118" s="13"/>
      <c r="H118" s="170">
        <v>0.44</v>
      </c>
      <c r="I118" s="178">
        <v>220</v>
      </c>
      <c r="J118" s="170">
        <v>206</v>
      </c>
      <c r="K118" s="13"/>
      <c r="L118" s="170">
        <v>14</v>
      </c>
      <c r="M118" s="13">
        <v>0.5</v>
      </c>
      <c r="N118" s="13">
        <v>15</v>
      </c>
    </row>
    <row r="119" spans="1:14" ht="36">
      <c r="A119" s="175"/>
      <c r="B119" s="177"/>
      <c r="C119" s="94" t="s">
        <v>303</v>
      </c>
      <c r="D119" s="175"/>
      <c r="E119" s="169"/>
      <c r="F119" s="12">
        <v>6.88</v>
      </c>
      <c r="G119" s="13"/>
      <c r="H119" s="186"/>
      <c r="I119" s="178"/>
      <c r="J119" s="170"/>
      <c r="K119" s="13"/>
      <c r="L119" s="170"/>
      <c r="M119" s="13"/>
      <c r="N119" s="13"/>
    </row>
    <row r="120" spans="1:14" ht="16.5" customHeight="1">
      <c r="A120" s="175">
        <v>28</v>
      </c>
      <c r="B120" s="176" t="s">
        <v>193</v>
      </c>
      <c r="C120" s="87" t="s">
        <v>192</v>
      </c>
      <c r="D120" s="175" t="s">
        <v>101</v>
      </c>
      <c r="E120" s="169">
        <v>0.3</v>
      </c>
      <c r="F120" s="12">
        <v>3947.41</v>
      </c>
      <c r="G120" s="12">
        <v>240.22</v>
      </c>
      <c r="H120" s="170">
        <v>3247.41</v>
      </c>
      <c r="I120" s="178">
        <v>1184</v>
      </c>
      <c r="J120" s="170">
        <v>138</v>
      </c>
      <c r="K120" s="13">
        <v>72</v>
      </c>
      <c r="L120" s="170">
        <v>974</v>
      </c>
      <c r="M120" s="13">
        <v>34.700000000000003</v>
      </c>
      <c r="N120" s="13">
        <v>10.41</v>
      </c>
    </row>
    <row r="121" spans="1:14" ht="34.5" customHeight="1">
      <c r="A121" s="175"/>
      <c r="B121" s="177"/>
      <c r="C121" s="94" t="s">
        <v>191</v>
      </c>
      <c r="D121" s="175"/>
      <c r="E121" s="169"/>
      <c r="F121" s="12">
        <v>459.78</v>
      </c>
      <c r="G121" s="12">
        <v>4</v>
      </c>
      <c r="H121" s="186"/>
      <c r="I121" s="178"/>
      <c r="J121" s="170"/>
      <c r="K121" s="13">
        <v>1</v>
      </c>
      <c r="L121" s="170"/>
      <c r="M121" s="13">
        <v>0.22</v>
      </c>
      <c r="N121" s="13">
        <v>7.0000000000000007E-2</v>
      </c>
    </row>
    <row r="122" spans="1:14" ht="29.1" customHeight="1">
      <c r="A122" s="175">
        <v>29</v>
      </c>
      <c r="B122" s="176" t="s">
        <v>190</v>
      </c>
      <c r="C122" s="87" t="s">
        <v>189</v>
      </c>
      <c r="D122" s="175" t="s">
        <v>101</v>
      </c>
      <c r="E122" s="169">
        <v>1.9</v>
      </c>
      <c r="F122" s="12">
        <v>1840.21</v>
      </c>
      <c r="G122" s="12">
        <v>788.16</v>
      </c>
      <c r="H122" s="170">
        <v>553.85</v>
      </c>
      <c r="I122" s="178">
        <v>3496</v>
      </c>
      <c r="J122" s="170">
        <v>947</v>
      </c>
      <c r="K122" s="13">
        <v>1498</v>
      </c>
      <c r="L122" s="170">
        <v>1051</v>
      </c>
      <c r="M122" s="13">
        <v>37.6</v>
      </c>
      <c r="N122" s="13">
        <v>71.44</v>
      </c>
    </row>
    <row r="123" spans="1:14" ht="35.25" customHeight="1">
      <c r="A123" s="175"/>
      <c r="B123" s="177"/>
      <c r="C123" s="94" t="s">
        <v>413</v>
      </c>
      <c r="D123" s="175"/>
      <c r="E123" s="169"/>
      <c r="F123" s="12">
        <v>498.2</v>
      </c>
      <c r="G123" s="12">
        <v>202.95</v>
      </c>
      <c r="H123" s="186"/>
      <c r="I123" s="178"/>
      <c r="J123" s="170"/>
      <c r="K123" s="13">
        <v>386</v>
      </c>
      <c r="L123" s="170"/>
      <c r="M123" s="13">
        <v>12.78</v>
      </c>
      <c r="N123" s="13">
        <v>24.28</v>
      </c>
    </row>
    <row r="124" spans="1:14" ht="24" customHeight="1">
      <c r="A124" s="175">
        <v>30</v>
      </c>
      <c r="B124" s="176" t="s">
        <v>345</v>
      </c>
      <c r="C124" s="87" t="s">
        <v>344</v>
      </c>
      <c r="D124" s="175" t="s">
        <v>101</v>
      </c>
      <c r="E124" s="169">
        <v>0.2</v>
      </c>
      <c r="F124" s="12">
        <v>885.95</v>
      </c>
      <c r="G124" s="12">
        <v>68.989999999999995</v>
      </c>
      <c r="H124" s="170">
        <v>565.21</v>
      </c>
      <c r="I124" s="178">
        <v>177</v>
      </c>
      <c r="J124" s="170">
        <v>50</v>
      </c>
      <c r="K124" s="13">
        <v>14</v>
      </c>
      <c r="L124" s="170">
        <v>113</v>
      </c>
      <c r="M124" s="13">
        <v>19</v>
      </c>
      <c r="N124" s="13">
        <v>3.8</v>
      </c>
    </row>
    <row r="125" spans="1:14" ht="36" customHeight="1">
      <c r="A125" s="175"/>
      <c r="B125" s="177"/>
      <c r="C125" s="94" t="s">
        <v>343</v>
      </c>
      <c r="D125" s="175"/>
      <c r="E125" s="169"/>
      <c r="F125" s="12">
        <v>251.75</v>
      </c>
      <c r="G125" s="12">
        <v>2.5499999999999998</v>
      </c>
      <c r="H125" s="186"/>
      <c r="I125" s="178"/>
      <c r="J125" s="170"/>
      <c r="K125" s="13">
        <v>1</v>
      </c>
      <c r="L125" s="170"/>
      <c r="M125" s="13">
        <v>0.14000000000000001</v>
      </c>
      <c r="N125" s="13">
        <v>0.03</v>
      </c>
    </row>
    <row r="126" spans="1:14">
      <c r="A126" s="182" t="s">
        <v>176</v>
      </c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183"/>
    </row>
    <row r="127" spans="1:14">
      <c r="A127" s="184" t="s">
        <v>182</v>
      </c>
      <c r="B127" s="172"/>
      <c r="C127" s="172"/>
      <c r="D127" s="172"/>
      <c r="E127" s="172"/>
      <c r="F127" s="172"/>
      <c r="G127" s="172"/>
      <c r="H127" s="172"/>
      <c r="I127" s="16">
        <v>8174</v>
      </c>
      <c r="J127" s="12">
        <v>3190</v>
      </c>
      <c r="K127" s="12">
        <v>1863</v>
      </c>
      <c r="L127" s="12">
        <v>3121</v>
      </c>
      <c r="M127" s="13"/>
      <c r="N127" s="12">
        <v>234.45</v>
      </c>
    </row>
    <row r="128" spans="1:14">
      <c r="A128" s="172"/>
      <c r="B128" s="172"/>
      <c r="C128" s="172"/>
      <c r="D128" s="172"/>
      <c r="E128" s="172"/>
      <c r="F128" s="172"/>
      <c r="G128" s="172"/>
      <c r="H128" s="172"/>
      <c r="I128" s="15"/>
      <c r="J128" s="13"/>
      <c r="K128" s="12">
        <v>443</v>
      </c>
      <c r="L128" s="13"/>
      <c r="M128" s="13"/>
      <c r="N128" s="12">
        <v>27.83</v>
      </c>
    </row>
    <row r="129" spans="1:14">
      <c r="A129" s="184" t="s">
        <v>181</v>
      </c>
      <c r="B129" s="172"/>
      <c r="C129" s="172"/>
      <c r="D129" s="172"/>
      <c r="E129" s="172"/>
      <c r="F129" s="172"/>
      <c r="G129" s="172"/>
      <c r="H129" s="172"/>
      <c r="I129" s="16">
        <v>9182</v>
      </c>
      <c r="J129" s="12">
        <v>3826</v>
      </c>
      <c r="K129" s="12">
        <v>2235</v>
      </c>
      <c r="L129" s="12">
        <v>3121</v>
      </c>
      <c r="M129" s="13"/>
      <c r="N129" s="12">
        <v>281.33999999999997</v>
      </c>
    </row>
    <row r="130" spans="1:14">
      <c r="A130" s="172"/>
      <c r="B130" s="172"/>
      <c r="C130" s="172"/>
      <c r="D130" s="172"/>
      <c r="E130" s="172"/>
      <c r="F130" s="172"/>
      <c r="G130" s="172"/>
      <c r="H130" s="172"/>
      <c r="I130" s="15"/>
      <c r="J130" s="13"/>
      <c r="K130" s="12">
        <v>530</v>
      </c>
      <c r="L130" s="13"/>
      <c r="M130" s="13"/>
      <c r="N130" s="12">
        <v>33.4</v>
      </c>
    </row>
    <row r="131" spans="1:14">
      <c r="A131" s="184" t="s">
        <v>105</v>
      </c>
      <c r="B131" s="172"/>
      <c r="C131" s="172"/>
      <c r="D131" s="172"/>
      <c r="E131" s="172"/>
      <c r="F131" s="172"/>
      <c r="G131" s="172"/>
      <c r="H131" s="172"/>
      <c r="I131" s="16">
        <v>3882</v>
      </c>
      <c r="J131" s="13"/>
      <c r="K131" s="13"/>
      <c r="L131" s="13"/>
      <c r="M131" s="13"/>
      <c r="N131" s="13"/>
    </row>
    <row r="132" spans="1:14">
      <c r="A132" s="184" t="s">
        <v>106</v>
      </c>
      <c r="B132" s="172"/>
      <c r="C132" s="172"/>
      <c r="D132" s="172"/>
      <c r="E132" s="172"/>
      <c r="F132" s="172"/>
      <c r="G132" s="172"/>
      <c r="H132" s="172"/>
      <c r="I132" s="16">
        <v>2749</v>
      </c>
      <c r="J132" s="13"/>
      <c r="K132" s="13"/>
      <c r="L132" s="13"/>
      <c r="M132" s="13"/>
      <c r="N132" s="13"/>
    </row>
    <row r="133" spans="1:14">
      <c r="A133" s="185" t="s">
        <v>180</v>
      </c>
      <c r="B133" s="172"/>
      <c r="C133" s="172"/>
      <c r="D133" s="172"/>
      <c r="E133" s="172"/>
      <c r="F133" s="172"/>
      <c r="G133" s="172"/>
      <c r="H133" s="172"/>
      <c r="I133" s="15"/>
      <c r="J133" s="13"/>
      <c r="K133" s="13"/>
      <c r="L133" s="13"/>
      <c r="M133" s="13"/>
      <c r="N133" s="13"/>
    </row>
    <row r="134" spans="1:14">
      <c r="A134" s="184" t="s">
        <v>179</v>
      </c>
      <c r="B134" s="172"/>
      <c r="C134" s="172"/>
      <c r="D134" s="172"/>
      <c r="E134" s="172"/>
      <c r="F134" s="172"/>
      <c r="G134" s="172"/>
      <c r="H134" s="172"/>
      <c r="I134" s="15"/>
      <c r="J134" s="13"/>
      <c r="K134" s="13"/>
      <c r="L134" s="13"/>
      <c r="M134" s="13"/>
      <c r="N134" s="13"/>
    </row>
    <row r="135" spans="1:14">
      <c r="A135" s="184" t="s">
        <v>398</v>
      </c>
      <c r="B135" s="172"/>
      <c r="C135" s="172"/>
      <c r="D135" s="172"/>
      <c r="E135" s="172"/>
      <c r="F135" s="172"/>
      <c r="G135" s="172"/>
      <c r="H135" s="172"/>
      <c r="I135" s="16">
        <v>4518</v>
      </c>
      <c r="J135" s="13"/>
      <c r="K135" s="13"/>
      <c r="L135" s="13"/>
      <c r="M135" s="13"/>
      <c r="N135" s="12">
        <v>119.32</v>
      </c>
    </row>
    <row r="136" spans="1:14">
      <c r="A136" s="184" t="s">
        <v>314</v>
      </c>
      <c r="B136" s="172"/>
      <c r="C136" s="172"/>
      <c r="D136" s="172"/>
      <c r="E136" s="172"/>
      <c r="F136" s="172"/>
      <c r="G136" s="172"/>
      <c r="H136" s="172"/>
      <c r="I136" s="15"/>
      <c r="J136" s="13"/>
      <c r="K136" s="13"/>
      <c r="L136" s="13"/>
      <c r="M136" s="13"/>
      <c r="N136" s="13"/>
    </row>
    <row r="137" spans="1:14">
      <c r="A137" s="184" t="s">
        <v>341</v>
      </c>
      <c r="B137" s="172"/>
      <c r="C137" s="172"/>
      <c r="D137" s="172"/>
      <c r="E137" s="172"/>
      <c r="F137" s="172"/>
      <c r="G137" s="172"/>
      <c r="H137" s="172"/>
      <c r="I137" s="16">
        <v>1076</v>
      </c>
      <c r="J137" s="13"/>
      <c r="K137" s="13"/>
      <c r="L137" s="13"/>
      <c r="M137" s="13"/>
      <c r="N137" s="12">
        <v>28.56</v>
      </c>
    </row>
    <row r="138" spans="1:14">
      <c r="A138" s="184" t="s">
        <v>178</v>
      </c>
      <c r="B138" s="172"/>
      <c r="C138" s="172"/>
      <c r="D138" s="172"/>
      <c r="E138" s="172"/>
      <c r="F138" s="172"/>
      <c r="G138" s="172"/>
      <c r="H138" s="172"/>
      <c r="I138" s="15"/>
      <c r="J138" s="13"/>
      <c r="K138" s="13"/>
      <c r="L138" s="13"/>
      <c r="M138" s="13"/>
      <c r="N138" s="13"/>
    </row>
    <row r="139" spans="1:14">
      <c r="A139" s="184" t="s">
        <v>397</v>
      </c>
      <c r="B139" s="172"/>
      <c r="C139" s="172"/>
      <c r="D139" s="172"/>
      <c r="E139" s="172"/>
      <c r="F139" s="172"/>
      <c r="G139" s="172"/>
      <c r="H139" s="172"/>
      <c r="I139" s="16">
        <v>10219</v>
      </c>
      <c r="J139" s="13"/>
      <c r="K139" s="13"/>
      <c r="L139" s="13"/>
      <c r="M139" s="13"/>
      <c r="N139" s="12">
        <v>133.46</v>
      </c>
    </row>
    <row r="140" spans="1:14">
      <c r="A140" s="172"/>
      <c r="B140" s="172"/>
      <c r="C140" s="172"/>
      <c r="D140" s="172"/>
      <c r="E140" s="172"/>
      <c r="F140" s="172"/>
      <c r="G140" s="172"/>
      <c r="H140" s="172"/>
      <c r="I140" s="15"/>
      <c r="J140" s="13"/>
      <c r="K140" s="13"/>
      <c r="L140" s="13"/>
      <c r="M140" s="13"/>
      <c r="N140" s="12">
        <v>33.4</v>
      </c>
    </row>
    <row r="141" spans="1:14">
      <c r="A141" s="184" t="s">
        <v>108</v>
      </c>
      <c r="B141" s="172"/>
      <c r="C141" s="172"/>
      <c r="D141" s="172"/>
      <c r="E141" s="172"/>
      <c r="F141" s="172"/>
      <c r="G141" s="172"/>
      <c r="H141" s="172"/>
      <c r="I141" s="16">
        <v>15813</v>
      </c>
      <c r="J141" s="13"/>
      <c r="K141" s="13"/>
      <c r="L141" s="13"/>
      <c r="M141" s="13"/>
      <c r="N141" s="12">
        <v>281.33999999999997</v>
      </c>
    </row>
    <row r="142" spans="1:14">
      <c r="A142" s="172"/>
      <c r="B142" s="172"/>
      <c r="C142" s="172"/>
      <c r="D142" s="172"/>
      <c r="E142" s="172"/>
      <c r="F142" s="172"/>
      <c r="G142" s="172"/>
      <c r="H142" s="172"/>
      <c r="I142" s="15"/>
      <c r="J142" s="13"/>
      <c r="K142" s="13"/>
      <c r="L142" s="13"/>
      <c r="M142" s="13"/>
      <c r="N142" s="12">
        <v>33.4</v>
      </c>
    </row>
    <row r="143" spans="1:14">
      <c r="A143" s="184" t="s">
        <v>171</v>
      </c>
      <c r="B143" s="172"/>
      <c r="C143" s="172"/>
      <c r="D143" s="172"/>
      <c r="E143" s="172"/>
      <c r="F143" s="172"/>
      <c r="G143" s="172"/>
      <c r="H143" s="172"/>
      <c r="I143" s="15"/>
      <c r="J143" s="13"/>
      <c r="K143" s="13"/>
      <c r="L143" s="13"/>
      <c r="M143" s="13"/>
      <c r="N143" s="13"/>
    </row>
    <row r="144" spans="1:14">
      <c r="A144" s="184" t="s">
        <v>110</v>
      </c>
      <c r="B144" s="172"/>
      <c r="C144" s="172"/>
      <c r="D144" s="172"/>
      <c r="E144" s="172"/>
      <c r="F144" s="172"/>
      <c r="G144" s="172"/>
      <c r="H144" s="172"/>
      <c r="I144" s="16">
        <v>3121</v>
      </c>
      <c r="J144" s="13"/>
      <c r="K144" s="13"/>
      <c r="L144" s="13"/>
      <c r="M144" s="13"/>
      <c r="N144" s="13"/>
    </row>
    <row r="145" spans="1:14">
      <c r="A145" s="184" t="s">
        <v>111</v>
      </c>
      <c r="B145" s="172"/>
      <c r="C145" s="172"/>
      <c r="D145" s="172"/>
      <c r="E145" s="172"/>
      <c r="F145" s="172"/>
      <c r="G145" s="172"/>
      <c r="H145" s="172"/>
      <c r="I145" s="16">
        <v>2235</v>
      </c>
      <c r="J145" s="13"/>
      <c r="K145" s="13"/>
      <c r="L145" s="13"/>
      <c r="M145" s="13"/>
      <c r="N145" s="13"/>
    </row>
    <row r="146" spans="1:14">
      <c r="A146" s="184" t="s">
        <v>112</v>
      </c>
      <c r="B146" s="172"/>
      <c r="C146" s="172"/>
      <c r="D146" s="172"/>
      <c r="E146" s="172"/>
      <c r="F146" s="172"/>
      <c r="G146" s="172"/>
      <c r="H146" s="172"/>
      <c r="I146" s="16">
        <v>4356</v>
      </c>
      <c r="J146" s="13"/>
      <c r="K146" s="13"/>
      <c r="L146" s="13"/>
      <c r="M146" s="13"/>
      <c r="N146" s="13"/>
    </row>
    <row r="147" spans="1:14">
      <c r="A147" s="184" t="s">
        <v>113</v>
      </c>
      <c r="B147" s="172"/>
      <c r="C147" s="172"/>
      <c r="D147" s="172"/>
      <c r="E147" s="172"/>
      <c r="F147" s="172"/>
      <c r="G147" s="172"/>
      <c r="H147" s="172"/>
      <c r="I147" s="16">
        <v>3882</v>
      </c>
      <c r="J147" s="13"/>
      <c r="K147" s="13"/>
      <c r="L147" s="13"/>
      <c r="M147" s="13"/>
      <c r="N147" s="13"/>
    </row>
    <row r="148" spans="1:14">
      <c r="A148" s="184" t="s">
        <v>114</v>
      </c>
      <c r="B148" s="172"/>
      <c r="C148" s="172"/>
      <c r="D148" s="172"/>
      <c r="E148" s="172"/>
      <c r="F148" s="172"/>
      <c r="G148" s="172"/>
      <c r="H148" s="172"/>
      <c r="I148" s="16">
        <v>2749</v>
      </c>
      <c r="J148" s="13"/>
      <c r="K148" s="13"/>
      <c r="L148" s="13"/>
      <c r="M148" s="13"/>
      <c r="N148" s="13"/>
    </row>
    <row r="149" spans="1:14">
      <c r="A149" s="185" t="s">
        <v>172</v>
      </c>
      <c r="B149" s="172"/>
      <c r="C149" s="172"/>
      <c r="D149" s="172"/>
      <c r="E149" s="172"/>
      <c r="F149" s="172"/>
      <c r="G149" s="172"/>
      <c r="H149" s="172"/>
      <c r="I149" s="17">
        <v>15813</v>
      </c>
      <c r="J149" s="13"/>
      <c r="K149" s="13"/>
      <c r="L149" s="13"/>
      <c r="M149" s="13"/>
      <c r="N149" s="14">
        <v>281.33999999999997</v>
      </c>
    </row>
    <row r="150" spans="1:14">
      <c r="A150" s="172"/>
      <c r="B150" s="172"/>
      <c r="C150" s="172"/>
      <c r="D150" s="172"/>
      <c r="E150" s="172"/>
      <c r="F150" s="172"/>
      <c r="G150" s="172"/>
      <c r="H150" s="172"/>
      <c r="I150" s="15"/>
      <c r="J150" s="13"/>
      <c r="K150" s="13"/>
      <c r="L150" s="13"/>
      <c r="M150" s="13"/>
      <c r="N150" s="14">
        <v>33.4</v>
      </c>
    </row>
    <row r="151" spans="1:14">
      <c r="A151" s="182" t="s">
        <v>177</v>
      </c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183"/>
    </row>
    <row r="152" spans="1:14">
      <c r="A152" s="182" t="s">
        <v>176</v>
      </c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183"/>
    </row>
    <row r="153" spans="1:14">
      <c r="A153" s="184" t="s">
        <v>103</v>
      </c>
      <c r="B153" s="172"/>
      <c r="C153" s="172"/>
      <c r="D153" s="172"/>
      <c r="E153" s="172"/>
      <c r="F153" s="172"/>
      <c r="G153" s="172"/>
      <c r="H153" s="172"/>
      <c r="I153" s="16">
        <v>41110</v>
      </c>
      <c r="J153" s="12">
        <v>3190</v>
      </c>
      <c r="K153" s="12">
        <v>1863</v>
      </c>
      <c r="L153" s="12">
        <v>27962</v>
      </c>
      <c r="M153" s="13"/>
      <c r="N153" s="12">
        <v>234.45</v>
      </c>
    </row>
    <row r="154" spans="1:14">
      <c r="A154" s="172"/>
      <c r="B154" s="172"/>
      <c r="C154" s="172"/>
      <c r="D154" s="172"/>
      <c r="E154" s="172"/>
      <c r="F154" s="172"/>
      <c r="G154" s="172"/>
      <c r="H154" s="172"/>
      <c r="I154" s="15"/>
      <c r="J154" s="13"/>
      <c r="K154" s="12">
        <v>443</v>
      </c>
      <c r="L154" s="13"/>
      <c r="M154" s="13"/>
      <c r="N154" s="12">
        <v>27.83</v>
      </c>
    </row>
    <row r="155" spans="1:14">
      <c r="A155" s="184" t="s">
        <v>104</v>
      </c>
      <c r="B155" s="172"/>
      <c r="C155" s="172"/>
      <c r="D155" s="172"/>
      <c r="E155" s="172"/>
      <c r="F155" s="172"/>
      <c r="G155" s="172"/>
      <c r="H155" s="172"/>
      <c r="I155" s="16">
        <v>42118</v>
      </c>
      <c r="J155" s="12">
        <v>3826</v>
      </c>
      <c r="K155" s="12">
        <v>2235</v>
      </c>
      <c r="L155" s="12">
        <v>27962</v>
      </c>
      <c r="M155" s="13"/>
      <c r="N155" s="12">
        <v>281.33999999999997</v>
      </c>
    </row>
    <row r="156" spans="1:14">
      <c r="A156" s="172"/>
      <c r="B156" s="172"/>
      <c r="C156" s="172"/>
      <c r="D156" s="172"/>
      <c r="E156" s="172"/>
      <c r="F156" s="172"/>
      <c r="G156" s="172"/>
      <c r="H156" s="172"/>
      <c r="I156" s="15"/>
      <c r="J156" s="13"/>
      <c r="K156" s="12">
        <v>530</v>
      </c>
      <c r="L156" s="13"/>
      <c r="M156" s="13"/>
      <c r="N156" s="12">
        <v>33.4</v>
      </c>
    </row>
    <row r="157" spans="1:14">
      <c r="A157" s="184" t="s">
        <v>105</v>
      </c>
      <c r="B157" s="172"/>
      <c r="C157" s="172"/>
      <c r="D157" s="172"/>
      <c r="E157" s="172"/>
      <c r="F157" s="172"/>
      <c r="G157" s="172"/>
      <c r="H157" s="172"/>
      <c r="I157" s="16">
        <v>3882</v>
      </c>
      <c r="J157" s="13"/>
      <c r="K157" s="13"/>
      <c r="L157" s="13"/>
      <c r="M157" s="13"/>
      <c r="N157" s="13"/>
    </row>
    <row r="158" spans="1:14">
      <c r="A158" s="184" t="s">
        <v>106</v>
      </c>
      <c r="B158" s="172"/>
      <c r="C158" s="172"/>
      <c r="D158" s="172"/>
      <c r="E158" s="172"/>
      <c r="F158" s="172"/>
      <c r="G158" s="172"/>
      <c r="H158" s="172"/>
      <c r="I158" s="16">
        <v>2749</v>
      </c>
      <c r="J158" s="13"/>
      <c r="K158" s="13"/>
      <c r="L158" s="13"/>
      <c r="M158" s="13"/>
      <c r="N158" s="13"/>
    </row>
    <row r="159" spans="1:14">
      <c r="A159" s="185" t="s">
        <v>107</v>
      </c>
      <c r="B159" s="172"/>
      <c r="C159" s="172"/>
      <c r="D159" s="172"/>
      <c r="E159" s="172"/>
      <c r="F159" s="172"/>
      <c r="G159" s="172"/>
      <c r="H159" s="172"/>
      <c r="I159" s="15"/>
      <c r="J159" s="13"/>
      <c r="K159" s="13"/>
      <c r="L159" s="13"/>
      <c r="M159" s="13"/>
      <c r="N159" s="13"/>
    </row>
    <row r="160" spans="1:14">
      <c r="A160" s="184" t="s">
        <v>175</v>
      </c>
      <c r="B160" s="172"/>
      <c r="C160" s="172"/>
      <c r="D160" s="172"/>
      <c r="E160" s="172"/>
      <c r="F160" s="172"/>
      <c r="G160" s="172"/>
      <c r="H160" s="172"/>
      <c r="I160" s="16">
        <v>5483</v>
      </c>
      <c r="J160" s="13"/>
      <c r="K160" s="13"/>
      <c r="L160" s="13"/>
      <c r="M160" s="13"/>
      <c r="N160" s="13"/>
    </row>
    <row r="161" spans="1:14">
      <c r="A161" s="184" t="s">
        <v>174</v>
      </c>
      <c r="B161" s="172"/>
      <c r="C161" s="172"/>
      <c r="D161" s="172"/>
      <c r="E161" s="172"/>
      <c r="F161" s="172"/>
      <c r="G161" s="172"/>
      <c r="H161" s="172"/>
      <c r="I161" s="16">
        <v>2612</v>
      </c>
      <c r="J161" s="13"/>
      <c r="K161" s="13"/>
      <c r="L161" s="13"/>
      <c r="M161" s="13"/>
      <c r="N161" s="13"/>
    </row>
    <row r="162" spans="1:14">
      <c r="A162" s="184" t="s">
        <v>173</v>
      </c>
      <c r="B162" s="172"/>
      <c r="C162" s="172"/>
      <c r="D162" s="172"/>
      <c r="E162" s="172"/>
      <c r="F162" s="172"/>
      <c r="G162" s="172"/>
      <c r="H162" s="172"/>
      <c r="I162" s="16">
        <v>24841</v>
      </c>
      <c r="J162" s="13"/>
      <c r="K162" s="13"/>
      <c r="L162" s="13"/>
      <c r="M162" s="13"/>
      <c r="N162" s="13"/>
    </row>
    <row r="163" spans="1:14">
      <c r="A163" s="184" t="s">
        <v>172</v>
      </c>
      <c r="B163" s="172"/>
      <c r="C163" s="172"/>
      <c r="D163" s="172"/>
      <c r="E163" s="172"/>
      <c r="F163" s="172"/>
      <c r="G163" s="172"/>
      <c r="H163" s="172"/>
      <c r="I163" s="16">
        <v>15813</v>
      </c>
      <c r="J163" s="13"/>
      <c r="K163" s="13"/>
      <c r="L163" s="13"/>
      <c r="M163" s="13"/>
      <c r="N163" s="12">
        <v>281.33999999999997</v>
      </c>
    </row>
    <row r="164" spans="1:14">
      <c r="A164" s="172"/>
      <c r="B164" s="172"/>
      <c r="C164" s="172"/>
      <c r="D164" s="172"/>
      <c r="E164" s="172"/>
      <c r="F164" s="172"/>
      <c r="G164" s="172"/>
      <c r="H164" s="172"/>
      <c r="I164" s="15"/>
      <c r="J164" s="13"/>
      <c r="K164" s="13"/>
      <c r="L164" s="13"/>
      <c r="M164" s="13"/>
      <c r="N164" s="12">
        <v>33.4</v>
      </c>
    </row>
    <row r="165" spans="1:14">
      <c r="A165" s="184" t="s">
        <v>108</v>
      </c>
      <c r="B165" s="172"/>
      <c r="C165" s="172"/>
      <c r="D165" s="172"/>
      <c r="E165" s="172"/>
      <c r="F165" s="172"/>
      <c r="G165" s="172"/>
      <c r="H165" s="172"/>
      <c r="I165" s="16">
        <v>48749</v>
      </c>
      <c r="J165" s="13"/>
      <c r="K165" s="13"/>
      <c r="L165" s="13"/>
      <c r="M165" s="13"/>
      <c r="N165" s="12">
        <v>281.33999999999997</v>
      </c>
    </row>
    <row r="166" spans="1:14">
      <c r="A166" s="172"/>
      <c r="B166" s="172"/>
      <c r="C166" s="172"/>
      <c r="D166" s="172"/>
      <c r="E166" s="172"/>
      <c r="F166" s="172"/>
      <c r="G166" s="172"/>
      <c r="H166" s="172"/>
      <c r="I166" s="15"/>
      <c r="J166" s="13"/>
      <c r="K166" s="13"/>
      <c r="L166" s="13"/>
      <c r="M166" s="13"/>
      <c r="N166" s="12">
        <v>33.4</v>
      </c>
    </row>
    <row r="167" spans="1:14">
      <c r="A167" s="184" t="s">
        <v>171</v>
      </c>
      <c r="B167" s="172"/>
      <c r="C167" s="172"/>
      <c r="D167" s="172"/>
      <c r="E167" s="172"/>
      <c r="F167" s="172"/>
      <c r="G167" s="172"/>
      <c r="H167" s="172"/>
      <c r="I167" s="15"/>
      <c r="J167" s="13"/>
      <c r="K167" s="13"/>
      <c r="L167" s="13"/>
      <c r="M167" s="13"/>
      <c r="N167" s="13"/>
    </row>
    <row r="168" spans="1:14">
      <c r="A168" s="184" t="s">
        <v>110</v>
      </c>
      <c r="B168" s="172"/>
      <c r="C168" s="172"/>
      <c r="D168" s="172"/>
      <c r="E168" s="172"/>
      <c r="F168" s="172"/>
      <c r="G168" s="172"/>
      <c r="H168" s="172"/>
      <c r="I168" s="16">
        <v>27962</v>
      </c>
      <c r="J168" s="13"/>
      <c r="K168" s="13"/>
      <c r="L168" s="13"/>
      <c r="M168" s="13"/>
      <c r="N168" s="13"/>
    </row>
    <row r="169" spans="1:14">
      <c r="A169" s="184" t="s">
        <v>111</v>
      </c>
      <c r="B169" s="172"/>
      <c r="C169" s="172"/>
      <c r="D169" s="172"/>
      <c r="E169" s="172"/>
      <c r="F169" s="172"/>
      <c r="G169" s="172"/>
      <c r="H169" s="172"/>
      <c r="I169" s="16">
        <v>2235</v>
      </c>
      <c r="J169" s="13"/>
      <c r="K169" s="13"/>
      <c r="L169" s="13"/>
      <c r="M169" s="13"/>
      <c r="N169" s="13"/>
    </row>
    <row r="170" spans="1:14">
      <c r="A170" s="184" t="s">
        <v>112</v>
      </c>
      <c r="B170" s="172"/>
      <c r="C170" s="172"/>
      <c r="D170" s="172"/>
      <c r="E170" s="172"/>
      <c r="F170" s="172"/>
      <c r="G170" s="172"/>
      <c r="H170" s="172"/>
      <c r="I170" s="16">
        <v>4356</v>
      </c>
      <c r="J170" s="13"/>
      <c r="K170" s="13"/>
      <c r="L170" s="13"/>
      <c r="M170" s="13"/>
      <c r="N170" s="13"/>
    </row>
    <row r="171" spans="1:14">
      <c r="A171" s="184" t="s">
        <v>85</v>
      </c>
      <c r="B171" s="172"/>
      <c r="C171" s="172"/>
      <c r="D171" s="172"/>
      <c r="E171" s="172"/>
      <c r="F171" s="172"/>
      <c r="G171" s="172"/>
      <c r="H171" s="172"/>
      <c r="I171" s="16">
        <v>8095</v>
      </c>
      <c r="J171" s="13"/>
      <c r="K171" s="13"/>
      <c r="L171" s="13"/>
      <c r="M171" s="13"/>
      <c r="N171" s="13"/>
    </row>
    <row r="172" spans="1:14">
      <c r="A172" s="184" t="s">
        <v>113</v>
      </c>
      <c r="B172" s="172"/>
      <c r="C172" s="172"/>
      <c r="D172" s="172"/>
      <c r="E172" s="172"/>
      <c r="F172" s="172"/>
      <c r="G172" s="172"/>
      <c r="H172" s="172"/>
      <c r="I172" s="16">
        <v>3882</v>
      </c>
      <c r="J172" s="13"/>
      <c r="K172" s="13"/>
      <c r="L172" s="13"/>
      <c r="M172" s="13"/>
      <c r="N172" s="13"/>
    </row>
    <row r="173" spans="1:14">
      <c r="A173" s="184" t="s">
        <v>114</v>
      </c>
      <c r="B173" s="172"/>
      <c r="C173" s="172"/>
      <c r="D173" s="172"/>
      <c r="E173" s="172"/>
      <c r="F173" s="172"/>
      <c r="G173" s="172"/>
      <c r="H173" s="172"/>
      <c r="I173" s="16">
        <v>2749</v>
      </c>
      <c r="J173" s="13"/>
      <c r="K173" s="13"/>
      <c r="L173" s="13"/>
      <c r="M173" s="13"/>
      <c r="N173" s="13"/>
    </row>
    <row r="174" spans="1:14">
      <c r="A174" s="185" t="s">
        <v>115</v>
      </c>
      <c r="B174" s="172"/>
      <c r="C174" s="172"/>
      <c r="D174" s="172"/>
      <c r="E174" s="172"/>
      <c r="F174" s="172"/>
      <c r="G174" s="172"/>
      <c r="H174" s="172"/>
      <c r="I174" s="17">
        <v>48749</v>
      </c>
      <c r="J174" s="13"/>
      <c r="K174" s="13"/>
      <c r="L174" s="13"/>
      <c r="M174" s="13"/>
      <c r="N174" s="14">
        <v>281.33999999999997</v>
      </c>
    </row>
    <row r="175" spans="1:14">
      <c r="A175" s="172"/>
      <c r="B175" s="172"/>
      <c r="C175" s="172"/>
      <c r="D175" s="172"/>
      <c r="E175" s="172"/>
      <c r="F175" s="172"/>
      <c r="G175" s="172"/>
      <c r="H175" s="172"/>
      <c r="I175" s="15"/>
      <c r="J175" s="13"/>
      <c r="K175" s="13"/>
      <c r="L175" s="13"/>
      <c r="M175" s="13"/>
      <c r="N175" s="14">
        <v>33.4</v>
      </c>
    </row>
    <row r="176" spans="1:14">
      <c r="F176" s="10"/>
      <c r="G176" s="10"/>
      <c r="H176" s="10"/>
      <c r="I176" s="18"/>
      <c r="J176" s="10"/>
      <c r="K176" s="10"/>
      <c r="L176" s="10"/>
      <c r="M176" s="10"/>
      <c r="N176" s="10"/>
    </row>
    <row r="177" spans="6:14">
      <c r="F177" s="10"/>
      <c r="G177" s="10"/>
      <c r="H177" s="10"/>
      <c r="I177" s="18"/>
      <c r="J177" s="10"/>
      <c r="K177" s="10"/>
      <c r="L177" s="10"/>
      <c r="M177" s="10"/>
      <c r="N177" s="10"/>
    </row>
    <row r="178" spans="6:14">
      <c r="F178" s="10"/>
      <c r="G178" s="10"/>
      <c r="H178" s="10"/>
      <c r="I178" s="18"/>
      <c r="J178" s="10"/>
      <c r="K178" s="10"/>
      <c r="L178" s="10"/>
      <c r="M178" s="10"/>
      <c r="N178" s="10"/>
    </row>
  </sheetData>
  <mergeCells count="336">
    <mergeCell ref="B33:B34"/>
    <mergeCell ref="D33:D34"/>
    <mergeCell ref="E33:E34"/>
    <mergeCell ref="H33:H34"/>
    <mergeCell ref="A30:A31"/>
    <mergeCell ref="B30:B31"/>
    <mergeCell ref="D30:D31"/>
    <mergeCell ref="E30:E31"/>
    <mergeCell ref="J25:J26"/>
    <mergeCell ref="L33:L34"/>
    <mergeCell ref="J30:J31"/>
    <mergeCell ref="L30:L31"/>
    <mergeCell ref="A32:N32"/>
    <mergeCell ref="A33:A34"/>
    <mergeCell ref="I24:L24"/>
    <mergeCell ref="L25:L26"/>
    <mergeCell ref="A28:N28"/>
    <mergeCell ref="A29:N29"/>
    <mergeCell ref="M24:N24"/>
    <mergeCell ref="M25:N25"/>
    <mergeCell ref="F24:H24"/>
    <mergeCell ref="H25:H26"/>
    <mergeCell ref="J33:J34"/>
    <mergeCell ref="A24:A26"/>
    <mergeCell ref="E24:E26"/>
    <mergeCell ref="B24:B26"/>
    <mergeCell ref="D24:D26"/>
    <mergeCell ref="C24:C26"/>
    <mergeCell ref="I30:I31"/>
    <mergeCell ref="H30:H31"/>
    <mergeCell ref="A41:N41"/>
    <mergeCell ref="I33:I34"/>
    <mergeCell ref="I25:I26"/>
    <mergeCell ref="A36:A37"/>
    <mergeCell ref="B36:B37"/>
    <mergeCell ref="D36:D37"/>
    <mergeCell ref="E36:E37"/>
    <mergeCell ref="H36:H37"/>
    <mergeCell ref="I36:I37"/>
    <mergeCell ref="A35:N35"/>
    <mergeCell ref="A38:N38"/>
    <mergeCell ref="A39:A40"/>
    <mergeCell ref="B39:B40"/>
    <mergeCell ref="D39:D40"/>
    <mergeCell ref="E39:E40"/>
    <mergeCell ref="H39:H40"/>
    <mergeCell ref="I39:I40"/>
    <mergeCell ref="J39:J40"/>
    <mergeCell ref="L39:L40"/>
    <mergeCell ref="J36:J37"/>
    <mergeCell ref="L36:L37"/>
    <mergeCell ref="L45:L46"/>
    <mergeCell ref="A47:N47"/>
    <mergeCell ref="A44:N44"/>
    <mergeCell ref="A45:A46"/>
    <mergeCell ref="B45:B46"/>
    <mergeCell ref="D45:D46"/>
    <mergeCell ref="E45:E46"/>
    <mergeCell ref="H45:H46"/>
    <mergeCell ref="L42:L43"/>
    <mergeCell ref="A42:A43"/>
    <mergeCell ref="B42:B43"/>
    <mergeCell ref="I45:I46"/>
    <mergeCell ref="J45:J46"/>
    <mergeCell ref="D42:D43"/>
    <mergeCell ref="E42:E43"/>
    <mergeCell ref="H42:H43"/>
    <mergeCell ref="I42:I43"/>
    <mergeCell ref="J42:J43"/>
    <mergeCell ref="A54:H54"/>
    <mergeCell ref="A55:H55"/>
    <mergeCell ref="A56:H56"/>
    <mergeCell ref="A48:N48"/>
    <mergeCell ref="A49:H49"/>
    <mergeCell ref="A50:H50"/>
    <mergeCell ref="A51:H51"/>
    <mergeCell ref="A52:H52"/>
    <mergeCell ref="A53:H53"/>
    <mergeCell ref="A57:N57"/>
    <mergeCell ref="A58:A59"/>
    <mergeCell ref="B58:B59"/>
    <mergeCell ref="D58:D59"/>
    <mergeCell ref="E58:E59"/>
    <mergeCell ref="H58:H59"/>
    <mergeCell ref="I58:I59"/>
    <mergeCell ref="J58:J59"/>
    <mergeCell ref="L58:L59"/>
    <mergeCell ref="A62:A63"/>
    <mergeCell ref="B62:B63"/>
    <mergeCell ref="D62:D63"/>
    <mergeCell ref="E62:E63"/>
    <mergeCell ref="L60:L61"/>
    <mergeCell ref="A60:A61"/>
    <mergeCell ref="B60:B61"/>
    <mergeCell ref="D60:D61"/>
    <mergeCell ref="E60:E61"/>
    <mergeCell ref="H62:H63"/>
    <mergeCell ref="I62:I63"/>
    <mergeCell ref="J62:J63"/>
    <mergeCell ref="A65:H65"/>
    <mergeCell ref="A72:H72"/>
    <mergeCell ref="H60:H61"/>
    <mergeCell ref="I60:I61"/>
    <mergeCell ref="J60:J61"/>
    <mergeCell ref="A64:N64"/>
    <mergeCell ref="L62:L63"/>
    <mergeCell ref="A71:H71"/>
    <mergeCell ref="A66:H66"/>
    <mergeCell ref="A67:H67"/>
    <mergeCell ref="A69:H69"/>
    <mergeCell ref="A70:H70"/>
    <mergeCell ref="A68:H68"/>
    <mergeCell ref="A73:N73"/>
    <mergeCell ref="A74:A75"/>
    <mergeCell ref="B74:B75"/>
    <mergeCell ref="D74:D75"/>
    <mergeCell ref="E74:E75"/>
    <mergeCell ref="H74:H75"/>
    <mergeCell ref="I74:I75"/>
    <mergeCell ref="J74:J75"/>
    <mergeCell ref="L74:L75"/>
    <mergeCell ref="H76:H77"/>
    <mergeCell ref="I76:I77"/>
    <mergeCell ref="J76:J77"/>
    <mergeCell ref="L76:L77"/>
    <mergeCell ref="A76:A77"/>
    <mergeCell ref="B76:B77"/>
    <mergeCell ref="D76:D77"/>
    <mergeCell ref="E76:E77"/>
    <mergeCell ref="H78:H79"/>
    <mergeCell ref="I78:I79"/>
    <mergeCell ref="J78:J79"/>
    <mergeCell ref="L78:L79"/>
    <mergeCell ref="A78:A79"/>
    <mergeCell ref="B78:B79"/>
    <mergeCell ref="D78:D79"/>
    <mergeCell ref="E78:E79"/>
    <mergeCell ref="A82:A83"/>
    <mergeCell ref="B82:B83"/>
    <mergeCell ref="D82:D83"/>
    <mergeCell ref="E82:E83"/>
    <mergeCell ref="H82:H83"/>
    <mergeCell ref="I82:I83"/>
    <mergeCell ref="A80:A81"/>
    <mergeCell ref="B80:B81"/>
    <mergeCell ref="D80:D81"/>
    <mergeCell ref="E80:E81"/>
    <mergeCell ref="J80:J81"/>
    <mergeCell ref="L80:L81"/>
    <mergeCell ref="H80:H81"/>
    <mergeCell ref="I80:I81"/>
    <mergeCell ref="J84:J85"/>
    <mergeCell ref="L84:L85"/>
    <mergeCell ref="H84:H85"/>
    <mergeCell ref="I84:I85"/>
    <mergeCell ref="J82:J83"/>
    <mergeCell ref="L82:L83"/>
    <mergeCell ref="J86:J87"/>
    <mergeCell ref="L86:L87"/>
    <mergeCell ref="A86:A87"/>
    <mergeCell ref="B86:B87"/>
    <mergeCell ref="D86:D87"/>
    <mergeCell ref="E86:E87"/>
    <mergeCell ref="A84:A85"/>
    <mergeCell ref="B84:B85"/>
    <mergeCell ref="D84:D85"/>
    <mergeCell ref="E84:E85"/>
    <mergeCell ref="H86:H87"/>
    <mergeCell ref="I86:I87"/>
    <mergeCell ref="A102:A103"/>
    <mergeCell ref="A92:H92"/>
    <mergeCell ref="A93:H93"/>
    <mergeCell ref="A94:H94"/>
    <mergeCell ref="A95:H95"/>
    <mergeCell ref="A88:N88"/>
    <mergeCell ref="A89:H89"/>
    <mergeCell ref="A90:H90"/>
    <mergeCell ref="A91:H91"/>
    <mergeCell ref="J100:J101"/>
    <mergeCell ref="I98:I99"/>
    <mergeCell ref="J98:J99"/>
    <mergeCell ref="L98:L99"/>
    <mergeCell ref="A104:A105"/>
    <mergeCell ref="B104:B105"/>
    <mergeCell ref="D104:D105"/>
    <mergeCell ref="E104:E105"/>
    <mergeCell ref="H104:H105"/>
    <mergeCell ref="J102:J103"/>
    <mergeCell ref="E102:E103"/>
    <mergeCell ref="H102:H103"/>
    <mergeCell ref="L100:L101"/>
    <mergeCell ref="A96:H96"/>
    <mergeCell ref="A100:A101"/>
    <mergeCell ref="B100:B101"/>
    <mergeCell ref="D100:D101"/>
    <mergeCell ref="E100:E101"/>
    <mergeCell ref="H100:H101"/>
    <mergeCell ref="I100:I101"/>
    <mergeCell ref="I106:I107"/>
    <mergeCell ref="L106:L107"/>
    <mergeCell ref="B102:B103"/>
    <mergeCell ref="A97:N97"/>
    <mergeCell ref="A98:A99"/>
    <mergeCell ref="B98:B99"/>
    <mergeCell ref="D98:D99"/>
    <mergeCell ref="E98:E99"/>
    <mergeCell ref="H98:H99"/>
    <mergeCell ref="D102:D103"/>
    <mergeCell ref="D108:D109"/>
    <mergeCell ref="E108:E109"/>
    <mergeCell ref="H108:H109"/>
    <mergeCell ref="I108:I109"/>
    <mergeCell ref="I102:I103"/>
    <mergeCell ref="L102:L103"/>
    <mergeCell ref="L104:L105"/>
    <mergeCell ref="J106:J107"/>
    <mergeCell ref="I104:I105"/>
    <mergeCell ref="J104:J105"/>
    <mergeCell ref="L110:L111"/>
    <mergeCell ref="A106:A107"/>
    <mergeCell ref="B106:B107"/>
    <mergeCell ref="D106:D107"/>
    <mergeCell ref="E106:E107"/>
    <mergeCell ref="H106:H107"/>
    <mergeCell ref="A108:A109"/>
    <mergeCell ref="B108:B109"/>
    <mergeCell ref="A110:A111"/>
    <mergeCell ref="B110:B111"/>
    <mergeCell ref="I114:I115"/>
    <mergeCell ref="J112:J113"/>
    <mergeCell ref="L108:L109"/>
    <mergeCell ref="H110:H111"/>
    <mergeCell ref="I110:I111"/>
    <mergeCell ref="J110:J111"/>
    <mergeCell ref="L112:L113"/>
    <mergeCell ref="J108:J109"/>
    <mergeCell ref="H112:H113"/>
    <mergeCell ref="I112:I113"/>
    <mergeCell ref="B112:B113"/>
    <mergeCell ref="D112:D113"/>
    <mergeCell ref="E112:E113"/>
    <mergeCell ref="D114:D115"/>
    <mergeCell ref="E114:E115"/>
    <mergeCell ref="H114:H115"/>
    <mergeCell ref="A118:A119"/>
    <mergeCell ref="B118:B119"/>
    <mergeCell ref="D110:D111"/>
    <mergeCell ref="E110:E111"/>
    <mergeCell ref="J118:J119"/>
    <mergeCell ref="I116:I117"/>
    <mergeCell ref="J116:J117"/>
    <mergeCell ref="D118:D119"/>
    <mergeCell ref="E118:E119"/>
    <mergeCell ref="A112:A113"/>
    <mergeCell ref="B122:B123"/>
    <mergeCell ref="D122:D123"/>
    <mergeCell ref="E122:E123"/>
    <mergeCell ref="H124:H125"/>
    <mergeCell ref="H122:H123"/>
    <mergeCell ref="D124:D125"/>
    <mergeCell ref="E124:E125"/>
    <mergeCell ref="L114:L115"/>
    <mergeCell ref="A116:A117"/>
    <mergeCell ref="B116:B117"/>
    <mergeCell ref="D116:D117"/>
    <mergeCell ref="E116:E117"/>
    <mergeCell ref="H116:H117"/>
    <mergeCell ref="J114:J115"/>
    <mergeCell ref="L116:L117"/>
    <mergeCell ref="A114:A115"/>
    <mergeCell ref="B114:B115"/>
    <mergeCell ref="L118:L119"/>
    <mergeCell ref="A120:A121"/>
    <mergeCell ref="B120:B121"/>
    <mergeCell ref="D120:D121"/>
    <mergeCell ref="E120:E121"/>
    <mergeCell ref="H120:H121"/>
    <mergeCell ref="I120:I121"/>
    <mergeCell ref="J120:J121"/>
    <mergeCell ref="H118:H119"/>
    <mergeCell ref="I118:I119"/>
    <mergeCell ref="F21:G21"/>
    <mergeCell ref="F19:G19"/>
    <mergeCell ref="A137:H137"/>
    <mergeCell ref="A138:H138"/>
    <mergeCell ref="A126:N126"/>
    <mergeCell ref="A127:H128"/>
    <mergeCell ref="A129:H130"/>
    <mergeCell ref="A131:H131"/>
    <mergeCell ref="A124:A125"/>
    <mergeCell ref="B124:B125"/>
    <mergeCell ref="F17:G17"/>
    <mergeCell ref="F20:G20"/>
    <mergeCell ref="F18:G18"/>
    <mergeCell ref="L124:L125"/>
    <mergeCell ref="I124:I125"/>
    <mergeCell ref="J124:J125"/>
    <mergeCell ref="L122:L123"/>
    <mergeCell ref="L120:L121"/>
    <mergeCell ref="I122:I123"/>
    <mergeCell ref="J122:J123"/>
    <mergeCell ref="A173:H173"/>
    <mergeCell ref="A174:H175"/>
    <mergeCell ref="A165:H166"/>
    <mergeCell ref="A167:H167"/>
    <mergeCell ref="A168:H168"/>
    <mergeCell ref="A169:H169"/>
    <mergeCell ref="A170:H170"/>
    <mergeCell ref="A171:H171"/>
    <mergeCell ref="A147:H147"/>
    <mergeCell ref="A148:H148"/>
    <mergeCell ref="A149:H150"/>
    <mergeCell ref="A151:N151"/>
    <mergeCell ref="A152:N152"/>
    <mergeCell ref="A133:H133"/>
    <mergeCell ref="A134:H134"/>
    <mergeCell ref="A163:H164"/>
    <mergeCell ref="A153:H154"/>
    <mergeCell ref="A155:H156"/>
    <mergeCell ref="A143:H143"/>
    <mergeCell ref="A144:H144"/>
    <mergeCell ref="A135:H135"/>
    <mergeCell ref="A136:H136"/>
    <mergeCell ref="A157:H157"/>
    <mergeCell ref="A145:H145"/>
    <mergeCell ref="A146:H146"/>
    <mergeCell ref="A132:H132"/>
    <mergeCell ref="A122:A123"/>
    <mergeCell ref="A139:H140"/>
    <mergeCell ref="A141:H142"/>
    <mergeCell ref="A172:H172"/>
    <mergeCell ref="A158:H158"/>
    <mergeCell ref="A159:H159"/>
    <mergeCell ref="A160:H160"/>
    <mergeCell ref="A161:H161"/>
    <mergeCell ref="A162:H162"/>
  </mergeCells>
  <phoneticPr fontId="40" type="noConversion"/>
  <pageMargins left="0.39370078740157483" right="0.39370078740157483" top="0.78740157480314965" bottom="0.39370078740157483" header="0.27559055118110237" footer="0.19685039370078741"/>
  <pageSetup paperSize="9" scale="82" firstPageNumber="67" fitToHeight="10000" orientation="landscape" useFirstPageNumber="1" r:id="rId1"/>
  <headerFooter alignWithMargins="0">
    <oddHeader>&amp;LГранд-СМЕТА</oddHeader>
    <oddFooter>&amp;RСтраница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N179"/>
  <sheetViews>
    <sheetView showGridLines="0" zoomScale="115" zoomScaleNormal="115" zoomScaleSheetLayoutView="90" workbookViewId="0">
      <selection activeCell="P13" sqref="P13"/>
    </sheetView>
  </sheetViews>
  <sheetFormatPr defaultRowHeight="12.75" outlineLevelRow="2"/>
  <cols>
    <col min="1" max="1" width="3.140625" style="11" customWidth="1"/>
    <col min="2" max="2" width="16.5703125" style="1" customWidth="1"/>
    <col min="3" max="3" width="41.42578125" style="8" customWidth="1"/>
    <col min="4" max="4" width="6.85546875" style="7" customWidth="1"/>
    <col min="5" max="5" width="6.5703125" style="9" customWidth="1"/>
    <col min="6" max="8" width="7.28515625" style="3" customWidth="1"/>
    <col min="9" max="9" width="7.28515625" style="19" customWidth="1"/>
    <col min="10" max="14" width="7.28515625" style="3" customWidth="1"/>
    <col min="15" max="16384" width="9.140625" style="4"/>
  </cols>
  <sheetData>
    <row r="1" spans="1:14" outlineLevel="2">
      <c r="A1" s="2" t="s">
        <v>94</v>
      </c>
      <c r="M1" s="2" t="s">
        <v>95</v>
      </c>
    </row>
    <row r="2" spans="1:14" outlineLevel="1">
      <c r="A2" s="5"/>
      <c r="M2" s="5"/>
    </row>
    <row r="3" spans="1:14" outlineLevel="1">
      <c r="A3" s="5"/>
      <c r="M3" s="5"/>
    </row>
    <row r="4" spans="1:14" outlineLevel="1">
      <c r="A4" s="5" t="s">
        <v>289</v>
      </c>
      <c r="M4" s="5" t="s">
        <v>289</v>
      </c>
    </row>
    <row r="5" spans="1:14" outlineLevel="1">
      <c r="A5" s="128" t="s">
        <v>291</v>
      </c>
      <c r="M5" s="128" t="s">
        <v>291</v>
      </c>
    </row>
    <row r="6" spans="1:14" ht="15.75" outlineLevel="1">
      <c r="A6" s="128"/>
      <c r="B6"/>
      <c r="C6"/>
      <c r="D6"/>
      <c r="E6" s="129" t="s">
        <v>120</v>
      </c>
      <c r="F6"/>
      <c r="G6"/>
      <c r="H6"/>
      <c r="I6" s="136"/>
      <c r="J6"/>
      <c r="K6"/>
      <c r="L6"/>
      <c r="M6" s="128"/>
      <c r="N6"/>
    </row>
    <row r="7" spans="1:14" ht="15.75" outlineLevel="1">
      <c r="A7" s="128"/>
      <c r="B7"/>
      <c r="C7"/>
      <c r="D7"/>
      <c r="E7" s="129" t="s">
        <v>288</v>
      </c>
      <c r="F7"/>
      <c r="G7"/>
      <c r="H7"/>
      <c r="I7" s="136"/>
      <c r="J7"/>
      <c r="K7"/>
      <c r="L7"/>
      <c r="M7" s="128"/>
      <c r="N7"/>
    </row>
    <row r="8" spans="1:14" s="125" customFormat="1" ht="15.75">
      <c r="A8" s="127"/>
      <c r="B8" s="124"/>
      <c r="C8" s="106"/>
      <c r="D8" s="123"/>
      <c r="E8" s="126" t="s">
        <v>287</v>
      </c>
      <c r="F8" s="106"/>
      <c r="G8" s="106"/>
      <c r="H8" s="106"/>
      <c r="I8" s="130"/>
      <c r="J8" s="106"/>
      <c r="K8" s="106"/>
      <c r="L8" s="106"/>
      <c r="M8" s="106"/>
      <c r="N8" s="106"/>
    </row>
    <row r="9" spans="1:14" ht="14.25">
      <c r="B9" s="124"/>
      <c r="C9" s="106"/>
      <c r="D9" s="123"/>
      <c r="E9" s="122" t="s">
        <v>87</v>
      </c>
      <c r="F9" s="121"/>
    </row>
    <row r="10" spans="1:14">
      <c r="B10" s="119"/>
      <c r="C10" s="3"/>
      <c r="D10" s="9"/>
      <c r="E10" s="3"/>
    </row>
    <row r="11" spans="1:14" ht="15.75">
      <c r="B11" s="119"/>
      <c r="C11" s="3"/>
      <c r="D11" s="9"/>
      <c r="E11" s="120" t="s">
        <v>439</v>
      </c>
      <c r="F11" s="113"/>
    </row>
    <row r="12" spans="1:14" ht="14.25">
      <c r="B12" s="119"/>
      <c r="C12" s="3"/>
      <c r="D12" s="9"/>
      <c r="E12" s="118" t="s">
        <v>88</v>
      </c>
      <c r="F12" s="9"/>
    </row>
    <row r="13" spans="1:14">
      <c r="B13" s="110"/>
      <c r="C13" s="117"/>
      <c r="D13" s="116"/>
      <c r="E13" s="3"/>
    </row>
    <row r="14" spans="1:14" s="95" customFormat="1" ht="15">
      <c r="A14" s="100"/>
      <c r="B14" s="115" t="s">
        <v>89</v>
      </c>
      <c r="C14" s="114" t="s">
        <v>438</v>
      </c>
      <c r="D14" s="113"/>
      <c r="E14" s="96"/>
      <c r="F14" s="96"/>
      <c r="G14" s="96"/>
      <c r="H14" s="112"/>
      <c r="I14" s="131"/>
      <c r="J14" s="111"/>
      <c r="K14" s="96"/>
      <c r="L14" s="96"/>
      <c r="M14" s="96"/>
      <c r="N14" s="96"/>
    </row>
    <row r="15" spans="1:14">
      <c r="B15" s="110"/>
      <c r="C15" s="109"/>
      <c r="D15" s="108"/>
      <c r="E15" s="107"/>
      <c r="F15" s="107"/>
      <c r="G15" s="107"/>
      <c r="H15" s="106"/>
      <c r="J15" s="106"/>
    </row>
    <row r="16" spans="1:14">
      <c r="A16" s="135"/>
      <c r="B16" s="110"/>
      <c r="C16" s="117"/>
      <c r="D16" s="116"/>
      <c r="E16" s="3"/>
    </row>
    <row r="17" spans="1:14" s="95" customFormat="1" ht="15">
      <c r="A17" s="100"/>
      <c r="B17" s="99"/>
      <c r="C17" s="103" t="s">
        <v>284</v>
      </c>
      <c r="D17" s="97"/>
      <c r="E17" s="96"/>
      <c r="F17" s="96"/>
      <c r="G17" s="103"/>
      <c r="H17" s="103"/>
      <c r="I17" s="132"/>
      <c r="J17" s="96"/>
      <c r="K17" s="96"/>
      <c r="L17" s="96"/>
      <c r="M17" s="96"/>
      <c r="N17" s="96"/>
    </row>
    <row r="18" spans="1:14" s="101" customFormat="1" ht="15">
      <c r="A18" s="105"/>
      <c r="B18" s="104"/>
      <c r="C18" s="103" t="s">
        <v>118</v>
      </c>
      <c r="D18" s="97"/>
      <c r="E18" s="102"/>
      <c r="F18" s="187">
        <f>I177</f>
        <v>64692</v>
      </c>
      <c r="G18" s="188"/>
      <c r="H18" s="103" t="s">
        <v>124</v>
      </c>
      <c r="I18" s="133"/>
      <c r="J18" s="102"/>
      <c r="K18" s="102"/>
      <c r="L18" s="102"/>
      <c r="M18" s="102"/>
      <c r="N18" s="102"/>
    </row>
    <row r="19" spans="1:14" s="101" customFormat="1" ht="15" outlineLevel="1">
      <c r="A19" s="105"/>
      <c r="B19" s="104"/>
      <c r="C19" s="103" t="s">
        <v>119</v>
      </c>
      <c r="D19" s="97"/>
      <c r="E19" s="102"/>
      <c r="F19" s="187">
        <f>I97+I152</f>
        <v>53715</v>
      </c>
      <c r="G19" s="188"/>
      <c r="H19" s="103" t="s">
        <v>124</v>
      </c>
      <c r="I19" s="133"/>
      <c r="J19" s="102"/>
      <c r="K19" s="102"/>
      <c r="L19" s="102"/>
      <c r="M19" s="102"/>
      <c r="N19" s="102"/>
    </row>
    <row r="20" spans="1:14" s="101" customFormat="1" ht="15" outlineLevel="1">
      <c r="A20" s="105"/>
      <c r="B20" s="104"/>
      <c r="C20" s="103" t="s">
        <v>86</v>
      </c>
      <c r="D20" s="97"/>
      <c r="E20" s="102"/>
      <c r="F20" s="187">
        <f>I57+I75</f>
        <v>10977</v>
      </c>
      <c r="G20" s="188"/>
      <c r="H20" s="103" t="s">
        <v>124</v>
      </c>
      <c r="I20" s="133"/>
      <c r="J20" s="102"/>
      <c r="K20" s="102"/>
      <c r="L20" s="102"/>
      <c r="M20" s="102"/>
      <c r="N20" s="102"/>
    </row>
    <row r="21" spans="1:14" s="101" customFormat="1" ht="15">
      <c r="A21" s="105"/>
      <c r="B21" s="104"/>
      <c r="C21" s="103" t="s">
        <v>283</v>
      </c>
      <c r="D21" s="97"/>
      <c r="E21" s="102"/>
      <c r="F21" s="189">
        <f>J158</f>
        <v>4993</v>
      </c>
      <c r="G21" s="188"/>
      <c r="H21" s="103" t="s">
        <v>124</v>
      </c>
      <c r="I21" s="133"/>
      <c r="J21" s="102"/>
      <c r="K21" s="102"/>
      <c r="L21" s="102"/>
      <c r="M21" s="102"/>
      <c r="N21" s="102"/>
    </row>
    <row r="22" spans="1:14" s="101" customFormat="1" ht="15" outlineLevel="1">
      <c r="A22" s="105"/>
      <c r="B22" s="104"/>
      <c r="C22" s="103" t="s">
        <v>116</v>
      </c>
      <c r="D22" s="97"/>
      <c r="E22" s="102"/>
      <c r="F22" s="189" t="s">
        <v>437</v>
      </c>
      <c r="G22" s="188"/>
      <c r="H22" s="103" t="s">
        <v>117</v>
      </c>
      <c r="I22" s="133"/>
      <c r="J22" s="102"/>
      <c r="K22" s="102"/>
      <c r="L22" s="102"/>
      <c r="M22" s="102"/>
      <c r="N22" s="102"/>
    </row>
    <row r="23" spans="1:14" s="95" customFormat="1" ht="15">
      <c r="A23" s="100"/>
      <c r="B23" s="99"/>
      <c r="C23" s="98" t="s">
        <v>290</v>
      </c>
      <c r="D23" s="97"/>
      <c r="E23" s="96"/>
      <c r="F23" s="96"/>
      <c r="G23" s="96"/>
      <c r="H23" s="96"/>
      <c r="I23" s="132"/>
      <c r="J23" s="96"/>
      <c r="K23" s="96"/>
      <c r="L23" s="96"/>
      <c r="M23" s="96"/>
      <c r="N23" s="96"/>
    </row>
    <row r="25" spans="1:14" ht="41.25" customHeight="1">
      <c r="A25" s="166" t="s">
        <v>90</v>
      </c>
      <c r="B25" s="168" t="s">
        <v>281</v>
      </c>
      <c r="C25" s="166" t="s">
        <v>74</v>
      </c>
      <c r="D25" s="166" t="s">
        <v>91</v>
      </c>
      <c r="E25" s="166" t="s">
        <v>92</v>
      </c>
      <c r="F25" s="166" t="s">
        <v>280</v>
      </c>
      <c r="G25" s="166"/>
      <c r="H25" s="167"/>
      <c r="I25" s="166" t="s">
        <v>279</v>
      </c>
      <c r="J25" s="166"/>
      <c r="K25" s="166"/>
      <c r="L25" s="167"/>
      <c r="M25" s="166" t="s">
        <v>278</v>
      </c>
      <c r="N25" s="166"/>
    </row>
    <row r="26" spans="1:14" ht="28.5" customHeight="1">
      <c r="A26" s="166"/>
      <c r="B26" s="168"/>
      <c r="C26" s="167"/>
      <c r="D26" s="167"/>
      <c r="E26" s="166"/>
      <c r="F26" s="88" t="s">
        <v>93</v>
      </c>
      <c r="G26" s="88" t="s">
        <v>277</v>
      </c>
      <c r="H26" s="166" t="s">
        <v>276</v>
      </c>
      <c r="I26" s="179" t="s">
        <v>93</v>
      </c>
      <c r="J26" s="166" t="s">
        <v>273</v>
      </c>
      <c r="K26" s="88" t="s">
        <v>277</v>
      </c>
      <c r="L26" s="166" t="s">
        <v>276</v>
      </c>
      <c r="M26" s="166" t="s">
        <v>275</v>
      </c>
      <c r="N26" s="166"/>
    </row>
    <row r="27" spans="1:14" ht="36">
      <c r="A27" s="166"/>
      <c r="B27" s="168"/>
      <c r="C27" s="167"/>
      <c r="D27" s="167"/>
      <c r="E27" s="166"/>
      <c r="F27" s="88" t="s">
        <v>274</v>
      </c>
      <c r="G27" s="88" t="s">
        <v>273</v>
      </c>
      <c r="H27" s="167"/>
      <c r="I27" s="179"/>
      <c r="J27" s="167"/>
      <c r="K27" s="88" t="s">
        <v>273</v>
      </c>
      <c r="L27" s="167"/>
      <c r="M27" s="88" t="s">
        <v>272</v>
      </c>
      <c r="N27" s="88" t="s">
        <v>271</v>
      </c>
    </row>
    <row r="28" spans="1:14">
      <c r="A28" s="6">
        <v>1</v>
      </c>
      <c r="B28" s="90">
        <v>2</v>
      </c>
      <c r="C28" s="88">
        <v>3</v>
      </c>
      <c r="D28" s="88">
        <v>4</v>
      </c>
      <c r="E28" s="6">
        <v>5</v>
      </c>
      <c r="F28" s="89">
        <v>6</v>
      </c>
      <c r="G28" s="89">
        <v>7</v>
      </c>
      <c r="H28" s="89">
        <v>8</v>
      </c>
      <c r="I28" s="91">
        <v>9</v>
      </c>
      <c r="J28" s="89">
        <v>10</v>
      </c>
      <c r="K28" s="89">
        <v>11</v>
      </c>
      <c r="L28" s="89">
        <v>12</v>
      </c>
      <c r="M28" s="89">
        <v>13</v>
      </c>
      <c r="N28" s="89">
        <v>14</v>
      </c>
    </row>
    <row r="29" spans="1:14" ht="19.149999999999999" customHeight="1">
      <c r="A29" s="171" t="s">
        <v>270</v>
      </c>
      <c r="B29" s="172"/>
      <c r="C29" s="172"/>
      <c r="D29" s="172"/>
      <c r="E29" s="172"/>
      <c r="F29" s="172"/>
      <c r="G29" s="172"/>
      <c r="H29" s="172"/>
      <c r="I29" s="172"/>
      <c r="J29" s="172"/>
      <c r="K29" s="172"/>
      <c r="L29" s="172"/>
      <c r="M29" s="172"/>
      <c r="N29" s="172"/>
    </row>
    <row r="30" spans="1:14" s="95" customFormat="1" ht="19.149999999999999" customHeight="1">
      <c r="A30" s="173" t="s">
        <v>269</v>
      </c>
      <c r="B30" s="174"/>
      <c r="C30" s="174"/>
      <c r="D30" s="174"/>
      <c r="E30" s="174"/>
      <c r="F30" s="174"/>
      <c r="G30" s="174"/>
      <c r="H30" s="174"/>
      <c r="I30" s="174"/>
      <c r="J30" s="174"/>
      <c r="K30" s="174"/>
      <c r="L30" s="174"/>
      <c r="M30" s="174"/>
      <c r="N30" s="174"/>
    </row>
    <row r="31" spans="1:14" ht="28.5" customHeight="1">
      <c r="A31" s="175">
        <v>1</v>
      </c>
      <c r="B31" s="176" t="s">
        <v>265</v>
      </c>
      <c r="C31" s="87" t="s">
        <v>268</v>
      </c>
      <c r="D31" s="175" t="s">
        <v>259</v>
      </c>
      <c r="E31" s="169">
        <v>1</v>
      </c>
      <c r="F31" s="12" t="s">
        <v>267</v>
      </c>
      <c r="G31" s="13"/>
      <c r="H31" s="170"/>
      <c r="I31" s="178">
        <v>312</v>
      </c>
      <c r="J31" s="170"/>
      <c r="K31" s="13"/>
      <c r="L31" s="170"/>
      <c r="M31" s="13"/>
      <c r="N31" s="13"/>
    </row>
    <row r="32" spans="1:14" ht="48.75" customHeight="1">
      <c r="A32" s="175"/>
      <c r="B32" s="177"/>
      <c r="C32" s="94" t="s">
        <v>257</v>
      </c>
      <c r="D32" s="175"/>
      <c r="E32" s="169"/>
      <c r="F32" s="13"/>
      <c r="G32" s="13"/>
      <c r="H32" s="170"/>
      <c r="I32" s="178"/>
      <c r="J32" s="170"/>
      <c r="K32" s="13"/>
      <c r="L32" s="170"/>
      <c r="M32" s="13"/>
      <c r="N32" s="13"/>
    </row>
    <row r="33" spans="1:14" ht="19.149999999999999" customHeight="1">
      <c r="A33" s="180" t="s">
        <v>266</v>
      </c>
      <c r="B33" s="181"/>
      <c r="C33" s="181"/>
      <c r="D33" s="181"/>
      <c r="E33" s="181"/>
      <c r="F33" s="181"/>
      <c r="G33" s="181"/>
      <c r="H33" s="181"/>
      <c r="I33" s="181"/>
      <c r="J33" s="181"/>
      <c r="K33" s="181"/>
      <c r="L33" s="181"/>
      <c r="M33" s="181"/>
      <c r="N33" s="181"/>
    </row>
    <row r="34" spans="1:14" ht="26.25" customHeight="1">
      <c r="A34" s="175">
        <v>2</v>
      </c>
      <c r="B34" s="176" t="s">
        <v>265</v>
      </c>
      <c r="C34" s="87" t="s">
        <v>264</v>
      </c>
      <c r="D34" s="175" t="s">
        <v>100</v>
      </c>
      <c r="E34" s="169">
        <v>6</v>
      </c>
      <c r="F34" s="12" t="s">
        <v>263</v>
      </c>
      <c r="G34" s="13"/>
      <c r="H34" s="170"/>
      <c r="I34" s="178">
        <v>452</v>
      </c>
      <c r="J34" s="170"/>
      <c r="K34" s="13"/>
      <c r="L34" s="170"/>
      <c r="M34" s="13"/>
      <c r="N34" s="13"/>
    </row>
    <row r="35" spans="1:14" ht="49.5" customHeight="1">
      <c r="A35" s="175"/>
      <c r="B35" s="177"/>
      <c r="C35" s="94" t="s">
        <v>257</v>
      </c>
      <c r="D35" s="175"/>
      <c r="E35" s="169"/>
      <c r="F35" s="13"/>
      <c r="G35" s="13"/>
      <c r="H35" s="170"/>
      <c r="I35" s="178"/>
      <c r="J35" s="170"/>
      <c r="K35" s="13"/>
      <c r="L35" s="170"/>
      <c r="M35" s="13"/>
      <c r="N35" s="13"/>
    </row>
    <row r="36" spans="1:14" ht="19.149999999999999" customHeight="1">
      <c r="A36" s="180" t="s">
        <v>262</v>
      </c>
      <c r="B36" s="181"/>
      <c r="C36" s="181"/>
      <c r="D36" s="181"/>
      <c r="E36" s="181"/>
      <c r="F36" s="181"/>
      <c r="G36" s="181"/>
      <c r="H36" s="181"/>
      <c r="I36" s="181"/>
      <c r="J36" s="181"/>
      <c r="K36" s="181"/>
      <c r="L36" s="181"/>
      <c r="M36" s="181"/>
      <c r="N36" s="181"/>
    </row>
    <row r="37" spans="1:14" ht="26.25" customHeight="1">
      <c r="A37" s="175">
        <v>3</v>
      </c>
      <c r="B37" s="176" t="s">
        <v>261</v>
      </c>
      <c r="C37" s="87" t="s">
        <v>260</v>
      </c>
      <c r="D37" s="175" t="s">
        <v>259</v>
      </c>
      <c r="E37" s="169">
        <v>12</v>
      </c>
      <c r="F37" s="12" t="s">
        <v>258</v>
      </c>
      <c r="G37" s="13"/>
      <c r="H37" s="170"/>
      <c r="I37" s="178">
        <v>1008</v>
      </c>
      <c r="J37" s="170"/>
      <c r="K37" s="13"/>
      <c r="L37" s="170"/>
      <c r="M37" s="13"/>
      <c r="N37" s="13"/>
    </row>
    <row r="38" spans="1:14" ht="48" customHeight="1">
      <c r="A38" s="175"/>
      <c r="B38" s="177"/>
      <c r="C38" s="94" t="s">
        <v>257</v>
      </c>
      <c r="D38" s="175"/>
      <c r="E38" s="169"/>
      <c r="F38" s="13"/>
      <c r="G38" s="13"/>
      <c r="H38" s="170"/>
      <c r="I38" s="178"/>
      <c r="J38" s="170"/>
      <c r="K38" s="13"/>
      <c r="L38" s="170"/>
      <c r="M38" s="13"/>
      <c r="N38" s="13"/>
    </row>
    <row r="39" spans="1:14" ht="19.149999999999999" customHeight="1">
      <c r="A39" s="180" t="s">
        <v>256</v>
      </c>
      <c r="B39" s="181"/>
      <c r="C39" s="181"/>
      <c r="D39" s="181"/>
      <c r="E39" s="181"/>
      <c r="F39" s="181"/>
      <c r="G39" s="181"/>
      <c r="H39" s="181"/>
      <c r="I39" s="181"/>
      <c r="J39" s="181"/>
      <c r="K39" s="181"/>
      <c r="L39" s="181"/>
      <c r="M39" s="181"/>
      <c r="N39" s="181"/>
    </row>
    <row r="40" spans="1:14" ht="36" customHeight="1">
      <c r="A40" s="175">
        <v>4</v>
      </c>
      <c r="B40" s="176" t="s">
        <v>386</v>
      </c>
      <c r="C40" s="87" t="s">
        <v>389</v>
      </c>
      <c r="D40" s="175" t="s">
        <v>259</v>
      </c>
      <c r="E40" s="169">
        <v>1</v>
      </c>
      <c r="F40" s="12" t="s">
        <v>388</v>
      </c>
      <c r="G40" s="13"/>
      <c r="H40" s="170"/>
      <c r="I40" s="178">
        <v>2009</v>
      </c>
      <c r="J40" s="170"/>
      <c r="K40" s="13"/>
      <c r="L40" s="170"/>
      <c r="M40" s="13"/>
      <c r="N40" s="13"/>
    </row>
    <row r="41" spans="1:14" ht="49.5" customHeight="1">
      <c r="A41" s="175"/>
      <c r="B41" s="177"/>
      <c r="C41" s="94" t="s">
        <v>257</v>
      </c>
      <c r="D41" s="175"/>
      <c r="E41" s="169"/>
      <c r="F41" s="13"/>
      <c r="G41" s="13"/>
      <c r="H41" s="170"/>
      <c r="I41" s="178"/>
      <c r="J41" s="170"/>
      <c r="K41" s="13"/>
      <c r="L41" s="170"/>
      <c r="M41" s="13"/>
      <c r="N41" s="13"/>
    </row>
    <row r="42" spans="1:14" ht="19.149999999999999" customHeight="1">
      <c r="A42" s="180" t="s">
        <v>387</v>
      </c>
      <c r="B42" s="181"/>
      <c r="C42" s="181"/>
      <c r="D42" s="181"/>
      <c r="E42" s="181"/>
      <c r="F42" s="181"/>
      <c r="G42" s="181"/>
      <c r="H42" s="181"/>
      <c r="I42" s="181"/>
      <c r="J42" s="181"/>
      <c r="K42" s="181"/>
      <c r="L42" s="181"/>
      <c r="M42" s="181"/>
      <c r="N42" s="181"/>
    </row>
    <row r="43" spans="1:14" ht="26.25" customHeight="1">
      <c r="A43" s="175">
        <v>5</v>
      </c>
      <c r="B43" s="176" t="s">
        <v>386</v>
      </c>
      <c r="C43" s="87" t="s">
        <v>385</v>
      </c>
      <c r="D43" s="175" t="s">
        <v>259</v>
      </c>
      <c r="E43" s="169">
        <v>1</v>
      </c>
      <c r="F43" s="12" t="s">
        <v>384</v>
      </c>
      <c r="G43" s="13"/>
      <c r="H43" s="170"/>
      <c r="I43" s="178">
        <v>252</v>
      </c>
      <c r="J43" s="170"/>
      <c r="K43" s="13"/>
      <c r="L43" s="170"/>
      <c r="M43" s="13"/>
      <c r="N43" s="13"/>
    </row>
    <row r="44" spans="1:14" ht="48.75" customHeight="1">
      <c r="A44" s="175"/>
      <c r="B44" s="177"/>
      <c r="C44" s="94" t="s">
        <v>257</v>
      </c>
      <c r="D44" s="175"/>
      <c r="E44" s="169"/>
      <c r="F44" s="13"/>
      <c r="G44" s="13"/>
      <c r="H44" s="170"/>
      <c r="I44" s="178"/>
      <c r="J44" s="170"/>
      <c r="K44" s="13"/>
      <c r="L44" s="170"/>
      <c r="M44" s="13"/>
      <c r="N44" s="13"/>
    </row>
    <row r="45" spans="1:14" ht="19.149999999999999" customHeight="1">
      <c r="A45" s="180" t="s">
        <v>383</v>
      </c>
      <c r="B45" s="181"/>
      <c r="C45" s="181"/>
      <c r="D45" s="181"/>
      <c r="E45" s="181"/>
      <c r="F45" s="181"/>
      <c r="G45" s="181"/>
      <c r="H45" s="181"/>
      <c r="I45" s="181"/>
      <c r="J45" s="181"/>
      <c r="K45" s="181"/>
      <c r="L45" s="181"/>
      <c r="M45" s="181"/>
      <c r="N45" s="181"/>
    </row>
    <row r="46" spans="1:14" ht="26.25" customHeight="1">
      <c r="A46" s="175">
        <v>6</v>
      </c>
      <c r="B46" s="176" t="s">
        <v>382</v>
      </c>
      <c r="C46" s="87" t="s">
        <v>381</v>
      </c>
      <c r="D46" s="175" t="s">
        <v>259</v>
      </c>
      <c r="E46" s="169">
        <v>1</v>
      </c>
      <c r="F46" s="12" t="s">
        <v>380</v>
      </c>
      <c r="G46" s="13"/>
      <c r="H46" s="170"/>
      <c r="I46" s="178">
        <v>1667</v>
      </c>
      <c r="J46" s="170"/>
      <c r="K46" s="13"/>
      <c r="L46" s="170"/>
      <c r="M46" s="13"/>
      <c r="N46" s="13"/>
    </row>
    <row r="47" spans="1:14" ht="49.5" customHeight="1">
      <c r="A47" s="175"/>
      <c r="B47" s="177"/>
      <c r="C47" s="94" t="s">
        <v>257</v>
      </c>
      <c r="D47" s="175"/>
      <c r="E47" s="169"/>
      <c r="F47" s="13"/>
      <c r="G47" s="13"/>
      <c r="H47" s="170"/>
      <c r="I47" s="178"/>
      <c r="J47" s="170"/>
      <c r="K47" s="13"/>
      <c r="L47" s="170"/>
      <c r="M47" s="13"/>
      <c r="N47" s="13"/>
    </row>
    <row r="48" spans="1:14" ht="19.149999999999999" customHeight="1">
      <c r="A48" s="180" t="s">
        <v>379</v>
      </c>
      <c r="B48" s="181"/>
      <c r="C48" s="181"/>
      <c r="D48" s="181"/>
      <c r="E48" s="181"/>
      <c r="F48" s="181"/>
      <c r="G48" s="181"/>
      <c r="H48" s="181"/>
      <c r="I48" s="181"/>
      <c r="J48" s="181"/>
      <c r="K48" s="181"/>
      <c r="L48" s="181"/>
      <c r="M48" s="181"/>
      <c r="N48" s="181"/>
    </row>
    <row r="49" spans="1:14">
      <c r="A49" s="182" t="s">
        <v>176</v>
      </c>
      <c r="B49" s="183"/>
      <c r="C49" s="183"/>
      <c r="D49" s="183"/>
      <c r="E49" s="183"/>
      <c r="F49" s="183"/>
      <c r="G49" s="183"/>
      <c r="H49" s="183"/>
      <c r="I49" s="183"/>
      <c r="J49" s="183"/>
      <c r="K49" s="183"/>
      <c r="L49" s="183"/>
      <c r="M49" s="183"/>
      <c r="N49" s="183"/>
    </row>
    <row r="50" spans="1:14">
      <c r="A50" s="184" t="s">
        <v>182</v>
      </c>
      <c r="B50" s="172"/>
      <c r="C50" s="172"/>
      <c r="D50" s="172"/>
      <c r="E50" s="172"/>
      <c r="F50" s="172"/>
      <c r="G50" s="172"/>
      <c r="H50" s="172"/>
      <c r="I50" s="16">
        <v>5700</v>
      </c>
      <c r="J50" s="13"/>
      <c r="K50" s="13"/>
      <c r="L50" s="13"/>
      <c r="M50" s="13"/>
      <c r="N50" s="13"/>
    </row>
    <row r="51" spans="1:14">
      <c r="A51" s="185" t="s">
        <v>254</v>
      </c>
      <c r="B51" s="172"/>
      <c r="C51" s="172"/>
      <c r="D51" s="172"/>
      <c r="E51" s="172"/>
      <c r="F51" s="172"/>
      <c r="G51" s="172"/>
      <c r="H51" s="172"/>
      <c r="I51" s="15"/>
      <c r="J51" s="13"/>
      <c r="K51" s="13"/>
      <c r="L51" s="13"/>
      <c r="M51" s="13"/>
      <c r="N51" s="13"/>
    </row>
    <row r="52" spans="1:14">
      <c r="A52" s="184" t="s">
        <v>239</v>
      </c>
      <c r="B52" s="172"/>
      <c r="C52" s="172"/>
      <c r="D52" s="172"/>
      <c r="E52" s="172"/>
      <c r="F52" s="172"/>
      <c r="G52" s="172"/>
      <c r="H52" s="172"/>
      <c r="I52" s="15"/>
      <c r="J52" s="13"/>
      <c r="K52" s="13"/>
      <c r="L52" s="13"/>
      <c r="M52" s="13"/>
      <c r="N52" s="13"/>
    </row>
    <row r="53" spans="1:14">
      <c r="A53" s="184" t="s">
        <v>378</v>
      </c>
      <c r="B53" s="172"/>
      <c r="C53" s="172"/>
      <c r="D53" s="172"/>
      <c r="E53" s="172"/>
      <c r="F53" s="172"/>
      <c r="G53" s="172"/>
      <c r="H53" s="172"/>
      <c r="I53" s="16">
        <v>5700</v>
      </c>
      <c r="J53" s="13"/>
      <c r="K53" s="13"/>
      <c r="L53" s="13"/>
      <c r="M53" s="13"/>
      <c r="N53" s="13"/>
    </row>
    <row r="54" spans="1:14">
      <c r="A54" s="184" t="s">
        <v>108</v>
      </c>
      <c r="B54" s="172"/>
      <c r="C54" s="172"/>
      <c r="D54" s="172"/>
      <c r="E54" s="172"/>
      <c r="F54" s="172"/>
      <c r="G54" s="172"/>
      <c r="H54" s="172"/>
      <c r="I54" s="16">
        <v>5700</v>
      </c>
      <c r="J54" s="13"/>
      <c r="K54" s="13"/>
      <c r="L54" s="13"/>
      <c r="M54" s="13"/>
      <c r="N54" s="13"/>
    </row>
    <row r="55" spans="1:14">
      <c r="A55" s="184" t="s">
        <v>171</v>
      </c>
      <c r="B55" s="172"/>
      <c r="C55" s="172"/>
      <c r="D55" s="172"/>
      <c r="E55" s="172"/>
      <c r="F55" s="172"/>
      <c r="G55" s="172"/>
      <c r="H55" s="172"/>
      <c r="I55" s="15"/>
      <c r="J55" s="13"/>
      <c r="K55" s="13"/>
      <c r="L55" s="13"/>
      <c r="M55" s="13"/>
      <c r="N55" s="13"/>
    </row>
    <row r="56" spans="1:14">
      <c r="A56" s="184" t="s">
        <v>85</v>
      </c>
      <c r="B56" s="172"/>
      <c r="C56" s="172"/>
      <c r="D56" s="172"/>
      <c r="E56" s="172"/>
      <c r="F56" s="172"/>
      <c r="G56" s="172"/>
      <c r="H56" s="172"/>
      <c r="I56" s="16">
        <v>5700</v>
      </c>
      <c r="J56" s="13"/>
      <c r="K56" s="13"/>
      <c r="L56" s="13"/>
      <c r="M56" s="13"/>
      <c r="N56" s="13"/>
    </row>
    <row r="57" spans="1:14">
      <c r="A57" s="185" t="s">
        <v>175</v>
      </c>
      <c r="B57" s="172"/>
      <c r="C57" s="172"/>
      <c r="D57" s="172"/>
      <c r="E57" s="172"/>
      <c r="F57" s="172"/>
      <c r="G57" s="172"/>
      <c r="H57" s="172"/>
      <c r="I57" s="17">
        <v>5700</v>
      </c>
      <c r="J57" s="13"/>
      <c r="K57" s="13"/>
      <c r="L57" s="13"/>
      <c r="M57" s="13"/>
      <c r="N57" s="13"/>
    </row>
    <row r="58" spans="1:14" ht="19.149999999999999" customHeight="1">
      <c r="A58" s="171" t="s">
        <v>253</v>
      </c>
      <c r="B58" s="172"/>
      <c r="C58" s="172"/>
      <c r="D58" s="172"/>
      <c r="E58" s="172"/>
      <c r="F58" s="172"/>
      <c r="G58" s="172"/>
      <c r="H58" s="172"/>
      <c r="I58" s="172"/>
      <c r="J58" s="172"/>
      <c r="K58" s="172"/>
      <c r="L58" s="172"/>
      <c r="M58" s="172"/>
      <c r="N58" s="172"/>
    </row>
    <row r="59" spans="1:14" ht="24" customHeight="1">
      <c r="A59" s="175">
        <v>7</v>
      </c>
      <c r="B59" s="176" t="s">
        <v>252</v>
      </c>
      <c r="C59" s="87" t="s">
        <v>251</v>
      </c>
      <c r="D59" s="175" t="s">
        <v>97</v>
      </c>
      <c r="E59" s="169">
        <v>1</v>
      </c>
      <c r="F59" s="12">
        <v>175.63</v>
      </c>
      <c r="G59" s="13"/>
      <c r="H59" s="170"/>
      <c r="I59" s="178">
        <v>176</v>
      </c>
      <c r="J59" s="170"/>
      <c r="K59" s="13"/>
      <c r="L59" s="170"/>
      <c r="M59" s="13"/>
      <c r="N59" s="13"/>
    </row>
    <row r="60" spans="1:14">
      <c r="A60" s="175"/>
      <c r="B60" s="177"/>
      <c r="C60" s="94" t="s">
        <v>242</v>
      </c>
      <c r="D60" s="175"/>
      <c r="E60" s="169"/>
      <c r="F60" s="13"/>
      <c r="G60" s="13"/>
      <c r="H60" s="170"/>
      <c r="I60" s="178"/>
      <c r="J60" s="170"/>
      <c r="K60" s="13"/>
      <c r="L60" s="170"/>
      <c r="M60" s="13"/>
      <c r="N60" s="13"/>
    </row>
    <row r="61" spans="1:14" ht="19.5" customHeight="1">
      <c r="A61" s="175">
        <v>8</v>
      </c>
      <c r="B61" s="176" t="s">
        <v>246</v>
      </c>
      <c r="C61" s="87" t="s">
        <v>245</v>
      </c>
      <c r="D61" s="175" t="s">
        <v>97</v>
      </c>
      <c r="E61" s="169">
        <v>1</v>
      </c>
      <c r="F61" s="12">
        <v>1686.41</v>
      </c>
      <c r="G61" s="13"/>
      <c r="H61" s="170"/>
      <c r="I61" s="178">
        <v>1686</v>
      </c>
      <c r="J61" s="170"/>
      <c r="K61" s="13"/>
      <c r="L61" s="170"/>
      <c r="M61" s="13"/>
      <c r="N61" s="13"/>
    </row>
    <row r="62" spans="1:14">
      <c r="A62" s="175"/>
      <c r="B62" s="177"/>
      <c r="C62" s="94" t="s">
        <v>242</v>
      </c>
      <c r="D62" s="175"/>
      <c r="E62" s="169"/>
      <c r="F62" s="13"/>
      <c r="G62" s="13"/>
      <c r="H62" s="170"/>
      <c r="I62" s="178"/>
      <c r="J62" s="170"/>
      <c r="K62" s="13"/>
      <c r="L62" s="170"/>
      <c r="M62" s="13"/>
      <c r="N62" s="13"/>
    </row>
    <row r="63" spans="1:14" ht="20.25" customHeight="1">
      <c r="A63" s="175">
        <v>9</v>
      </c>
      <c r="B63" s="176" t="s">
        <v>248</v>
      </c>
      <c r="C63" s="87" t="s">
        <v>247</v>
      </c>
      <c r="D63" s="175" t="s">
        <v>97</v>
      </c>
      <c r="E63" s="169">
        <v>10</v>
      </c>
      <c r="F63" s="12">
        <v>253.87</v>
      </c>
      <c r="G63" s="13"/>
      <c r="H63" s="170"/>
      <c r="I63" s="178">
        <v>2539</v>
      </c>
      <c r="J63" s="170"/>
      <c r="K63" s="13"/>
      <c r="L63" s="170"/>
      <c r="M63" s="13"/>
      <c r="N63" s="13"/>
    </row>
    <row r="64" spans="1:14">
      <c r="A64" s="175"/>
      <c r="B64" s="177"/>
      <c r="C64" s="94" t="s">
        <v>242</v>
      </c>
      <c r="D64" s="175"/>
      <c r="E64" s="169"/>
      <c r="F64" s="13"/>
      <c r="G64" s="13"/>
      <c r="H64" s="170"/>
      <c r="I64" s="178"/>
      <c r="J64" s="170"/>
      <c r="K64" s="13"/>
      <c r="L64" s="170"/>
      <c r="M64" s="13"/>
      <c r="N64" s="13"/>
    </row>
    <row r="65" spans="1:14" ht="23.25" customHeight="1">
      <c r="A65" s="175">
        <v>10</v>
      </c>
      <c r="B65" s="176" t="s">
        <v>244</v>
      </c>
      <c r="C65" s="87" t="s">
        <v>243</v>
      </c>
      <c r="D65" s="175" t="s">
        <v>97</v>
      </c>
      <c r="E65" s="169">
        <v>14</v>
      </c>
      <c r="F65" s="12">
        <v>62.58</v>
      </c>
      <c r="G65" s="13"/>
      <c r="H65" s="170"/>
      <c r="I65" s="178">
        <v>876</v>
      </c>
      <c r="J65" s="170"/>
      <c r="K65" s="13"/>
      <c r="L65" s="170"/>
      <c r="M65" s="13"/>
      <c r="N65" s="13"/>
    </row>
    <row r="66" spans="1:14">
      <c r="A66" s="175"/>
      <c r="B66" s="177"/>
      <c r="C66" s="94" t="s">
        <v>242</v>
      </c>
      <c r="D66" s="175"/>
      <c r="E66" s="169"/>
      <c r="F66" s="13"/>
      <c r="G66" s="13"/>
      <c r="H66" s="170"/>
      <c r="I66" s="178"/>
      <c r="J66" s="170"/>
      <c r="K66" s="13"/>
      <c r="L66" s="170"/>
      <c r="M66" s="13"/>
      <c r="N66" s="13"/>
    </row>
    <row r="67" spans="1:14">
      <c r="A67" s="182" t="s">
        <v>176</v>
      </c>
      <c r="B67" s="183"/>
      <c r="C67" s="183"/>
      <c r="D67" s="183"/>
      <c r="E67" s="183"/>
      <c r="F67" s="183"/>
      <c r="G67" s="183"/>
      <c r="H67" s="183"/>
      <c r="I67" s="183"/>
      <c r="J67" s="183"/>
      <c r="K67" s="183"/>
      <c r="L67" s="183"/>
      <c r="M67" s="183"/>
      <c r="N67" s="183"/>
    </row>
    <row r="68" spans="1:14">
      <c r="A68" s="184" t="s">
        <v>182</v>
      </c>
      <c r="B68" s="172"/>
      <c r="C68" s="172"/>
      <c r="D68" s="172"/>
      <c r="E68" s="172"/>
      <c r="F68" s="172"/>
      <c r="G68" s="172"/>
      <c r="H68" s="172"/>
      <c r="I68" s="16">
        <v>5277</v>
      </c>
      <c r="J68" s="13"/>
      <c r="K68" s="13"/>
      <c r="L68" s="13"/>
      <c r="M68" s="13"/>
      <c r="N68" s="13"/>
    </row>
    <row r="69" spans="1:14">
      <c r="A69" s="185" t="s">
        <v>240</v>
      </c>
      <c r="B69" s="172"/>
      <c r="C69" s="172"/>
      <c r="D69" s="172"/>
      <c r="E69" s="172"/>
      <c r="F69" s="172"/>
      <c r="G69" s="172"/>
      <c r="H69" s="172"/>
      <c r="I69" s="15"/>
      <c r="J69" s="13"/>
      <c r="K69" s="13"/>
      <c r="L69" s="13"/>
      <c r="M69" s="13"/>
      <c r="N69" s="13"/>
    </row>
    <row r="70" spans="1:14">
      <c r="A70" s="184" t="s">
        <v>239</v>
      </c>
      <c r="B70" s="172"/>
      <c r="C70" s="172"/>
      <c r="D70" s="172"/>
      <c r="E70" s="172"/>
      <c r="F70" s="172"/>
      <c r="G70" s="172"/>
      <c r="H70" s="172"/>
      <c r="I70" s="15"/>
      <c r="J70" s="13"/>
      <c r="K70" s="13"/>
      <c r="L70" s="13"/>
      <c r="M70" s="13"/>
      <c r="N70" s="13"/>
    </row>
    <row r="71" spans="1:14">
      <c r="A71" s="184" t="s">
        <v>436</v>
      </c>
      <c r="B71" s="172"/>
      <c r="C71" s="172"/>
      <c r="D71" s="172"/>
      <c r="E71" s="172"/>
      <c r="F71" s="172"/>
      <c r="G71" s="172"/>
      <c r="H71" s="172"/>
      <c r="I71" s="16">
        <v>5277</v>
      </c>
      <c r="J71" s="13"/>
      <c r="K71" s="13"/>
      <c r="L71" s="13"/>
      <c r="M71" s="13"/>
      <c r="N71" s="13"/>
    </row>
    <row r="72" spans="1:14">
      <c r="A72" s="184" t="s">
        <v>108</v>
      </c>
      <c r="B72" s="172"/>
      <c r="C72" s="172"/>
      <c r="D72" s="172"/>
      <c r="E72" s="172"/>
      <c r="F72" s="172"/>
      <c r="G72" s="172"/>
      <c r="H72" s="172"/>
      <c r="I72" s="16">
        <v>5277</v>
      </c>
      <c r="J72" s="13"/>
      <c r="K72" s="13"/>
      <c r="L72" s="13"/>
      <c r="M72" s="13"/>
      <c r="N72" s="13"/>
    </row>
    <row r="73" spans="1:14">
      <c r="A73" s="184" t="s">
        <v>171</v>
      </c>
      <c r="B73" s="172"/>
      <c r="C73" s="172"/>
      <c r="D73" s="172"/>
      <c r="E73" s="172"/>
      <c r="F73" s="172"/>
      <c r="G73" s="172"/>
      <c r="H73" s="172"/>
      <c r="I73" s="15"/>
      <c r="J73" s="13"/>
      <c r="K73" s="13"/>
      <c r="L73" s="13"/>
      <c r="M73" s="13"/>
      <c r="N73" s="13"/>
    </row>
    <row r="74" spans="1:14">
      <c r="A74" s="184" t="s">
        <v>85</v>
      </c>
      <c r="B74" s="172"/>
      <c r="C74" s="172"/>
      <c r="D74" s="172"/>
      <c r="E74" s="172"/>
      <c r="F74" s="172"/>
      <c r="G74" s="172"/>
      <c r="H74" s="172"/>
      <c r="I74" s="16">
        <v>5277</v>
      </c>
      <c r="J74" s="13"/>
      <c r="K74" s="13"/>
      <c r="L74" s="13"/>
      <c r="M74" s="13"/>
      <c r="N74" s="13"/>
    </row>
    <row r="75" spans="1:14">
      <c r="A75" s="185" t="s">
        <v>174</v>
      </c>
      <c r="B75" s="172"/>
      <c r="C75" s="172"/>
      <c r="D75" s="172"/>
      <c r="E75" s="172"/>
      <c r="F75" s="172"/>
      <c r="G75" s="172"/>
      <c r="H75" s="172"/>
      <c r="I75" s="17">
        <v>5277</v>
      </c>
      <c r="J75" s="13"/>
      <c r="K75" s="13"/>
      <c r="L75" s="13"/>
      <c r="M75" s="13"/>
      <c r="N75" s="13"/>
    </row>
    <row r="76" spans="1:14" ht="19.149999999999999" customHeight="1">
      <c r="A76" s="171" t="s">
        <v>238</v>
      </c>
      <c r="B76" s="172"/>
      <c r="C76" s="172"/>
      <c r="D76" s="172"/>
      <c r="E76" s="172"/>
      <c r="F76" s="172"/>
      <c r="G76" s="172"/>
      <c r="H76" s="172"/>
      <c r="I76" s="172"/>
      <c r="J76" s="172"/>
      <c r="K76" s="172"/>
      <c r="L76" s="172"/>
      <c r="M76" s="172"/>
      <c r="N76" s="172"/>
    </row>
    <row r="77" spans="1:14" ht="20.25" customHeight="1">
      <c r="A77" s="175">
        <v>11</v>
      </c>
      <c r="B77" s="176" t="s">
        <v>237</v>
      </c>
      <c r="C77" s="87" t="s">
        <v>236</v>
      </c>
      <c r="D77" s="175" t="s">
        <v>97</v>
      </c>
      <c r="E77" s="169">
        <v>60</v>
      </c>
      <c r="F77" s="12">
        <v>326.58999999999997</v>
      </c>
      <c r="G77" s="13"/>
      <c r="H77" s="170"/>
      <c r="I77" s="178">
        <v>19595</v>
      </c>
      <c r="J77" s="170"/>
      <c r="K77" s="13"/>
      <c r="L77" s="170"/>
      <c r="M77" s="13"/>
      <c r="N77" s="13"/>
    </row>
    <row r="78" spans="1:14">
      <c r="A78" s="175"/>
      <c r="B78" s="177"/>
      <c r="C78" s="94" t="s">
        <v>242</v>
      </c>
      <c r="D78" s="175"/>
      <c r="E78" s="169"/>
      <c r="F78" s="13"/>
      <c r="G78" s="13"/>
      <c r="H78" s="170"/>
      <c r="I78" s="178"/>
      <c r="J78" s="170"/>
      <c r="K78" s="13"/>
      <c r="L78" s="170"/>
      <c r="M78" s="13"/>
      <c r="N78" s="13"/>
    </row>
    <row r="79" spans="1:14" ht="71.25" customHeight="1">
      <c r="A79" s="175">
        <v>12</v>
      </c>
      <c r="B79" s="176" t="s">
        <v>235</v>
      </c>
      <c r="C79" s="87" t="s">
        <v>234</v>
      </c>
      <c r="D79" s="175" t="s">
        <v>98</v>
      </c>
      <c r="E79" s="169">
        <v>5.0000000000000001E-3</v>
      </c>
      <c r="F79" s="12">
        <v>29743.7</v>
      </c>
      <c r="G79" s="13"/>
      <c r="H79" s="170"/>
      <c r="I79" s="178">
        <v>149</v>
      </c>
      <c r="J79" s="170"/>
      <c r="K79" s="13"/>
      <c r="L79" s="170"/>
      <c r="M79" s="13"/>
      <c r="N79" s="13"/>
    </row>
    <row r="80" spans="1:14">
      <c r="A80" s="175"/>
      <c r="B80" s="177"/>
      <c r="C80" s="94" t="s">
        <v>242</v>
      </c>
      <c r="D80" s="175"/>
      <c r="E80" s="169"/>
      <c r="F80" s="13"/>
      <c r="G80" s="13"/>
      <c r="H80" s="170"/>
      <c r="I80" s="178"/>
      <c r="J80" s="170"/>
      <c r="K80" s="13"/>
      <c r="L80" s="170"/>
      <c r="M80" s="13"/>
      <c r="N80" s="13"/>
    </row>
    <row r="81" spans="1:14" ht="81" customHeight="1">
      <c r="A81" s="175">
        <v>13</v>
      </c>
      <c r="B81" s="176" t="s">
        <v>233</v>
      </c>
      <c r="C81" s="87" t="s">
        <v>232</v>
      </c>
      <c r="D81" s="175" t="s">
        <v>98</v>
      </c>
      <c r="E81" s="169">
        <v>0.19</v>
      </c>
      <c r="F81" s="12">
        <v>22471.21</v>
      </c>
      <c r="G81" s="13"/>
      <c r="H81" s="170"/>
      <c r="I81" s="178">
        <v>4270</v>
      </c>
      <c r="J81" s="170"/>
      <c r="K81" s="13"/>
      <c r="L81" s="170"/>
      <c r="M81" s="13"/>
      <c r="N81" s="13"/>
    </row>
    <row r="82" spans="1:14">
      <c r="A82" s="175"/>
      <c r="B82" s="177"/>
      <c r="C82" s="94" t="s">
        <v>242</v>
      </c>
      <c r="D82" s="175"/>
      <c r="E82" s="169"/>
      <c r="F82" s="13"/>
      <c r="G82" s="13"/>
      <c r="H82" s="170"/>
      <c r="I82" s="178"/>
      <c r="J82" s="170"/>
      <c r="K82" s="13"/>
      <c r="L82" s="170"/>
      <c r="M82" s="13"/>
      <c r="N82" s="13"/>
    </row>
    <row r="83" spans="1:14" ht="21" customHeight="1">
      <c r="A83" s="175">
        <v>14</v>
      </c>
      <c r="B83" s="176" t="s">
        <v>231</v>
      </c>
      <c r="C83" s="87" t="s">
        <v>230</v>
      </c>
      <c r="D83" s="175" t="s">
        <v>102</v>
      </c>
      <c r="E83" s="169">
        <v>150</v>
      </c>
      <c r="F83" s="12">
        <v>78.16</v>
      </c>
      <c r="G83" s="13"/>
      <c r="H83" s="170"/>
      <c r="I83" s="178">
        <v>11724</v>
      </c>
      <c r="J83" s="170"/>
      <c r="K83" s="13"/>
      <c r="L83" s="170"/>
      <c r="M83" s="13"/>
      <c r="N83" s="13"/>
    </row>
    <row r="84" spans="1:14">
      <c r="A84" s="175"/>
      <c r="B84" s="177"/>
      <c r="C84" s="94" t="s">
        <v>242</v>
      </c>
      <c r="D84" s="175"/>
      <c r="E84" s="169"/>
      <c r="F84" s="13"/>
      <c r="G84" s="13"/>
      <c r="H84" s="170"/>
      <c r="I84" s="178"/>
      <c r="J84" s="170"/>
      <c r="K84" s="13"/>
      <c r="L84" s="170"/>
      <c r="M84" s="13"/>
      <c r="N84" s="13"/>
    </row>
    <row r="85" spans="1:14" ht="20.25" customHeight="1">
      <c r="A85" s="175">
        <v>15</v>
      </c>
      <c r="B85" s="176" t="s">
        <v>229</v>
      </c>
      <c r="C85" s="87" t="s">
        <v>228</v>
      </c>
      <c r="D85" s="175" t="s">
        <v>102</v>
      </c>
      <c r="E85" s="169">
        <v>30</v>
      </c>
      <c r="F85" s="12">
        <v>4.92</v>
      </c>
      <c r="G85" s="13"/>
      <c r="H85" s="170"/>
      <c r="I85" s="178">
        <v>148</v>
      </c>
      <c r="J85" s="170"/>
      <c r="K85" s="13"/>
      <c r="L85" s="170"/>
      <c r="M85" s="13"/>
      <c r="N85" s="13"/>
    </row>
    <row r="86" spans="1:14">
      <c r="A86" s="175"/>
      <c r="B86" s="177"/>
      <c r="C86" s="94" t="s">
        <v>242</v>
      </c>
      <c r="D86" s="175"/>
      <c r="E86" s="169"/>
      <c r="F86" s="13"/>
      <c r="G86" s="13"/>
      <c r="H86" s="170"/>
      <c r="I86" s="178"/>
      <c r="J86" s="170"/>
      <c r="K86" s="13"/>
      <c r="L86" s="170"/>
      <c r="M86" s="13"/>
      <c r="N86" s="13"/>
    </row>
    <row r="87" spans="1:14" ht="19.5" customHeight="1">
      <c r="A87" s="175">
        <v>16</v>
      </c>
      <c r="B87" s="176" t="s">
        <v>227</v>
      </c>
      <c r="C87" s="87" t="s">
        <v>226</v>
      </c>
      <c r="D87" s="175" t="s">
        <v>97</v>
      </c>
      <c r="E87" s="169">
        <v>15</v>
      </c>
      <c r="F87" s="12">
        <v>2.98</v>
      </c>
      <c r="G87" s="13"/>
      <c r="H87" s="170"/>
      <c r="I87" s="178">
        <v>45</v>
      </c>
      <c r="J87" s="170"/>
      <c r="K87" s="13"/>
      <c r="L87" s="170"/>
      <c r="M87" s="13"/>
      <c r="N87" s="13"/>
    </row>
    <row r="88" spans="1:14">
      <c r="A88" s="175"/>
      <c r="B88" s="177"/>
      <c r="C88" s="94" t="s">
        <v>242</v>
      </c>
      <c r="D88" s="175"/>
      <c r="E88" s="169"/>
      <c r="F88" s="13"/>
      <c r="G88" s="13"/>
      <c r="H88" s="170"/>
      <c r="I88" s="178"/>
      <c r="J88" s="170"/>
      <c r="K88" s="13"/>
      <c r="L88" s="170"/>
      <c r="M88" s="13"/>
      <c r="N88" s="13"/>
    </row>
    <row r="89" spans="1:14">
      <c r="A89" s="182" t="s">
        <v>176</v>
      </c>
      <c r="B89" s="183"/>
      <c r="C89" s="183"/>
      <c r="D89" s="183"/>
      <c r="E89" s="183"/>
      <c r="F89" s="183"/>
      <c r="G89" s="183"/>
      <c r="H89" s="183"/>
      <c r="I89" s="183"/>
      <c r="J89" s="183"/>
      <c r="K89" s="183"/>
      <c r="L89" s="183"/>
      <c r="M89" s="183"/>
      <c r="N89" s="183"/>
    </row>
    <row r="90" spans="1:14">
      <c r="A90" s="184" t="s">
        <v>182</v>
      </c>
      <c r="B90" s="172"/>
      <c r="C90" s="172"/>
      <c r="D90" s="172"/>
      <c r="E90" s="172"/>
      <c r="F90" s="172"/>
      <c r="G90" s="172"/>
      <c r="H90" s="172"/>
      <c r="I90" s="16">
        <v>35931</v>
      </c>
      <c r="J90" s="13"/>
      <c r="K90" s="13"/>
      <c r="L90" s="13"/>
      <c r="M90" s="13"/>
      <c r="N90" s="13"/>
    </row>
    <row r="91" spans="1:14">
      <c r="A91" s="185" t="s">
        <v>223</v>
      </c>
      <c r="B91" s="172"/>
      <c r="C91" s="172"/>
      <c r="D91" s="172"/>
      <c r="E91" s="172"/>
      <c r="F91" s="172"/>
      <c r="G91" s="172"/>
      <c r="H91" s="172"/>
      <c r="I91" s="15"/>
      <c r="J91" s="13"/>
      <c r="K91" s="13"/>
      <c r="L91" s="13"/>
      <c r="M91" s="13"/>
      <c r="N91" s="13"/>
    </row>
    <row r="92" spans="1:14">
      <c r="A92" s="184" t="s">
        <v>239</v>
      </c>
      <c r="B92" s="172"/>
      <c r="C92" s="172"/>
      <c r="D92" s="172"/>
      <c r="E92" s="172"/>
      <c r="F92" s="172"/>
      <c r="G92" s="172"/>
      <c r="H92" s="172"/>
      <c r="I92" s="15"/>
      <c r="J92" s="13"/>
      <c r="K92" s="13"/>
      <c r="L92" s="13"/>
      <c r="M92" s="13"/>
      <c r="N92" s="13"/>
    </row>
    <row r="93" spans="1:14">
      <c r="A93" s="184" t="s">
        <v>435</v>
      </c>
      <c r="B93" s="172"/>
      <c r="C93" s="172"/>
      <c r="D93" s="172"/>
      <c r="E93" s="172"/>
      <c r="F93" s="172"/>
      <c r="G93" s="172"/>
      <c r="H93" s="172"/>
      <c r="I93" s="16">
        <v>35931</v>
      </c>
      <c r="J93" s="13"/>
      <c r="K93" s="13"/>
      <c r="L93" s="13"/>
      <c r="M93" s="13"/>
      <c r="N93" s="13"/>
    </row>
    <row r="94" spans="1:14">
      <c r="A94" s="184" t="s">
        <v>108</v>
      </c>
      <c r="B94" s="172"/>
      <c r="C94" s="172"/>
      <c r="D94" s="172"/>
      <c r="E94" s="172"/>
      <c r="F94" s="172"/>
      <c r="G94" s="172"/>
      <c r="H94" s="172"/>
      <c r="I94" s="16">
        <v>35931</v>
      </c>
      <c r="J94" s="13"/>
      <c r="K94" s="13"/>
      <c r="L94" s="13"/>
      <c r="M94" s="13"/>
      <c r="N94" s="13"/>
    </row>
    <row r="95" spans="1:14">
      <c r="A95" s="184" t="s">
        <v>171</v>
      </c>
      <c r="B95" s="172"/>
      <c r="C95" s="172"/>
      <c r="D95" s="172"/>
      <c r="E95" s="172"/>
      <c r="F95" s="172"/>
      <c r="G95" s="172"/>
      <c r="H95" s="172"/>
      <c r="I95" s="15"/>
      <c r="J95" s="13"/>
      <c r="K95" s="13"/>
      <c r="L95" s="13"/>
      <c r="M95" s="13"/>
      <c r="N95" s="13"/>
    </row>
    <row r="96" spans="1:14">
      <c r="A96" s="184" t="s">
        <v>85</v>
      </c>
      <c r="B96" s="172"/>
      <c r="C96" s="172"/>
      <c r="D96" s="172"/>
      <c r="E96" s="172"/>
      <c r="F96" s="172"/>
      <c r="G96" s="172"/>
      <c r="H96" s="172"/>
      <c r="I96" s="16">
        <v>35931</v>
      </c>
      <c r="J96" s="13"/>
      <c r="K96" s="13"/>
      <c r="L96" s="13"/>
      <c r="M96" s="13"/>
      <c r="N96" s="13"/>
    </row>
    <row r="97" spans="1:14">
      <c r="A97" s="185" t="s">
        <v>173</v>
      </c>
      <c r="B97" s="172"/>
      <c r="C97" s="172"/>
      <c r="D97" s="172"/>
      <c r="E97" s="172"/>
      <c r="F97" s="172"/>
      <c r="G97" s="172"/>
      <c r="H97" s="172"/>
      <c r="I97" s="17">
        <v>35931</v>
      </c>
      <c r="J97" s="13"/>
      <c r="K97" s="13"/>
      <c r="L97" s="13"/>
      <c r="M97" s="13"/>
      <c r="N97" s="13"/>
    </row>
    <row r="98" spans="1:14" ht="19.149999999999999" customHeight="1">
      <c r="A98" s="171" t="s">
        <v>221</v>
      </c>
      <c r="B98" s="172"/>
      <c r="C98" s="172"/>
      <c r="D98" s="172"/>
      <c r="E98" s="172"/>
      <c r="F98" s="172"/>
      <c r="G98" s="172"/>
      <c r="H98" s="172"/>
      <c r="I98" s="172"/>
      <c r="J98" s="172"/>
      <c r="K98" s="172"/>
      <c r="L98" s="172"/>
      <c r="M98" s="172"/>
      <c r="N98" s="172"/>
    </row>
    <row r="99" spans="1:14" ht="33" customHeight="1">
      <c r="A99" s="175">
        <v>17</v>
      </c>
      <c r="B99" s="176" t="s">
        <v>220</v>
      </c>
      <c r="C99" s="87" t="s">
        <v>219</v>
      </c>
      <c r="D99" s="175" t="s">
        <v>96</v>
      </c>
      <c r="E99" s="169">
        <v>1</v>
      </c>
      <c r="F99" s="12">
        <v>117.52</v>
      </c>
      <c r="G99" s="12">
        <v>0.46</v>
      </c>
      <c r="H99" s="170">
        <v>15.04</v>
      </c>
      <c r="I99" s="178">
        <v>118</v>
      </c>
      <c r="J99" s="170">
        <v>102</v>
      </c>
      <c r="K99" s="13"/>
      <c r="L99" s="170">
        <v>16</v>
      </c>
      <c r="M99" s="13">
        <v>7.2</v>
      </c>
      <c r="N99" s="13">
        <v>7.2</v>
      </c>
    </row>
    <row r="100" spans="1:14" ht="36">
      <c r="A100" s="175"/>
      <c r="B100" s="177"/>
      <c r="C100" s="94" t="s">
        <v>218</v>
      </c>
      <c r="D100" s="175"/>
      <c r="E100" s="169"/>
      <c r="F100" s="12">
        <v>102.02</v>
      </c>
      <c r="G100" s="13"/>
      <c r="H100" s="186"/>
      <c r="I100" s="178"/>
      <c r="J100" s="170"/>
      <c r="K100" s="13"/>
      <c r="L100" s="170"/>
      <c r="M100" s="13"/>
      <c r="N100" s="13"/>
    </row>
    <row r="101" spans="1:14" ht="12.75" customHeight="1">
      <c r="A101" s="175">
        <v>18</v>
      </c>
      <c r="B101" s="176" t="s">
        <v>217</v>
      </c>
      <c r="C101" s="87" t="s">
        <v>434</v>
      </c>
      <c r="D101" s="175" t="s">
        <v>96</v>
      </c>
      <c r="E101" s="169">
        <v>6</v>
      </c>
      <c r="F101" s="12">
        <v>218.26</v>
      </c>
      <c r="G101" s="12">
        <v>0.37</v>
      </c>
      <c r="H101" s="170">
        <v>13.63</v>
      </c>
      <c r="I101" s="178">
        <v>1310</v>
      </c>
      <c r="J101" s="170">
        <v>1226</v>
      </c>
      <c r="K101" s="13">
        <v>2</v>
      </c>
      <c r="L101" s="170">
        <v>82</v>
      </c>
      <c r="M101" s="13">
        <v>14</v>
      </c>
      <c r="N101" s="13">
        <v>84</v>
      </c>
    </row>
    <row r="102" spans="1:14" ht="36">
      <c r="A102" s="175"/>
      <c r="B102" s="177"/>
      <c r="C102" s="94" t="s">
        <v>433</v>
      </c>
      <c r="D102" s="175"/>
      <c r="E102" s="169"/>
      <c r="F102" s="12">
        <v>204.26</v>
      </c>
      <c r="G102" s="13"/>
      <c r="H102" s="186"/>
      <c r="I102" s="178"/>
      <c r="J102" s="170"/>
      <c r="K102" s="13"/>
      <c r="L102" s="170"/>
      <c r="M102" s="13"/>
      <c r="N102" s="13"/>
    </row>
    <row r="103" spans="1:14" ht="34.5" customHeight="1">
      <c r="A103" s="175">
        <v>19</v>
      </c>
      <c r="B103" s="176" t="s">
        <v>214</v>
      </c>
      <c r="C103" s="87" t="s">
        <v>213</v>
      </c>
      <c r="D103" s="175" t="s">
        <v>96</v>
      </c>
      <c r="E103" s="169">
        <v>70</v>
      </c>
      <c r="F103" s="12">
        <v>13.84</v>
      </c>
      <c r="G103" s="12">
        <v>0.17</v>
      </c>
      <c r="H103" s="170">
        <v>2.29</v>
      </c>
      <c r="I103" s="178">
        <v>969</v>
      </c>
      <c r="J103" s="170">
        <v>797</v>
      </c>
      <c r="K103" s="13">
        <v>12</v>
      </c>
      <c r="L103" s="170">
        <v>160</v>
      </c>
      <c r="M103" s="13">
        <v>0.84</v>
      </c>
      <c r="N103" s="13">
        <v>58.8</v>
      </c>
    </row>
    <row r="104" spans="1:14" ht="36">
      <c r="A104" s="175"/>
      <c r="B104" s="177"/>
      <c r="C104" s="94" t="s">
        <v>432</v>
      </c>
      <c r="D104" s="175"/>
      <c r="E104" s="169"/>
      <c r="F104" s="12">
        <v>11.38</v>
      </c>
      <c r="G104" s="13"/>
      <c r="H104" s="186"/>
      <c r="I104" s="178"/>
      <c r="J104" s="170"/>
      <c r="K104" s="13"/>
      <c r="L104" s="170"/>
      <c r="M104" s="13"/>
      <c r="N104" s="13"/>
    </row>
    <row r="105" spans="1:14" ht="13.5" customHeight="1">
      <c r="A105" s="175">
        <v>20</v>
      </c>
      <c r="B105" s="176" t="s">
        <v>211</v>
      </c>
      <c r="C105" s="87" t="s">
        <v>210</v>
      </c>
      <c r="D105" s="175" t="s">
        <v>96</v>
      </c>
      <c r="E105" s="169">
        <v>1</v>
      </c>
      <c r="F105" s="12">
        <v>59.97</v>
      </c>
      <c r="G105" s="12">
        <v>0.37</v>
      </c>
      <c r="H105" s="170">
        <v>7.83</v>
      </c>
      <c r="I105" s="178">
        <v>60</v>
      </c>
      <c r="J105" s="170">
        <v>52</v>
      </c>
      <c r="K105" s="13"/>
      <c r="L105" s="170">
        <v>8</v>
      </c>
      <c r="M105" s="13">
        <v>3.6</v>
      </c>
      <c r="N105" s="13">
        <v>3.6</v>
      </c>
    </row>
    <row r="106" spans="1:14" ht="36">
      <c r="A106" s="175"/>
      <c r="B106" s="177"/>
      <c r="C106" s="94" t="s">
        <v>209</v>
      </c>
      <c r="D106" s="175"/>
      <c r="E106" s="169"/>
      <c r="F106" s="12">
        <v>51.77</v>
      </c>
      <c r="G106" s="13"/>
      <c r="H106" s="186"/>
      <c r="I106" s="178"/>
      <c r="J106" s="170"/>
      <c r="K106" s="13"/>
      <c r="L106" s="170"/>
      <c r="M106" s="13"/>
      <c r="N106" s="13"/>
    </row>
    <row r="107" spans="1:14" ht="56.25" customHeight="1">
      <c r="A107" s="175">
        <v>21</v>
      </c>
      <c r="B107" s="176" t="s">
        <v>208</v>
      </c>
      <c r="C107" s="87" t="s">
        <v>207</v>
      </c>
      <c r="D107" s="175" t="s">
        <v>96</v>
      </c>
      <c r="E107" s="169">
        <v>14</v>
      </c>
      <c r="F107" s="12">
        <v>29.8</v>
      </c>
      <c r="G107" s="12">
        <v>11.69</v>
      </c>
      <c r="H107" s="170">
        <v>2.8</v>
      </c>
      <c r="I107" s="178">
        <v>417</v>
      </c>
      <c r="J107" s="170">
        <v>214</v>
      </c>
      <c r="K107" s="13">
        <v>164</v>
      </c>
      <c r="L107" s="170">
        <v>39</v>
      </c>
      <c r="M107" s="13">
        <v>1.1299999999999999</v>
      </c>
      <c r="N107" s="13">
        <v>15.82</v>
      </c>
    </row>
    <row r="108" spans="1:14" ht="48">
      <c r="A108" s="175"/>
      <c r="B108" s="177"/>
      <c r="C108" s="94" t="s">
        <v>431</v>
      </c>
      <c r="D108" s="175"/>
      <c r="E108" s="169"/>
      <c r="F108" s="12">
        <v>15.31</v>
      </c>
      <c r="G108" s="12">
        <v>0.73</v>
      </c>
      <c r="H108" s="186"/>
      <c r="I108" s="178"/>
      <c r="J108" s="170"/>
      <c r="K108" s="13">
        <v>10</v>
      </c>
      <c r="L108" s="170"/>
      <c r="M108" s="13">
        <v>0.04</v>
      </c>
      <c r="N108" s="13">
        <v>0.56000000000000005</v>
      </c>
    </row>
    <row r="109" spans="1:14" ht="15" customHeight="1">
      <c r="A109" s="175">
        <v>22</v>
      </c>
      <c r="B109" s="176" t="s">
        <v>205</v>
      </c>
      <c r="C109" s="87" t="s">
        <v>204</v>
      </c>
      <c r="D109" s="175" t="s">
        <v>99</v>
      </c>
      <c r="E109" s="169">
        <v>0.12</v>
      </c>
      <c r="F109" s="12">
        <v>2523.44</v>
      </c>
      <c r="G109" s="12">
        <v>556.95000000000005</v>
      </c>
      <c r="H109" s="170">
        <v>594.64</v>
      </c>
      <c r="I109" s="178">
        <v>303</v>
      </c>
      <c r="J109" s="170">
        <v>165</v>
      </c>
      <c r="K109" s="13">
        <v>67</v>
      </c>
      <c r="L109" s="170">
        <v>71</v>
      </c>
      <c r="M109" s="13">
        <v>98.2</v>
      </c>
      <c r="N109" s="13">
        <v>11.78</v>
      </c>
    </row>
    <row r="110" spans="1:14" ht="48">
      <c r="A110" s="175"/>
      <c r="B110" s="177"/>
      <c r="C110" s="94" t="s">
        <v>430</v>
      </c>
      <c r="D110" s="175"/>
      <c r="E110" s="169"/>
      <c r="F110" s="12">
        <v>1371.85</v>
      </c>
      <c r="G110" s="12">
        <v>20.38</v>
      </c>
      <c r="H110" s="186"/>
      <c r="I110" s="178"/>
      <c r="J110" s="170"/>
      <c r="K110" s="13">
        <v>2</v>
      </c>
      <c r="L110" s="170"/>
      <c r="M110" s="13">
        <v>1.1200000000000001</v>
      </c>
      <c r="N110" s="13">
        <v>0.13</v>
      </c>
    </row>
    <row r="111" spans="1:14" ht="24" customHeight="1">
      <c r="A111" s="175">
        <v>23</v>
      </c>
      <c r="B111" s="176" t="s">
        <v>358</v>
      </c>
      <c r="C111" s="87" t="s">
        <v>357</v>
      </c>
      <c r="D111" s="175" t="s">
        <v>356</v>
      </c>
      <c r="E111" s="169">
        <v>0.8</v>
      </c>
      <c r="F111" s="12">
        <v>97.72</v>
      </c>
      <c r="G111" s="12">
        <v>0.46</v>
      </c>
      <c r="H111" s="170">
        <v>21.82</v>
      </c>
      <c r="I111" s="178">
        <v>78</v>
      </c>
      <c r="J111" s="170">
        <v>60</v>
      </c>
      <c r="K111" s="13"/>
      <c r="L111" s="170">
        <v>18</v>
      </c>
      <c r="M111" s="13">
        <v>5.4</v>
      </c>
      <c r="N111" s="13">
        <v>4.32</v>
      </c>
    </row>
    <row r="112" spans="1:14" ht="36">
      <c r="A112" s="175"/>
      <c r="B112" s="177"/>
      <c r="C112" s="94" t="s">
        <v>355</v>
      </c>
      <c r="D112" s="175"/>
      <c r="E112" s="169"/>
      <c r="F112" s="12">
        <v>75.44</v>
      </c>
      <c r="G112" s="13"/>
      <c r="H112" s="186"/>
      <c r="I112" s="178"/>
      <c r="J112" s="170"/>
      <c r="K112" s="13"/>
      <c r="L112" s="170"/>
      <c r="M112" s="13"/>
      <c r="N112" s="13"/>
    </row>
    <row r="113" spans="1:14" ht="57" customHeight="1">
      <c r="A113" s="175">
        <v>24</v>
      </c>
      <c r="B113" s="176" t="s">
        <v>354</v>
      </c>
      <c r="C113" s="87" t="s">
        <v>353</v>
      </c>
      <c r="D113" s="175" t="s">
        <v>352</v>
      </c>
      <c r="E113" s="169">
        <v>1</v>
      </c>
      <c r="F113" s="12">
        <v>354.18</v>
      </c>
      <c r="G113" s="13"/>
      <c r="H113" s="170">
        <v>6.94</v>
      </c>
      <c r="I113" s="178">
        <v>354</v>
      </c>
      <c r="J113" s="170">
        <v>347</v>
      </c>
      <c r="K113" s="13"/>
      <c r="L113" s="170">
        <v>7</v>
      </c>
      <c r="M113" s="13">
        <v>23.8</v>
      </c>
      <c r="N113" s="13">
        <v>23.8</v>
      </c>
    </row>
    <row r="114" spans="1:14" ht="48">
      <c r="A114" s="175"/>
      <c r="B114" s="177"/>
      <c r="C114" s="94" t="s">
        <v>351</v>
      </c>
      <c r="D114" s="175"/>
      <c r="E114" s="169"/>
      <c r="F114" s="12">
        <v>347.24</v>
      </c>
      <c r="G114" s="13"/>
      <c r="H114" s="186"/>
      <c r="I114" s="178"/>
      <c r="J114" s="170"/>
      <c r="K114" s="13"/>
      <c r="L114" s="170"/>
      <c r="M114" s="13"/>
      <c r="N114" s="13"/>
    </row>
    <row r="115" spans="1:14" ht="51.75" customHeight="1">
      <c r="A115" s="175">
        <v>25</v>
      </c>
      <c r="B115" s="176" t="s">
        <v>202</v>
      </c>
      <c r="C115" s="87" t="s">
        <v>201</v>
      </c>
      <c r="D115" s="175" t="s">
        <v>101</v>
      </c>
      <c r="E115" s="169">
        <v>0.15</v>
      </c>
      <c r="F115" s="12">
        <v>1540.77</v>
      </c>
      <c r="G115" s="12">
        <v>28.6</v>
      </c>
      <c r="H115" s="170">
        <v>1051.47</v>
      </c>
      <c r="I115" s="178">
        <v>231</v>
      </c>
      <c r="J115" s="170">
        <v>69</v>
      </c>
      <c r="K115" s="13">
        <v>4</v>
      </c>
      <c r="L115" s="170">
        <v>158</v>
      </c>
      <c r="M115" s="13">
        <v>34</v>
      </c>
      <c r="N115" s="13">
        <v>5.0999999999999996</v>
      </c>
    </row>
    <row r="116" spans="1:14" ht="36">
      <c r="A116" s="175"/>
      <c r="B116" s="177"/>
      <c r="C116" s="94" t="s">
        <v>320</v>
      </c>
      <c r="D116" s="175"/>
      <c r="E116" s="169"/>
      <c r="F116" s="12">
        <v>460.7</v>
      </c>
      <c r="G116" s="13"/>
      <c r="H116" s="186"/>
      <c r="I116" s="178"/>
      <c r="J116" s="170"/>
      <c r="K116" s="13"/>
      <c r="L116" s="170"/>
      <c r="M116" s="13"/>
      <c r="N116" s="13"/>
    </row>
    <row r="117" spans="1:14" ht="14.25" customHeight="1">
      <c r="A117" s="175">
        <v>26</v>
      </c>
      <c r="B117" s="176" t="s">
        <v>199</v>
      </c>
      <c r="C117" s="87" t="s">
        <v>198</v>
      </c>
      <c r="D117" s="175" t="s">
        <v>101</v>
      </c>
      <c r="E117" s="169">
        <v>1.5</v>
      </c>
      <c r="F117" s="12">
        <v>189.23</v>
      </c>
      <c r="G117" s="12">
        <v>56.09</v>
      </c>
      <c r="H117" s="170">
        <v>86.5</v>
      </c>
      <c r="I117" s="178">
        <v>284</v>
      </c>
      <c r="J117" s="170">
        <v>70</v>
      </c>
      <c r="K117" s="13">
        <v>84</v>
      </c>
      <c r="L117" s="170">
        <v>130</v>
      </c>
      <c r="M117" s="13">
        <v>3.52</v>
      </c>
      <c r="N117" s="13">
        <v>5.28</v>
      </c>
    </row>
    <row r="118" spans="1:14" ht="48">
      <c r="A118" s="175"/>
      <c r="B118" s="177"/>
      <c r="C118" s="94" t="s">
        <v>429</v>
      </c>
      <c r="D118" s="175"/>
      <c r="E118" s="169"/>
      <c r="F118" s="12">
        <v>46.64</v>
      </c>
      <c r="G118" s="12">
        <v>24.55</v>
      </c>
      <c r="H118" s="186"/>
      <c r="I118" s="178"/>
      <c r="J118" s="170"/>
      <c r="K118" s="13">
        <v>37</v>
      </c>
      <c r="L118" s="170"/>
      <c r="M118" s="13">
        <v>1.57</v>
      </c>
      <c r="N118" s="13">
        <v>2.36</v>
      </c>
    </row>
    <row r="119" spans="1:14" ht="47.25" customHeight="1">
      <c r="A119" s="175">
        <v>27</v>
      </c>
      <c r="B119" s="176" t="s">
        <v>196</v>
      </c>
      <c r="C119" s="87" t="s">
        <v>195</v>
      </c>
      <c r="D119" s="175" t="s">
        <v>101</v>
      </c>
      <c r="E119" s="169">
        <v>0.3</v>
      </c>
      <c r="F119" s="12">
        <v>658.05</v>
      </c>
      <c r="G119" s="12">
        <v>2.92</v>
      </c>
      <c r="H119" s="170">
        <v>580.79999999999995</v>
      </c>
      <c r="I119" s="178">
        <v>197</v>
      </c>
      <c r="J119" s="170">
        <v>22</v>
      </c>
      <c r="K119" s="13">
        <v>1</v>
      </c>
      <c r="L119" s="170">
        <v>174</v>
      </c>
      <c r="M119" s="13">
        <v>5.61</v>
      </c>
      <c r="N119" s="13">
        <v>1.68</v>
      </c>
    </row>
    <row r="120" spans="1:14" ht="48">
      <c r="A120" s="175"/>
      <c r="B120" s="177"/>
      <c r="C120" s="94" t="s">
        <v>194</v>
      </c>
      <c r="D120" s="175"/>
      <c r="E120" s="169"/>
      <c r="F120" s="12">
        <v>74.33</v>
      </c>
      <c r="G120" s="12">
        <v>0.18</v>
      </c>
      <c r="H120" s="186"/>
      <c r="I120" s="178"/>
      <c r="J120" s="170"/>
      <c r="K120" s="13"/>
      <c r="L120" s="170"/>
      <c r="M120" s="13">
        <v>0.01</v>
      </c>
      <c r="N120" s="13"/>
    </row>
    <row r="121" spans="1:14" ht="29.1" customHeight="1">
      <c r="A121" s="175">
        <v>28</v>
      </c>
      <c r="B121" s="176" t="s">
        <v>190</v>
      </c>
      <c r="C121" s="87" t="s">
        <v>189</v>
      </c>
      <c r="D121" s="175" t="s">
        <v>101</v>
      </c>
      <c r="E121" s="169">
        <v>1.5</v>
      </c>
      <c r="F121" s="12">
        <v>1840.21</v>
      </c>
      <c r="G121" s="12">
        <v>788.16</v>
      </c>
      <c r="H121" s="170">
        <v>553.85</v>
      </c>
      <c r="I121" s="178">
        <v>2760</v>
      </c>
      <c r="J121" s="170">
        <v>747</v>
      </c>
      <c r="K121" s="13">
        <v>1182</v>
      </c>
      <c r="L121" s="170">
        <v>831</v>
      </c>
      <c r="M121" s="13">
        <v>37.6</v>
      </c>
      <c r="N121" s="13">
        <v>56.4</v>
      </c>
    </row>
    <row r="122" spans="1:14" ht="48">
      <c r="A122" s="175"/>
      <c r="B122" s="177"/>
      <c r="C122" s="94" t="s">
        <v>428</v>
      </c>
      <c r="D122" s="175"/>
      <c r="E122" s="169"/>
      <c r="F122" s="12">
        <v>498.2</v>
      </c>
      <c r="G122" s="12">
        <v>202.95</v>
      </c>
      <c r="H122" s="186"/>
      <c r="I122" s="178"/>
      <c r="J122" s="170"/>
      <c r="K122" s="13">
        <v>304</v>
      </c>
      <c r="L122" s="170"/>
      <c r="M122" s="13">
        <v>12.78</v>
      </c>
      <c r="N122" s="13">
        <v>19.170000000000002</v>
      </c>
    </row>
    <row r="123" spans="1:14" ht="23.25" customHeight="1">
      <c r="A123" s="175">
        <v>29</v>
      </c>
      <c r="B123" s="176" t="s">
        <v>193</v>
      </c>
      <c r="C123" s="87" t="s">
        <v>192</v>
      </c>
      <c r="D123" s="175" t="s">
        <v>101</v>
      </c>
      <c r="E123" s="169">
        <v>0.3</v>
      </c>
      <c r="F123" s="12">
        <v>3947.41</v>
      </c>
      <c r="G123" s="12">
        <v>240.22</v>
      </c>
      <c r="H123" s="170">
        <v>3247.41</v>
      </c>
      <c r="I123" s="178">
        <v>1184</v>
      </c>
      <c r="J123" s="170">
        <v>138</v>
      </c>
      <c r="K123" s="13">
        <v>72</v>
      </c>
      <c r="L123" s="170">
        <v>974</v>
      </c>
      <c r="M123" s="13">
        <v>34.700000000000003</v>
      </c>
      <c r="N123" s="13">
        <v>10.41</v>
      </c>
    </row>
    <row r="124" spans="1:14" ht="48">
      <c r="A124" s="175"/>
      <c r="B124" s="177"/>
      <c r="C124" s="94" t="s">
        <v>191</v>
      </c>
      <c r="D124" s="175"/>
      <c r="E124" s="169"/>
      <c r="F124" s="12">
        <v>459.78</v>
      </c>
      <c r="G124" s="12">
        <v>4</v>
      </c>
      <c r="H124" s="186"/>
      <c r="I124" s="178"/>
      <c r="J124" s="170"/>
      <c r="K124" s="13">
        <v>1</v>
      </c>
      <c r="L124" s="170"/>
      <c r="M124" s="13">
        <v>0.22</v>
      </c>
      <c r="N124" s="13">
        <v>7.0000000000000007E-2</v>
      </c>
    </row>
    <row r="125" spans="1:14" ht="15" customHeight="1">
      <c r="A125" s="175">
        <v>30</v>
      </c>
      <c r="B125" s="176" t="s">
        <v>187</v>
      </c>
      <c r="C125" s="87" t="s">
        <v>186</v>
      </c>
      <c r="D125" s="175" t="s">
        <v>96</v>
      </c>
      <c r="E125" s="169">
        <v>15</v>
      </c>
      <c r="F125" s="12">
        <v>7.32</v>
      </c>
      <c r="G125" s="13"/>
      <c r="H125" s="170">
        <v>0.44</v>
      </c>
      <c r="I125" s="178">
        <v>110</v>
      </c>
      <c r="J125" s="170">
        <v>103</v>
      </c>
      <c r="K125" s="13"/>
      <c r="L125" s="170">
        <v>7</v>
      </c>
      <c r="M125" s="13">
        <v>0.5</v>
      </c>
      <c r="N125" s="13">
        <v>7.5</v>
      </c>
    </row>
    <row r="126" spans="1:14" ht="36">
      <c r="A126" s="175"/>
      <c r="B126" s="177"/>
      <c r="C126" s="94" t="s">
        <v>185</v>
      </c>
      <c r="D126" s="175"/>
      <c r="E126" s="169"/>
      <c r="F126" s="12">
        <v>6.88</v>
      </c>
      <c r="G126" s="13"/>
      <c r="H126" s="186"/>
      <c r="I126" s="178"/>
      <c r="J126" s="170"/>
      <c r="K126" s="13"/>
      <c r="L126" s="170"/>
      <c r="M126" s="13"/>
      <c r="N126" s="13"/>
    </row>
    <row r="127" spans="1:14" ht="24" customHeight="1">
      <c r="A127" s="175">
        <v>31</v>
      </c>
      <c r="B127" s="176" t="s">
        <v>345</v>
      </c>
      <c r="C127" s="87" t="s">
        <v>344</v>
      </c>
      <c r="D127" s="175" t="s">
        <v>101</v>
      </c>
      <c r="E127" s="169">
        <v>0.2</v>
      </c>
      <c r="F127" s="12">
        <v>885.95</v>
      </c>
      <c r="G127" s="12">
        <v>68.989999999999995</v>
      </c>
      <c r="H127" s="170">
        <v>565.21</v>
      </c>
      <c r="I127" s="178">
        <v>177</v>
      </c>
      <c r="J127" s="170">
        <v>50</v>
      </c>
      <c r="K127" s="13">
        <v>14</v>
      </c>
      <c r="L127" s="170">
        <v>113</v>
      </c>
      <c r="M127" s="13">
        <v>19</v>
      </c>
      <c r="N127" s="13">
        <v>3.8</v>
      </c>
    </row>
    <row r="128" spans="1:14" ht="48">
      <c r="A128" s="175"/>
      <c r="B128" s="177"/>
      <c r="C128" s="94" t="s">
        <v>343</v>
      </c>
      <c r="D128" s="175"/>
      <c r="E128" s="169"/>
      <c r="F128" s="12">
        <v>251.75</v>
      </c>
      <c r="G128" s="12">
        <v>2.5499999999999998</v>
      </c>
      <c r="H128" s="186"/>
      <c r="I128" s="178"/>
      <c r="J128" s="170"/>
      <c r="K128" s="13">
        <v>1</v>
      </c>
      <c r="L128" s="170"/>
      <c r="M128" s="13">
        <v>0.14000000000000001</v>
      </c>
      <c r="N128" s="13">
        <v>0.03</v>
      </c>
    </row>
    <row r="129" spans="1:14">
      <c r="A129" s="182" t="s">
        <v>176</v>
      </c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183"/>
    </row>
    <row r="130" spans="1:14">
      <c r="A130" s="184" t="s">
        <v>182</v>
      </c>
      <c r="B130" s="172"/>
      <c r="C130" s="172"/>
      <c r="D130" s="172"/>
      <c r="E130" s="172"/>
      <c r="F130" s="172"/>
      <c r="G130" s="172"/>
      <c r="H130" s="172"/>
      <c r="I130" s="16">
        <v>8552</v>
      </c>
      <c r="J130" s="12">
        <v>4162</v>
      </c>
      <c r="K130" s="12">
        <v>1602</v>
      </c>
      <c r="L130" s="12">
        <v>2788</v>
      </c>
      <c r="M130" s="13"/>
      <c r="N130" s="12">
        <v>299.49</v>
      </c>
    </row>
    <row r="131" spans="1:14">
      <c r="A131" s="172"/>
      <c r="B131" s="172"/>
      <c r="C131" s="172"/>
      <c r="D131" s="172"/>
      <c r="E131" s="172"/>
      <c r="F131" s="172"/>
      <c r="G131" s="172"/>
      <c r="H131" s="172"/>
      <c r="I131" s="15"/>
      <c r="J131" s="13"/>
      <c r="K131" s="12">
        <v>355</v>
      </c>
      <c r="L131" s="13"/>
      <c r="M131" s="13"/>
      <c r="N131" s="12">
        <v>22.32</v>
      </c>
    </row>
    <row r="132" spans="1:14">
      <c r="A132" s="184" t="s">
        <v>181</v>
      </c>
      <c r="B132" s="172"/>
      <c r="C132" s="172"/>
      <c r="D132" s="172"/>
      <c r="E132" s="172"/>
      <c r="F132" s="172"/>
      <c r="G132" s="172"/>
      <c r="H132" s="172"/>
      <c r="I132" s="16">
        <v>9702</v>
      </c>
      <c r="J132" s="12">
        <v>4993</v>
      </c>
      <c r="K132" s="12">
        <v>1921</v>
      </c>
      <c r="L132" s="12">
        <v>2788</v>
      </c>
      <c r="M132" s="13"/>
      <c r="N132" s="12">
        <v>359.39</v>
      </c>
    </row>
    <row r="133" spans="1:14">
      <c r="A133" s="172"/>
      <c r="B133" s="172"/>
      <c r="C133" s="172"/>
      <c r="D133" s="172"/>
      <c r="E133" s="172"/>
      <c r="F133" s="172"/>
      <c r="G133" s="172"/>
      <c r="H133" s="172"/>
      <c r="I133" s="15"/>
      <c r="J133" s="13"/>
      <c r="K133" s="12">
        <v>425</v>
      </c>
      <c r="L133" s="13"/>
      <c r="M133" s="13"/>
      <c r="N133" s="12">
        <v>26.78</v>
      </c>
    </row>
    <row r="134" spans="1:14">
      <c r="A134" s="184" t="s">
        <v>105</v>
      </c>
      <c r="B134" s="172"/>
      <c r="C134" s="172"/>
      <c r="D134" s="172"/>
      <c r="E134" s="172"/>
      <c r="F134" s="172"/>
      <c r="G134" s="172"/>
      <c r="H134" s="172"/>
      <c r="I134" s="16">
        <v>4704</v>
      </c>
      <c r="J134" s="13"/>
      <c r="K134" s="13"/>
      <c r="L134" s="13"/>
      <c r="M134" s="13"/>
      <c r="N134" s="13"/>
    </row>
    <row r="135" spans="1:14">
      <c r="A135" s="184" t="s">
        <v>106</v>
      </c>
      <c r="B135" s="172"/>
      <c r="C135" s="172"/>
      <c r="D135" s="172"/>
      <c r="E135" s="172"/>
      <c r="F135" s="172"/>
      <c r="G135" s="172"/>
      <c r="H135" s="172"/>
      <c r="I135" s="16">
        <v>3378</v>
      </c>
      <c r="J135" s="13"/>
      <c r="K135" s="13"/>
      <c r="L135" s="13"/>
      <c r="M135" s="13"/>
      <c r="N135" s="13"/>
    </row>
    <row r="136" spans="1:14">
      <c r="A136" s="185" t="s">
        <v>180</v>
      </c>
      <c r="B136" s="172"/>
      <c r="C136" s="172"/>
      <c r="D136" s="172"/>
      <c r="E136" s="172"/>
      <c r="F136" s="172"/>
      <c r="G136" s="172"/>
      <c r="H136" s="172"/>
      <c r="I136" s="15"/>
      <c r="J136" s="13"/>
      <c r="K136" s="13"/>
      <c r="L136" s="13"/>
      <c r="M136" s="13"/>
      <c r="N136" s="13"/>
    </row>
    <row r="137" spans="1:14">
      <c r="A137" s="184" t="s">
        <v>179</v>
      </c>
      <c r="B137" s="172"/>
      <c r="C137" s="172"/>
      <c r="D137" s="172"/>
      <c r="E137" s="172"/>
      <c r="F137" s="172"/>
      <c r="G137" s="172"/>
      <c r="H137" s="172"/>
      <c r="I137" s="15"/>
      <c r="J137" s="13"/>
      <c r="K137" s="13"/>
      <c r="L137" s="13"/>
      <c r="M137" s="13"/>
      <c r="N137" s="13"/>
    </row>
    <row r="138" spans="1:14">
      <c r="A138" s="184" t="s">
        <v>427</v>
      </c>
      <c r="B138" s="172"/>
      <c r="C138" s="172"/>
      <c r="D138" s="172"/>
      <c r="E138" s="172"/>
      <c r="F138" s="172"/>
      <c r="G138" s="172"/>
      <c r="H138" s="172"/>
      <c r="I138" s="16">
        <v>7407</v>
      </c>
      <c r="J138" s="13"/>
      <c r="K138" s="13"/>
      <c r="L138" s="13"/>
      <c r="M138" s="13"/>
      <c r="N138" s="12">
        <v>204.62</v>
      </c>
    </row>
    <row r="139" spans="1:14">
      <c r="A139" s="184" t="s">
        <v>178</v>
      </c>
      <c r="B139" s="172"/>
      <c r="C139" s="172"/>
      <c r="D139" s="172"/>
      <c r="E139" s="172"/>
      <c r="F139" s="172"/>
      <c r="G139" s="172"/>
      <c r="H139" s="172"/>
      <c r="I139" s="15"/>
      <c r="J139" s="13"/>
      <c r="K139" s="13"/>
      <c r="L139" s="13"/>
      <c r="M139" s="13"/>
      <c r="N139" s="13"/>
    </row>
    <row r="140" spans="1:14">
      <c r="A140" s="184" t="s">
        <v>426</v>
      </c>
      <c r="B140" s="172"/>
      <c r="C140" s="172"/>
      <c r="D140" s="172"/>
      <c r="E140" s="172"/>
      <c r="F140" s="172"/>
      <c r="G140" s="172"/>
      <c r="H140" s="172"/>
      <c r="I140" s="16">
        <v>9301</v>
      </c>
      <c r="J140" s="13"/>
      <c r="K140" s="13"/>
      <c r="L140" s="13"/>
      <c r="M140" s="13"/>
      <c r="N140" s="12">
        <v>126.21</v>
      </c>
    </row>
    <row r="141" spans="1:14">
      <c r="A141" s="172"/>
      <c r="B141" s="172"/>
      <c r="C141" s="172"/>
      <c r="D141" s="172"/>
      <c r="E141" s="172"/>
      <c r="F141" s="172"/>
      <c r="G141" s="172"/>
      <c r="H141" s="172"/>
      <c r="I141" s="15"/>
      <c r="J141" s="13"/>
      <c r="K141" s="13"/>
      <c r="L141" s="13"/>
      <c r="M141" s="13"/>
      <c r="N141" s="12">
        <v>26.78</v>
      </c>
    </row>
    <row r="142" spans="1:14">
      <c r="A142" s="184" t="s">
        <v>314</v>
      </c>
      <c r="B142" s="172"/>
      <c r="C142" s="172"/>
      <c r="D142" s="172"/>
      <c r="E142" s="172"/>
      <c r="F142" s="172"/>
      <c r="G142" s="172"/>
      <c r="H142" s="172"/>
      <c r="I142" s="15"/>
      <c r="J142" s="13"/>
      <c r="K142" s="13"/>
      <c r="L142" s="13"/>
      <c r="M142" s="13"/>
      <c r="N142" s="13"/>
    </row>
    <row r="143" spans="1:14">
      <c r="A143" s="184" t="s">
        <v>425</v>
      </c>
      <c r="B143" s="172"/>
      <c r="C143" s="172"/>
      <c r="D143" s="172"/>
      <c r="E143" s="172"/>
      <c r="F143" s="172"/>
      <c r="G143" s="172"/>
      <c r="H143" s="172"/>
      <c r="I143" s="16">
        <v>1076</v>
      </c>
      <c r="J143" s="13"/>
      <c r="K143" s="13"/>
      <c r="L143" s="13"/>
      <c r="M143" s="13"/>
      <c r="N143" s="12">
        <v>28.56</v>
      </c>
    </row>
    <row r="144" spans="1:14">
      <c r="A144" s="184" t="s">
        <v>108</v>
      </c>
      <c r="B144" s="172"/>
      <c r="C144" s="172"/>
      <c r="D144" s="172"/>
      <c r="E144" s="172"/>
      <c r="F144" s="172"/>
      <c r="G144" s="172"/>
      <c r="H144" s="172"/>
      <c r="I144" s="16">
        <v>17784</v>
      </c>
      <c r="J144" s="13"/>
      <c r="K144" s="13"/>
      <c r="L144" s="13"/>
      <c r="M144" s="13"/>
      <c r="N144" s="12">
        <v>359.39</v>
      </c>
    </row>
    <row r="145" spans="1:14">
      <c r="A145" s="172"/>
      <c r="B145" s="172"/>
      <c r="C145" s="172"/>
      <c r="D145" s="172"/>
      <c r="E145" s="172"/>
      <c r="F145" s="172"/>
      <c r="G145" s="172"/>
      <c r="H145" s="172"/>
      <c r="I145" s="15"/>
      <c r="J145" s="13"/>
      <c r="K145" s="13"/>
      <c r="L145" s="13"/>
      <c r="M145" s="13"/>
      <c r="N145" s="12">
        <v>26.78</v>
      </c>
    </row>
    <row r="146" spans="1:14">
      <c r="A146" s="184" t="s">
        <v>171</v>
      </c>
      <c r="B146" s="172"/>
      <c r="C146" s="172"/>
      <c r="D146" s="172"/>
      <c r="E146" s="172"/>
      <c r="F146" s="172"/>
      <c r="G146" s="172"/>
      <c r="H146" s="172"/>
      <c r="I146" s="15"/>
      <c r="J146" s="13"/>
      <c r="K146" s="13"/>
      <c r="L146" s="13"/>
      <c r="M146" s="13"/>
      <c r="N146" s="13"/>
    </row>
    <row r="147" spans="1:14">
      <c r="A147" s="184" t="s">
        <v>110</v>
      </c>
      <c r="B147" s="172"/>
      <c r="C147" s="172"/>
      <c r="D147" s="172"/>
      <c r="E147" s="172"/>
      <c r="F147" s="172"/>
      <c r="G147" s="172"/>
      <c r="H147" s="172"/>
      <c r="I147" s="16">
        <v>2788</v>
      </c>
      <c r="J147" s="13"/>
      <c r="K147" s="13"/>
      <c r="L147" s="13"/>
      <c r="M147" s="13"/>
      <c r="N147" s="13"/>
    </row>
    <row r="148" spans="1:14">
      <c r="A148" s="184" t="s">
        <v>111</v>
      </c>
      <c r="B148" s="172"/>
      <c r="C148" s="172"/>
      <c r="D148" s="172"/>
      <c r="E148" s="172"/>
      <c r="F148" s="172"/>
      <c r="G148" s="172"/>
      <c r="H148" s="172"/>
      <c r="I148" s="16">
        <v>1921</v>
      </c>
      <c r="J148" s="13"/>
      <c r="K148" s="13"/>
      <c r="L148" s="13"/>
      <c r="M148" s="13"/>
      <c r="N148" s="13"/>
    </row>
    <row r="149" spans="1:14">
      <c r="A149" s="184" t="s">
        <v>112</v>
      </c>
      <c r="B149" s="172"/>
      <c r="C149" s="172"/>
      <c r="D149" s="172"/>
      <c r="E149" s="172"/>
      <c r="F149" s="172"/>
      <c r="G149" s="172"/>
      <c r="H149" s="172"/>
      <c r="I149" s="16">
        <v>5418</v>
      </c>
      <c r="J149" s="13"/>
      <c r="K149" s="13"/>
      <c r="L149" s="13"/>
      <c r="M149" s="13"/>
      <c r="N149" s="13"/>
    </row>
    <row r="150" spans="1:14">
      <c r="A150" s="184" t="s">
        <v>113</v>
      </c>
      <c r="B150" s="172"/>
      <c r="C150" s="172"/>
      <c r="D150" s="172"/>
      <c r="E150" s="172"/>
      <c r="F150" s="172"/>
      <c r="G150" s="172"/>
      <c r="H150" s="172"/>
      <c r="I150" s="16">
        <v>4704</v>
      </c>
      <c r="J150" s="13"/>
      <c r="K150" s="13"/>
      <c r="L150" s="13"/>
      <c r="M150" s="13"/>
      <c r="N150" s="13"/>
    </row>
    <row r="151" spans="1:14">
      <c r="A151" s="184" t="s">
        <v>114</v>
      </c>
      <c r="B151" s="172"/>
      <c r="C151" s="172"/>
      <c r="D151" s="172"/>
      <c r="E151" s="172"/>
      <c r="F151" s="172"/>
      <c r="G151" s="172"/>
      <c r="H151" s="172"/>
      <c r="I151" s="16">
        <v>3378</v>
      </c>
      <c r="J151" s="13"/>
      <c r="K151" s="13"/>
      <c r="L151" s="13"/>
      <c r="M151" s="13"/>
      <c r="N151" s="13"/>
    </row>
    <row r="152" spans="1:14">
      <c r="A152" s="185" t="s">
        <v>172</v>
      </c>
      <c r="B152" s="172"/>
      <c r="C152" s="172"/>
      <c r="D152" s="172"/>
      <c r="E152" s="172"/>
      <c r="F152" s="172"/>
      <c r="G152" s="172"/>
      <c r="H152" s="172"/>
      <c r="I152" s="17">
        <v>17784</v>
      </c>
      <c r="J152" s="13"/>
      <c r="K152" s="13"/>
      <c r="L152" s="13"/>
      <c r="M152" s="13"/>
      <c r="N152" s="14">
        <v>359.39</v>
      </c>
    </row>
    <row r="153" spans="1:14">
      <c r="A153" s="172"/>
      <c r="B153" s="172"/>
      <c r="C153" s="172"/>
      <c r="D153" s="172"/>
      <c r="E153" s="172"/>
      <c r="F153" s="172"/>
      <c r="G153" s="172"/>
      <c r="H153" s="172"/>
      <c r="I153" s="15"/>
      <c r="J153" s="13"/>
      <c r="K153" s="13"/>
      <c r="L153" s="13"/>
      <c r="M153" s="13"/>
      <c r="N153" s="14">
        <v>26.78</v>
      </c>
    </row>
    <row r="154" spans="1:14">
      <c r="A154" s="182" t="s">
        <v>177</v>
      </c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183"/>
    </row>
    <row r="155" spans="1:14">
      <c r="A155" s="182" t="s">
        <v>176</v>
      </c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183"/>
    </row>
    <row r="156" spans="1:14">
      <c r="A156" s="184" t="s">
        <v>103</v>
      </c>
      <c r="B156" s="172"/>
      <c r="C156" s="172"/>
      <c r="D156" s="172"/>
      <c r="E156" s="172"/>
      <c r="F156" s="172"/>
      <c r="G156" s="172"/>
      <c r="H156" s="172"/>
      <c r="I156" s="16">
        <v>55460</v>
      </c>
      <c r="J156" s="12">
        <v>4162</v>
      </c>
      <c r="K156" s="12">
        <v>1602</v>
      </c>
      <c r="L156" s="12">
        <v>2788</v>
      </c>
      <c r="M156" s="13"/>
      <c r="N156" s="12">
        <v>299.49</v>
      </c>
    </row>
    <row r="157" spans="1:14">
      <c r="A157" s="172"/>
      <c r="B157" s="172"/>
      <c r="C157" s="172"/>
      <c r="D157" s="172"/>
      <c r="E157" s="172"/>
      <c r="F157" s="172"/>
      <c r="G157" s="172"/>
      <c r="H157" s="172"/>
      <c r="I157" s="15"/>
      <c r="J157" s="13"/>
      <c r="K157" s="12">
        <v>355</v>
      </c>
      <c r="L157" s="13"/>
      <c r="M157" s="13"/>
      <c r="N157" s="12">
        <v>22.32</v>
      </c>
    </row>
    <row r="158" spans="1:14">
      <c r="A158" s="184" t="s">
        <v>104</v>
      </c>
      <c r="B158" s="172"/>
      <c r="C158" s="172"/>
      <c r="D158" s="172"/>
      <c r="E158" s="172"/>
      <c r="F158" s="172"/>
      <c r="G158" s="172"/>
      <c r="H158" s="172"/>
      <c r="I158" s="16">
        <v>56610</v>
      </c>
      <c r="J158" s="12">
        <v>4993</v>
      </c>
      <c r="K158" s="12">
        <v>1921</v>
      </c>
      <c r="L158" s="12">
        <v>2788</v>
      </c>
      <c r="M158" s="13"/>
      <c r="N158" s="12">
        <v>359.39</v>
      </c>
    </row>
    <row r="159" spans="1:14">
      <c r="A159" s="172"/>
      <c r="B159" s="172"/>
      <c r="C159" s="172"/>
      <c r="D159" s="172"/>
      <c r="E159" s="172"/>
      <c r="F159" s="172"/>
      <c r="G159" s="172"/>
      <c r="H159" s="172"/>
      <c r="I159" s="15"/>
      <c r="J159" s="13"/>
      <c r="K159" s="12">
        <v>425</v>
      </c>
      <c r="L159" s="13"/>
      <c r="M159" s="13"/>
      <c r="N159" s="12">
        <v>26.78</v>
      </c>
    </row>
    <row r="160" spans="1:14">
      <c r="A160" s="184" t="s">
        <v>105</v>
      </c>
      <c r="B160" s="172"/>
      <c r="C160" s="172"/>
      <c r="D160" s="172"/>
      <c r="E160" s="172"/>
      <c r="F160" s="172"/>
      <c r="G160" s="172"/>
      <c r="H160" s="172"/>
      <c r="I160" s="16">
        <v>4704</v>
      </c>
      <c r="J160" s="13"/>
      <c r="K160" s="13"/>
      <c r="L160" s="13"/>
      <c r="M160" s="13"/>
      <c r="N160" s="13"/>
    </row>
    <row r="161" spans="1:14">
      <c r="A161" s="184" t="s">
        <v>106</v>
      </c>
      <c r="B161" s="172"/>
      <c r="C161" s="172"/>
      <c r="D161" s="172"/>
      <c r="E161" s="172"/>
      <c r="F161" s="172"/>
      <c r="G161" s="172"/>
      <c r="H161" s="172"/>
      <c r="I161" s="16">
        <v>3378</v>
      </c>
      <c r="J161" s="13"/>
      <c r="K161" s="13"/>
      <c r="L161" s="13"/>
      <c r="M161" s="13"/>
      <c r="N161" s="13"/>
    </row>
    <row r="162" spans="1:14">
      <c r="A162" s="185" t="s">
        <v>107</v>
      </c>
      <c r="B162" s="172"/>
      <c r="C162" s="172"/>
      <c r="D162" s="172"/>
      <c r="E162" s="172"/>
      <c r="F162" s="172"/>
      <c r="G162" s="172"/>
      <c r="H162" s="172"/>
      <c r="I162" s="15"/>
      <c r="J162" s="13"/>
      <c r="K162" s="13"/>
      <c r="L162" s="13"/>
      <c r="M162" s="13"/>
      <c r="N162" s="13"/>
    </row>
    <row r="163" spans="1:14" s="95" customFormat="1">
      <c r="A163" s="185" t="s">
        <v>175</v>
      </c>
      <c r="B163" s="190"/>
      <c r="C163" s="190"/>
      <c r="D163" s="190"/>
      <c r="E163" s="190"/>
      <c r="F163" s="190"/>
      <c r="G163" s="190"/>
      <c r="H163" s="190"/>
      <c r="I163" s="17">
        <v>5700</v>
      </c>
      <c r="J163" s="142"/>
      <c r="K163" s="142"/>
      <c r="L163" s="142"/>
      <c r="M163" s="142"/>
      <c r="N163" s="142"/>
    </row>
    <row r="164" spans="1:14" s="95" customFormat="1">
      <c r="A164" s="185" t="s">
        <v>174</v>
      </c>
      <c r="B164" s="190"/>
      <c r="C164" s="190"/>
      <c r="D164" s="190"/>
      <c r="E164" s="190"/>
      <c r="F164" s="190"/>
      <c r="G164" s="190"/>
      <c r="H164" s="190"/>
      <c r="I164" s="17">
        <v>5277</v>
      </c>
      <c r="J164" s="142"/>
      <c r="K164" s="142"/>
      <c r="L164" s="142"/>
      <c r="M164" s="142"/>
      <c r="N164" s="142"/>
    </row>
    <row r="165" spans="1:14" s="95" customFormat="1">
      <c r="A165" s="185" t="s">
        <v>173</v>
      </c>
      <c r="B165" s="190"/>
      <c r="C165" s="190"/>
      <c r="D165" s="190"/>
      <c r="E165" s="190"/>
      <c r="F165" s="190"/>
      <c r="G165" s="190"/>
      <c r="H165" s="190"/>
      <c r="I165" s="17">
        <v>35931</v>
      </c>
      <c r="J165" s="142"/>
      <c r="K165" s="142"/>
      <c r="L165" s="142"/>
      <c r="M165" s="142"/>
      <c r="N165" s="142"/>
    </row>
    <row r="166" spans="1:14" s="95" customFormat="1">
      <c r="A166" s="185" t="s">
        <v>172</v>
      </c>
      <c r="B166" s="190"/>
      <c r="C166" s="190"/>
      <c r="D166" s="190"/>
      <c r="E166" s="190"/>
      <c r="F166" s="190"/>
      <c r="G166" s="190"/>
      <c r="H166" s="190"/>
      <c r="I166" s="17">
        <v>17784</v>
      </c>
      <c r="J166" s="142"/>
      <c r="K166" s="142"/>
      <c r="L166" s="142"/>
      <c r="M166" s="142"/>
      <c r="N166" s="14">
        <v>359.39</v>
      </c>
    </row>
    <row r="167" spans="1:14" s="95" customFormat="1">
      <c r="A167" s="190"/>
      <c r="B167" s="190"/>
      <c r="C167" s="190"/>
      <c r="D167" s="190"/>
      <c r="E167" s="190"/>
      <c r="F167" s="190"/>
      <c r="G167" s="190"/>
      <c r="H167" s="190"/>
      <c r="I167" s="143"/>
      <c r="J167" s="142"/>
      <c r="K167" s="142"/>
      <c r="L167" s="142"/>
      <c r="M167" s="142"/>
      <c r="N167" s="14">
        <v>26.78</v>
      </c>
    </row>
    <row r="168" spans="1:14" s="95" customFormat="1">
      <c r="A168" s="185" t="s">
        <v>108</v>
      </c>
      <c r="B168" s="190"/>
      <c r="C168" s="190"/>
      <c r="D168" s="190"/>
      <c r="E168" s="190"/>
      <c r="F168" s="190"/>
      <c r="G168" s="190"/>
      <c r="H168" s="190"/>
      <c r="I168" s="17">
        <v>64692</v>
      </c>
      <c r="J168" s="142"/>
      <c r="K168" s="142"/>
      <c r="L168" s="142"/>
      <c r="M168" s="142"/>
      <c r="N168" s="14">
        <v>359.39</v>
      </c>
    </row>
    <row r="169" spans="1:14" s="95" customFormat="1">
      <c r="A169" s="190"/>
      <c r="B169" s="190"/>
      <c r="C169" s="190"/>
      <c r="D169" s="190"/>
      <c r="E169" s="190"/>
      <c r="F169" s="190"/>
      <c r="G169" s="190"/>
      <c r="H169" s="190"/>
      <c r="I169" s="143"/>
      <c r="J169" s="142"/>
      <c r="K169" s="142"/>
      <c r="L169" s="142"/>
      <c r="M169" s="142"/>
      <c r="N169" s="14">
        <v>26.78</v>
      </c>
    </row>
    <row r="170" spans="1:14">
      <c r="A170" s="184" t="s">
        <v>171</v>
      </c>
      <c r="B170" s="172"/>
      <c r="C170" s="172"/>
      <c r="D170" s="172"/>
      <c r="E170" s="172"/>
      <c r="F170" s="172"/>
      <c r="G170" s="172"/>
      <c r="H170" s="172"/>
      <c r="I170" s="15"/>
      <c r="J170" s="13"/>
      <c r="K170" s="13"/>
      <c r="L170" s="13"/>
      <c r="M170" s="13"/>
      <c r="N170" s="13"/>
    </row>
    <row r="171" spans="1:14">
      <c r="A171" s="184" t="s">
        <v>110</v>
      </c>
      <c r="B171" s="172"/>
      <c r="C171" s="172"/>
      <c r="D171" s="172"/>
      <c r="E171" s="172"/>
      <c r="F171" s="172"/>
      <c r="G171" s="172"/>
      <c r="H171" s="172"/>
      <c r="I171" s="16">
        <v>2788</v>
      </c>
      <c r="J171" s="13"/>
      <c r="K171" s="13"/>
      <c r="L171" s="13"/>
      <c r="M171" s="13"/>
      <c r="N171" s="13"/>
    </row>
    <row r="172" spans="1:14">
      <c r="A172" s="184" t="s">
        <v>111</v>
      </c>
      <c r="B172" s="172"/>
      <c r="C172" s="172"/>
      <c r="D172" s="172"/>
      <c r="E172" s="172"/>
      <c r="F172" s="172"/>
      <c r="G172" s="172"/>
      <c r="H172" s="172"/>
      <c r="I172" s="16">
        <v>1921</v>
      </c>
      <c r="J172" s="13"/>
      <c r="K172" s="13"/>
      <c r="L172" s="13"/>
      <c r="M172" s="13"/>
      <c r="N172" s="13"/>
    </row>
    <row r="173" spans="1:14">
      <c r="A173" s="184" t="s">
        <v>112</v>
      </c>
      <c r="B173" s="172"/>
      <c r="C173" s="172"/>
      <c r="D173" s="172"/>
      <c r="E173" s="172"/>
      <c r="F173" s="172"/>
      <c r="G173" s="172"/>
      <c r="H173" s="172"/>
      <c r="I173" s="16">
        <v>5418</v>
      </c>
      <c r="J173" s="13"/>
      <c r="K173" s="13"/>
      <c r="L173" s="13"/>
      <c r="M173" s="13"/>
      <c r="N173" s="13"/>
    </row>
    <row r="174" spans="1:14">
      <c r="A174" s="184" t="s">
        <v>85</v>
      </c>
      <c r="B174" s="172"/>
      <c r="C174" s="172"/>
      <c r="D174" s="172"/>
      <c r="E174" s="172"/>
      <c r="F174" s="172"/>
      <c r="G174" s="172"/>
      <c r="H174" s="172"/>
      <c r="I174" s="16">
        <v>46908</v>
      </c>
      <c r="J174" s="13"/>
      <c r="K174" s="13"/>
      <c r="L174" s="13"/>
      <c r="M174" s="13"/>
      <c r="N174" s="13"/>
    </row>
    <row r="175" spans="1:14">
      <c r="A175" s="184" t="s">
        <v>113</v>
      </c>
      <c r="B175" s="172"/>
      <c r="C175" s="172"/>
      <c r="D175" s="172"/>
      <c r="E175" s="172"/>
      <c r="F175" s="172"/>
      <c r="G175" s="172"/>
      <c r="H175" s="172"/>
      <c r="I175" s="16">
        <v>4704</v>
      </c>
      <c r="J175" s="13"/>
      <c r="K175" s="13"/>
      <c r="L175" s="13"/>
      <c r="M175" s="13"/>
      <c r="N175" s="13"/>
    </row>
    <row r="176" spans="1:14">
      <c r="A176" s="184" t="s">
        <v>114</v>
      </c>
      <c r="B176" s="172"/>
      <c r="C176" s="172"/>
      <c r="D176" s="172"/>
      <c r="E176" s="172"/>
      <c r="F176" s="172"/>
      <c r="G176" s="172"/>
      <c r="H176" s="172"/>
      <c r="I176" s="16">
        <v>3378</v>
      </c>
      <c r="J176" s="13"/>
      <c r="K176" s="13"/>
      <c r="L176" s="13"/>
      <c r="M176" s="13"/>
      <c r="N176" s="13"/>
    </row>
    <row r="177" spans="1:14">
      <c r="A177" s="185" t="s">
        <v>115</v>
      </c>
      <c r="B177" s="172"/>
      <c r="C177" s="172"/>
      <c r="D177" s="172"/>
      <c r="E177" s="172"/>
      <c r="F177" s="172"/>
      <c r="G177" s="172"/>
      <c r="H177" s="172"/>
      <c r="I177" s="17">
        <v>64692</v>
      </c>
      <c r="J177" s="13"/>
      <c r="K177" s="13"/>
      <c r="L177" s="13"/>
      <c r="M177" s="13"/>
      <c r="N177" s="14">
        <v>359.39</v>
      </c>
    </row>
    <row r="178" spans="1:14">
      <c r="A178" s="172"/>
      <c r="B178" s="172"/>
      <c r="C178" s="172"/>
      <c r="D178" s="172"/>
      <c r="E178" s="172"/>
      <c r="F178" s="172"/>
      <c r="G178" s="172"/>
      <c r="H178" s="172"/>
      <c r="I178" s="15"/>
      <c r="J178" s="13"/>
      <c r="K178" s="13"/>
      <c r="L178" s="13"/>
      <c r="M178" s="13"/>
      <c r="N178" s="14">
        <v>26.78</v>
      </c>
    </row>
    <row r="179" spans="1:14">
      <c r="F179" s="10"/>
      <c r="G179" s="10"/>
      <c r="H179" s="10"/>
      <c r="I179" s="18"/>
      <c r="J179" s="10"/>
      <c r="K179" s="10"/>
      <c r="L179" s="10"/>
      <c r="M179" s="10"/>
      <c r="N179" s="10"/>
    </row>
  </sheetData>
  <mergeCells count="344">
    <mergeCell ref="B34:B35"/>
    <mergeCell ref="D34:D35"/>
    <mergeCell ref="E34:E35"/>
    <mergeCell ref="H34:H35"/>
    <mergeCell ref="A31:A32"/>
    <mergeCell ref="B31:B32"/>
    <mergeCell ref="D31:D32"/>
    <mergeCell ref="E31:E32"/>
    <mergeCell ref="J26:J27"/>
    <mergeCell ref="L34:L35"/>
    <mergeCell ref="J31:J32"/>
    <mergeCell ref="L31:L32"/>
    <mergeCell ref="A33:N33"/>
    <mergeCell ref="A34:A35"/>
    <mergeCell ref="I25:L25"/>
    <mergeCell ref="L26:L27"/>
    <mergeCell ref="A29:N29"/>
    <mergeCell ref="A30:N30"/>
    <mergeCell ref="M25:N25"/>
    <mergeCell ref="M26:N26"/>
    <mergeCell ref="F25:H25"/>
    <mergeCell ref="H26:H27"/>
    <mergeCell ref="J34:J35"/>
    <mergeCell ref="A25:A27"/>
    <mergeCell ref="E25:E27"/>
    <mergeCell ref="B25:B27"/>
    <mergeCell ref="D25:D27"/>
    <mergeCell ref="C25:C27"/>
    <mergeCell ref="I31:I32"/>
    <mergeCell ref="H31:H32"/>
    <mergeCell ref="A42:N42"/>
    <mergeCell ref="I34:I35"/>
    <mergeCell ref="I26:I27"/>
    <mergeCell ref="A37:A38"/>
    <mergeCell ref="B37:B38"/>
    <mergeCell ref="D37:D38"/>
    <mergeCell ref="E37:E38"/>
    <mergeCell ref="H37:H38"/>
    <mergeCell ref="I37:I38"/>
    <mergeCell ref="A36:N36"/>
    <mergeCell ref="A39:N39"/>
    <mergeCell ref="A40:A41"/>
    <mergeCell ref="B40:B41"/>
    <mergeCell ref="D40:D41"/>
    <mergeCell ref="E40:E41"/>
    <mergeCell ref="H40:H41"/>
    <mergeCell ref="I40:I41"/>
    <mergeCell ref="J40:J41"/>
    <mergeCell ref="L40:L41"/>
    <mergeCell ref="J37:J38"/>
    <mergeCell ref="L37:L38"/>
    <mergeCell ref="L46:L47"/>
    <mergeCell ref="A48:N48"/>
    <mergeCell ref="A45:N45"/>
    <mergeCell ref="A46:A47"/>
    <mergeCell ref="B46:B47"/>
    <mergeCell ref="D46:D47"/>
    <mergeCell ref="E46:E47"/>
    <mergeCell ref="H46:H47"/>
    <mergeCell ref="L43:L44"/>
    <mergeCell ref="A43:A44"/>
    <mergeCell ref="B43:B44"/>
    <mergeCell ref="I46:I47"/>
    <mergeCell ref="J46:J47"/>
    <mergeCell ref="D43:D44"/>
    <mergeCell ref="E43:E44"/>
    <mergeCell ref="H43:H44"/>
    <mergeCell ref="I43:I44"/>
    <mergeCell ref="J43:J44"/>
    <mergeCell ref="A49:N49"/>
    <mergeCell ref="A50:H50"/>
    <mergeCell ref="A51:H51"/>
    <mergeCell ref="A52:H52"/>
    <mergeCell ref="A53:H53"/>
    <mergeCell ref="A54:H54"/>
    <mergeCell ref="H59:H60"/>
    <mergeCell ref="I59:I60"/>
    <mergeCell ref="J59:J60"/>
    <mergeCell ref="L59:L60"/>
    <mergeCell ref="A55:H55"/>
    <mergeCell ref="A56:H56"/>
    <mergeCell ref="A57:H57"/>
    <mergeCell ref="L61:L62"/>
    <mergeCell ref="A61:A62"/>
    <mergeCell ref="B61:B62"/>
    <mergeCell ref="D61:D62"/>
    <mergeCell ref="E61:E62"/>
    <mergeCell ref="A58:N58"/>
    <mergeCell ref="A59:A60"/>
    <mergeCell ref="B59:B60"/>
    <mergeCell ref="D59:D60"/>
    <mergeCell ref="E59:E60"/>
    <mergeCell ref="I61:I62"/>
    <mergeCell ref="J61:J62"/>
    <mergeCell ref="A73:H73"/>
    <mergeCell ref="I65:I66"/>
    <mergeCell ref="J65:J66"/>
    <mergeCell ref="A65:A66"/>
    <mergeCell ref="B65:B66"/>
    <mergeCell ref="D65:D66"/>
    <mergeCell ref="A68:H68"/>
    <mergeCell ref="A69:H69"/>
    <mergeCell ref="A70:H70"/>
    <mergeCell ref="A72:H72"/>
    <mergeCell ref="A74:H74"/>
    <mergeCell ref="H61:H62"/>
    <mergeCell ref="L63:L64"/>
    <mergeCell ref="A63:A64"/>
    <mergeCell ref="B63:B64"/>
    <mergeCell ref="D63:D64"/>
    <mergeCell ref="E63:E64"/>
    <mergeCell ref="L65:L66"/>
    <mergeCell ref="H63:H64"/>
    <mergeCell ref="I63:I64"/>
    <mergeCell ref="J63:J64"/>
    <mergeCell ref="A77:A78"/>
    <mergeCell ref="B77:B78"/>
    <mergeCell ref="D77:D78"/>
    <mergeCell ref="E77:E78"/>
    <mergeCell ref="E65:E66"/>
    <mergeCell ref="A71:H71"/>
    <mergeCell ref="H65:H66"/>
    <mergeCell ref="A76:N76"/>
    <mergeCell ref="A75:H75"/>
    <mergeCell ref="A67:N67"/>
    <mergeCell ref="J81:J82"/>
    <mergeCell ref="L81:L82"/>
    <mergeCell ref="H77:H78"/>
    <mergeCell ref="I77:I78"/>
    <mergeCell ref="J77:J78"/>
    <mergeCell ref="L77:L78"/>
    <mergeCell ref="A81:A82"/>
    <mergeCell ref="B81:B82"/>
    <mergeCell ref="D81:D82"/>
    <mergeCell ref="E81:E82"/>
    <mergeCell ref="H81:H82"/>
    <mergeCell ref="I81:I82"/>
    <mergeCell ref="A79:A80"/>
    <mergeCell ref="B79:B80"/>
    <mergeCell ref="D79:D80"/>
    <mergeCell ref="E79:E80"/>
    <mergeCell ref="J79:J80"/>
    <mergeCell ref="L79:L80"/>
    <mergeCell ref="L85:L86"/>
    <mergeCell ref="A85:A86"/>
    <mergeCell ref="B85:B86"/>
    <mergeCell ref="D85:D86"/>
    <mergeCell ref="E85:E86"/>
    <mergeCell ref="H79:H80"/>
    <mergeCell ref="I79:I80"/>
    <mergeCell ref="J83:J84"/>
    <mergeCell ref="L83:L84"/>
    <mergeCell ref="H83:H84"/>
    <mergeCell ref="J87:J88"/>
    <mergeCell ref="A83:A84"/>
    <mergeCell ref="B83:B84"/>
    <mergeCell ref="D83:D84"/>
    <mergeCell ref="E83:E84"/>
    <mergeCell ref="H85:H86"/>
    <mergeCell ref="I85:I86"/>
    <mergeCell ref="J85:J86"/>
    <mergeCell ref="I83:I84"/>
    <mergeCell ref="E99:E100"/>
    <mergeCell ref="H99:H100"/>
    <mergeCell ref="I99:I100"/>
    <mergeCell ref="J99:J100"/>
    <mergeCell ref="L99:L100"/>
    <mergeCell ref="L87:L88"/>
    <mergeCell ref="A89:N89"/>
    <mergeCell ref="A90:H90"/>
    <mergeCell ref="A87:A88"/>
    <mergeCell ref="B87:B88"/>
    <mergeCell ref="H87:H88"/>
    <mergeCell ref="I87:I88"/>
    <mergeCell ref="A91:H91"/>
    <mergeCell ref="A92:H92"/>
    <mergeCell ref="A93:H93"/>
    <mergeCell ref="A94:H94"/>
    <mergeCell ref="D87:D88"/>
    <mergeCell ref="E87:E88"/>
    <mergeCell ref="L103:L104"/>
    <mergeCell ref="H105:H106"/>
    <mergeCell ref="I105:I106"/>
    <mergeCell ref="J105:J106"/>
    <mergeCell ref="A95:H95"/>
    <mergeCell ref="A96:H96"/>
    <mergeCell ref="A98:N98"/>
    <mergeCell ref="A99:A100"/>
    <mergeCell ref="B99:B100"/>
    <mergeCell ref="D99:D100"/>
    <mergeCell ref="L107:L108"/>
    <mergeCell ref="A97:H97"/>
    <mergeCell ref="L101:L102"/>
    <mergeCell ref="A103:A104"/>
    <mergeCell ref="B103:B104"/>
    <mergeCell ref="D103:D104"/>
    <mergeCell ref="E103:E104"/>
    <mergeCell ref="H103:H104"/>
    <mergeCell ref="I103:I104"/>
    <mergeCell ref="J103:J104"/>
    <mergeCell ref="I109:I110"/>
    <mergeCell ref="I101:I102"/>
    <mergeCell ref="J101:J102"/>
    <mergeCell ref="H107:H108"/>
    <mergeCell ref="I107:I108"/>
    <mergeCell ref="H101:H102"/>
    <mergeCell ref="J107:J108"/>
    <mergeCell ref="B107:B108"/>
    <mergeCell ref="D107:D108"/>
    <mergeCell ref="E107:E108"/>
    <mergeCell ref="D109:D110"/>
    <mergeCell ref="E109:E110"/>
    <mergeCell ref="H109:H110"/>
    <mergeCell ref="H111:H112"/>
    <mergeCell ref="I111:I112"/>
    <mergeCell ref="J111:J112"/>
    <mergeCell ref="A109:A110"/>
    <mergeCell ref="B109:B110"/>
    <mergeCell ref="A101:A102"/>
    <mergeCell ref="B101:B102"/>
    <mergeCell ref="D101:D102"/>
    <mergeCell ref="E101:E102"/>
    <mergeCell ref="A107:A108"/>
    <mergeCell ref="L113:L114"/>
    <mergeCell ref="A105:A106"/>
    <mergeCell ref="B105:B106"/>
    <mergeCell ref="D105:D106"/>
    <mergeCell ref="E105:E106"/>
    <mergeCell ref="L109:L110"/>
    <mergeCell ref="A111:A112"/>
    <mergeCell ref="B111:B112"/>
    <mergeCell ref="D111:D112"/>
    <mergeCell ref="E111:E112"/>
    <mergeCell ref="I117:I118"/>
    <mergeCell ref="J117:J118"/>
    <mergeCell ref="L119:L120"/>
    <mergeCell ref="L117:L118"/>
    <mergeCell ref="J109:J110"/>
    <mergeCell ref="L105:L106"/>
    <mergeCell ref="L111:L112"/>
    <mergeCell ref="J119:J120"/>
    <mergeCell ref="L115:L116"/>
    <mergeCell ref="J115:J116"/>
    <mergeCell ref="H119:H120"/>
    <mergeCell ref="I119:I120"/>
    <mergeCell ref="H115:H116"/>
    <mergeCell ref="I115:I116"/>
    <mergeCell ref="J113:J114"/>
    <mergeCell ref="H121:H122"/>
    <mergeCell ref="I121:I122"/>
    <mergeCell ref="H113:H114"/>
    <mergeCell ref="I113:I114"/>
    <mergeCell ref="H117:H118"/>
    <mergeCell ref="D115:D116"/>
    <mergeCell ref="E115:E116"/>
    <mergeCell ref="D119:D120"/>
    <mergeCell ref="E119:E120"/>
    <mergeCell ref="A113:A114"/>
    <mergeCell ref="B113:B114"/>
    <mergeCell ref="D113:D114"/>
    <mergeCell ref="E113:E114"/>
    <mergeCell ref="D117:D118"/>
    <mergeCell ref="E117:E118"/>
    <mergeCell ref="A115:A116"/>
    <mergeCell ref="B115:B116"/>
    <mergeCell ref="D121:D122"/>
    <mergeCell ref="E121:E122"/>
    <mergeCell ref="A121:A122"/>
    <mergeCell ref="B121:B122"/>
    <mergeCell ref="A117:A118"/>
    <mergeCell ref="B117:B118"/>
    <mergeCell ref="A119:A120"/>
    <mergeCell ref="B119:B120"/>
    <mergeCell ref="L123:L124"/>
    <mergeCell ref="I123:I124"/>
    <mergeCell ref="J123:J124"/>
    <mergeCell ref="A135:H135"/>
    <mergeCell ref="A136:H136"/>
    <mergeCell ref="A138:H138"/>
    <mergeCell ref="H125:H126"/>
    <mergeCell ref="J127:J128"/>
    <mergeCell ref="L127:L128"/>
    <mergeCell ref="I125:I126"/>
    <mergeCell ref="L121:L122"/>
    <mergeCell ref="A123:A124"/>
    <mergeCell ref="B123:B124"/>
    <mergeCell ref="D123:D124"/>
    <mergeCell ref="E123:E124"/>
    <mergeCell ref="H123:H124"/>
    <mergeCell ref="J121:J122"/>
    <mergeCell ref="A127:A128"/>
    <mergeCell ref="B127:B128"/>
    <mergeCell ref="D127:D128"/>
    <mergeCell ref="E127:E128"/>
    <mergeCell ref="H127:H128"/>
    <mergeCell ref="I127:I128"/>
    <mergeCell ref="J125:J126"/>
    <mergeCell ref="A134:H134"/>
    <mergeCell ref="A125:A126"/>
    <mergeCell ref="B125:B126"/>
    <mergeCell ref="D125:D126"/>
    <mergeCell ref="E125:E126"/>
    <mergeCell ref="A129:N129"/>
    <mergeCell ref="A130:H131"/>
    <mergeCell ref="A132:H133"/>
    <mergeCell ref="L125:L126"/>
    <mergeCell ref="A160:H160"/>
    <mergeCell ref="A148:H148"/>
    <mergeCell ref="A149:H149"/>
    <mergeCell ref="A150:H150"/>
    <mergeCell ref="A151:H151"/>
    <mergeCell ref="A152:H153"/>
    <mergeCell ref="A154:N154"/>
    <mergeCell ref="A155:N155"/>
    <mergeCell ref="A156:H157"/>
    <mergeCell ref="A158:H159"/>
    <mergeCell ref="A176:H176"/>
    <mergeCell ref="A177:H178"/>
    <mergeCell ref="A168:H169"/>
    <mergeCell ref="A170:H170"/>
    <mergeCell ref="A171:H171"/>
    <mergeCell ref="A172:H172"/>
    <mergeCell ref="A173:H173"/>
    <mergeCell ref="A174:H174"/>
    <mergeCell ref="F18:G18"/>
    <mergeCell ref="F21:G21"/>
    <mergeCell ref="F19:G19"/>
    <mergeCell ref="A175:H175"/>
    <mergeCell ref="A161:H161"/>
    <mergeCell ref="A162:H162"/>
    <mergeCell ref="A163:H163"/>
    <mergeCell ref="A164:H164"/>
    <mergeCell ref="A165:H165"/>
    <mergeCell ref="A166:H167"/>
    <mergeCell ref="A146:H146"/>
    <mergeCell ref="A147:H147"/>
    <mergeCell ref="F22:G22"/>
    <mergeCell ref="F20:G20"/>
    <mergeCell ref="A140:H141"/>
    <mergeCell ref="A142:H142"/>
    <mergeCell ref="A143:H143"/>
    <mergeCell ref="A144:H145"/>
    <mergeCell ref="A139:H139"/>
    <mergeCell ref="A137:H137"/>
  </mergeCells>
  <phoneticPr fontId="40" type="noConversion"/>
  <pageMargins left="0.39370078740157483" right="0.39370078740157483" top="0.78740157480314965" bottom="0.39370078740157483" header="0.27559055118110237" footer="0.19685039370078741"/>
  <pageSetup paperSize="9" scale="86" firstPageNumber="75" fitToHeight="10000" orientation="landscape" useFirstPageNumber="1" r:id="rId1"/>
  <headerFooter alignWithMargins="0">
    <oddHeader>&amp;LГранд-СМЕТА</oddHeader>
    <oddFooter>&amp;RСтраница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N184"/>
  <sheetViews>
    <sheetView showGridLines="0" zoomScale="115" zoomScaleNormal="115" zoomScaleSheetLayoutView="90" workbookViewId="0">
      <selection activeCell="P179" sqref="P179"/>
    </sheetView>
  </sheetViews>
  <sheetFormatPr defaultRowHeight="12.75" outlineLevelRow="2"/>
  <cols>
    <col min="1" max="1" width="3.140625" style="11" customWidth="1"/>
    <col min="2" max="2" width="14.7109375" style="1" customWidth="1"/>
    <col min="3" max="3" width="43.140625" style="8" customWidth="1"/>
    <col min="4" max="4" width="6.85546875" style="7" customWidth="1"/>
    <col min="5" max="5" width="6.42578125" style="9" customWidth="1"/>
    <col min="6" max="7" width="7.28515625" style="3" customWidth="1"/>
    <col min="8" max="8" width="6.7109375" style="3" customWidth="1"/>
    <col min="9" max="9" width="6.7109375" style="19" customWidth="1"/>
    <col min="10" max="14" width="7.28515625" style="3" customWidth="1"/>
    <col min="15" max="16384" width="9.140625" style="4"/>
  </cols>
  <sheetData>
    <row r="1" spans="1:14" outlineLevel="2">
      <c r="A1" s="2" t="s">
        <v>94</v>
      </c>
      <c r="M1" s="2" t="s">
        <v>95</v>
      </c>
    </row>
    <row r="2" spans="1:14" outlineLevel="1">
      <c r="A2" s="5"/>
      <c r="M2" s="5"/>
    </row>
    <row r="3" spans="1:14" outlineLevel="1">
      <c r="A3" s="5"/>
      <c r="M3" s="5"/>
    </row>
    <row r="4" spans="1:14" outlineLevel="1">
      <c r="A4" s="5" t="s">
        <v>289</v>
      </c>
      <c r="M4" s="5" t="s">
        <v>289</v>
      </c>
    </row>
    <row r="5" spans="1:14" outlineLevel="1">
      <c r="A5" s="128" t="s">
        <v>291</v>
      </c>
      <c r="M5" s="128" t="s">
        <v>291</v>
      </c>
    </row>
    <row r="6" spans="1:14" ht="15.75" outlineLevel="1">
      <c r="A6" s="128"/>
      <c r="B6"/>
      <c r="C6"/>
      <c r="D6"/>
      <c r="E6" s="129" t="s">
        <v>120</v>
      </c>
      <c r="F6"/>
      <c r="G6"/>
      <c r="H6"/>
      <c r="I6" s="136"/>
      <c r="J6"/>
      <c r="K6"/>
      <c r="L6"/>
      <c r="M6" s="128"/>
      <c r="N6"/>
    </row>
    <row r="7" spans="1:14" ht="15.75" outlineLevel="1">
      <c r="A7" s="128"/>
      <c r="B7"/>
      <c r="C7"/>
      <c r="D7"/>
      <c r="E7" s="129" t="s">
        <v>288</v>
      </c>
      <c r="F7"/>
      <c r="G7"/>
      <c r="H7"/>
      <c r="I7" s="136"/>
      <c r="J7"/>
      <c r="K7"/>
      <c r="L7"/>
      <c r="M7" s="128"/>
      <c r="N7"/>
    </row>
    <row r="8" spans="1:14" s="125" customFormat="1" ht="15.75">
      <c r="A8" s="127"/>
      <c r="B8" s="124"/>
      <c r="C8" s="106"/>
      <c r="D8" s="123"/>
      <c r="E8" s="126" t="s">
        <v>287</v>
      </c>
      <c r="F8" s="106"/>
      <c r="G8" s="106"/>
      <c r="H8" s="106"/>
      <c r="I8" s="130"/>
      <c r="J8" s="106"/>
      <c r="K8" s="106"/>
      <c r="L8" s="106"/>
      <c r="M8" s="106"/>
      <c r="N8" s="106"/>
    </row>
    <row r="9" spans="1:14" ht="14.25">
      <c r="B9" s="124"/>
      <c r="C9" s="106"/>
      <c r="D9" s="123"/>
      <c r="E9" s="122" t="s">
        <v>87</v>
      </c>
      <c r="F9" s="121"/>
    </row>
    <row r="10" spans="1:14">
      <c r="B10" s="119"/>
      <c r="C10" s="3"/>
      <c r="D10" s="9"/>
      <c r="E10" s="3"/>
    </row>
    <row r="11" spans="1:14" ht="15.75">
      <c r="B11" s="119"/>
      <c r="C11" s="3"/>
      <c r="D11" s="9"/>
      <c r="E11" s="120" t="s">
        <v>510</v>
      </c>
      <c r="F11" s="113"/>
    </row>
    <row r="12" spans="1:14" ht="14.25">
      <c r="B12" s="119"/>
      <c r="C12" s="3"/>
      <c r="D12" s="9"/>
      <c r="E12" s="118" t="s">
        <v>88</v>
      </c>
      <c r="F12" s="9"/>
    </row>
    <row r="13" spans="1:14">
      <c r="B13" s="110"/>
      <c r="C13" s="117"/>
      <c r="D13" s="116"/>
      <c r="E13" s="3"/>
    </row>
    <row r="14" spans="1:14" s="95" customFormat="1" ht="15">
      <c r="A14" s="100"/>
      <c r="B14" s="115" t="s">
        <v>89</v>
      </c>
      <c r="C14" s="114" t="s">
        <v>509</v>
      </c>
      <c r="D14" s="113"/>
      <c r="E14" s="96"/>
      <c r="F14" s="96"/>
      <c r="G14" s="96"/>
      <c r="H14" s="112"/>
      <c r="I14" s="131"/>
      <c r="J14" s="111"/>
      <c r="K14" s="96"/>
      <c r="L14" s="96"/>
      <c r="M14" s="96"/>
      <c r="N14" s="96"/>
    </row>
    <row r="15" spans="1:14">
      <c r="B15" s="110"/>
      <c r="C15" s="109"/>
      <c r="D15" s="108"/>
      <c r="E15" s="107"/>
      <c r="F15" s="107"/>
      <c r="G15" s="107"/>
      <c r="H15" s="106"/>
      <c r="J15" s="106"/>
    </row>
    <row r="16" spans="1:14" ht="7.5" customHeight="1">
      <c r="A16" s="135"/>
      <c r="B16" s="110"/>
      <c r="C16" s="117"/>
      <c r="D16" s="116"/>
      <c r="E16" s="3"/>
    </row>
    <row r="17" spans="1:14" s="95" customFormat="1" ht="12.75" customHeight="1">
      <c r="A17" s="100"/>
      <c r="B17" s="99"/>
      <c r="C17" s="103" t="s">
        <v>508</v>
      </c>
      <c r="D17" s="97"/>
      <c r="E17" s="96"/>
      <c r="F17" s="96"/>
      <c r="G17" s="103"/>
      <c r="H17" s="103"/>
      <c r="I17" s="132"/>
      <c r="J17" s="96"/>
      <c r="K17" s="96"/>
      <c r="L17" s="96"/>
      <c r="M17" s="96"/>
      <c r="N17" s="96"/>
    </row>
    <row r="18" spans="1:14" s="101" customFormat="1" ht="15">
      <c r="A18" s="105"/>
      <c r="B18" s="104"/>
      <c r="C18" s="103" t="s">
        <v>118</v>
      </c>
      <c r="D18" s="97"/>
      <c r="E18" s="102"/>
      <c r="F18" s="187">
        <f>I181</f>
        <v>56435</v>
      </c>
      <c r="G18" s="188"/>
      <c r="H18" s="103" t="s">
        <v>124</v>
      </c>
      <c r="I18" s="133"/>
      <c r="J18" s="102"/>
      <c r="K18" s="102"/>
      <c r="L18" s="102"/>
      <c r="M18" s="102"/>
      <c r="N18" s="102"/>
    </row>
    <row r="19" spans="1:14" s="101" customFormat="1" ht="15" outlineLevel="1">
      <c r="A19" s="105"/>
      <c r="B19" s="104"/>
      <c r="C19" s="103" t="s">
        <v>119</v>
      </c>
      <c r="D19" s="97"/>
      <c r="E19" s="102"/>
      <c r="F19" s="187">
        <f>I94+I108+I155</f>
        <v>8434</v>
      </c>
      <c r="G19" s="188"/>
      <c r="H19" s="103" t="s">
        <v>124</v>
      </c>
      <c r="I19" s="133"/>
      <c r="J19" s="102"/>
      <c r="K19" s="102"/>
      <c r="L19" s="102"/>
      <c r="M19" s="102"/>
      <c r="N19" s="102"/>
    </row>
    <row r="20" spans="1:14" s="101" customFormat="1" ht="15" outlineLevel="1">
      <c r="A20" s="105"/>
      <c r="B20" s="104"/>
      <c r="C20" s="103" t="s">
        <v>86</v>
      </c>
      <c r="D20" s="97"/>
      <c r="E20" s="102"/>
      <c r="F20" s="187">
        <f>I66+I78</f>
        <v>48001</v>
      </c>
      <c r="G20" s="188"/>
      <c r="H20" s="103" t="s">
        <v>124</v>
      </c>
      <c r="I20" s="133"/>
      <c r="J20" s="102"/>
      <c r="K20" s="102"/>
      <c r="L20" s="102"/>
      <c r="M20" s="102"/>
      <c r="N20" s="102"/>
    </row>
    <row r="21" spans="1:14" s="101" customFormat="1" ht="15">
      <c r="A21" s="105"/>
      <c r="B21" s="104"/>
      <c r="C21" s="103" t="s">
        <v>283</v>
      </c>
      <c r="D21" s="97"/>
      <c r="E21" s="102"/>
      <c r="F21" s="189">
        <f>J161</f>
        <v>1712</v>
      </c>
      <c r="G21" s="188"/>
      <c r="H21" s="103" t="s">
        <v>124</v>
      </c>
      <c r="I21" s="133"/>
      <c r="J21" s="102"/>
      <c r="K21" s="102"/>
      <c r="L21" s="102"/>
      <c r="M21" s="102"/>
      <c r="N21" s="102"/>
    </row>
    <row r="22" spans="1:14" s="101" customFormat="1" ht="15" outlineLevel="1">
      <c r="A22" s="105"/>
      <c r="B22" s="104"/>
      <c r="C22" s="103" t="s">
        <v>116</v>
      </c>
      <c r="D22" s="97"/>
      <c r="E22" s="102"/>
      <c r="F22" s="189" t="s">
        <v>507</v>
      </c>
      <c r="G22" s="188"/>
      <c r="H22" s="103" t="s">
        <v>117</v>
      </c>
      <c r="I22" s="133"/>
      <c r="J22" s="102"/>
      <c r="K22" s="102"/>
      <c r="L22" s="102"/>
      <c r="M22" s="102"/>
      <c r="N22" s="102"/>
    </row>
    <row r="23" spans="1:14" s="95" customFormat="1" ht="15">
      <c r="A23" s="100"/>
      <c r="B23" s="99"/>
      <c r="C23" s="98" t="s">
        <v>290</v>
      </c>
      <c r="D23" s="97"/>
      <c r="E23" s="96"/>
      <c r="F23" s="96"/>
      <c r="G23" s="96"/>
      <c r="H23" s="96"/>
      <c r="I23" s="132"/>
      <c r="J23" s="96"/>
      <c r="K23" s="96"/>
      <c r="L23" s="96"/>
      <c r="M23" s="96"/>
      <c r="N23" s="96"/>
    </row>
    <row r="25" spans="1:14" ht="41.25" customHeight="1">
      <c r="A25" s="166" t="s">
        <v>90</v>
      </c>
      <c r="B25" s="168" t="s">
        <v>281</v>
      </c>
      <c r="C25" s="166" t="s">
        <v>74</v>
      </c>
      <c r="D25" s="166" t="s">
        <v>91</v>
      </c>
      <c r="E25" s="166" t="s">
        <v>92</v>
      </c>
      <c r="F25" s="166" t="s">
        <v>280</v>
      </c>
      <c r="G25" s="166"/>
      <c r="H25" s="167"/>
      <c r="I25" s="166" t="s">
        <v>279</v>
      </c>
      <c r="J25" s="166"/>
      <c r="K25" s="166"/>
      <c r="L25" s="167"/>
      <c r="M25" s="166" t="s">
        <v>278</v>
      </c>
      <c r="N25" s="166"/>
    </row>
    <row r="26" spans="1:14" ht="28.5" customHeight="1">
      <c r="A26" s="166"/>
      <c r="B26" s="168"/>
      <c r="C26" s="167"/>
      <c r="D26" s="167"/>
      <c r="E26" s="166"/>
      <c r="F26" s="88" t="s">
        <v>93</v>
      </c>
      <c r="G26" s="88" t="s">
        <v>277</v>
      </c>
      <c r="H26" s="166" t="s">
        <v>276</v>
      </c>
      <c r="I26" s="179" t="s">
        <v>93</v>
      </c>
      <c r="J26" s="166" t="s">
        <v>273</v>
      </c>
      <c r="K26" s="88" t="s">
        <v>277</v>
      </c>
      <c r="L26" s="166" t="s">
        <v>276</v>
      </c>
      <c r="M26" s="166" t="s">
        <v>275</v>
      </c>
      <c r="N26" s="166"/>
    </row>
    <row r="27" spans="1:14" ht="36">
      <c r="A27" s="166"/>
      <c r="B27" s="168"/>
      <c r="C27" s="167"/>
      <c r="D27" s="167"/>
      <c r="E27" s="166"/>
      <c r="F27" s="88" t="s">
        <v>274</v>
      </c>
      <c r="G27" s="88" t="s">
        <v>273</v>
      </c>
      <c r="H27" s="167"/>
      <c r="I27" s="179"/>
      <c r="J27" s="167"/>
      <c r="K27" s="88" t="s">
        <v>273</v>
      </c>
      <c r="L27" s="167"/>
      <c r="M27" s="88" t="s">
        <v>272</v>
      </c>
      <c r="N27" s="88" t="s">
        <v>271</v>
      </c>
    </row>
    <row r="28" spans="1:14">
      <c r="A28" s="6">
        <v>1</v>
      </c>
      <c r="B28" s="90">
        <v>2</v>
      </c>
      <c r="C28" s="88">
        <v>3</v>
      </c>
      <c r="D28" s="88">
        <v>4</v>
      </c>
      <c r="E28" s="6">
        <v>5</v>
      </c>
      <c r="F28" s="89">
        <v>6</v>
      </c>
      <c r="G28" s="89">
        <v>7</v>
      </c>
      <c r="H28" s="89">
        <v>8</v>
      </c>
      <c r="I28" s="91">
        <v>9</v>
      </c>
      <c r="J28" s="89">
        <v>10</v>
      </c>
      <c r="K28" s="89">
        <v>11</v>
      </c>
      <c r="L28" s="89">
        <v>12</v>
      </c>
      <c r="M28" s="89">
        <v>13</v>
      </c>
      <c r="N28" s="89">
        <v>14</v>
      </c>
    </row>
    <row r="29" spans="1:14" ht="13.5" customHeight="1">
      <c r="A29" s="171" t="s">
        <v>270</v>
      </c>
      <c r="B29" s="172"/>
      <c r="C29" s="172"/>
      <c r="D29" s="172"/>
      <c r="E29" s="172"/>
      <c r="F29" s="172"/>
      <c r="G29" s="172"/>
      <c r="H29" s="172"/>
      <c r="I29" s="172"/>
      <c r="J29" s="172"/>
      <c r="K29" s="172"/>
      <c r="L29" s="172"/>
      <c r="M29" s="172"/>
      <c r="N29" s="172"/>
    </row>
    <row r="30" spans="1:14" s="95" customFormat="1" ht="12.75" customHeight="1">
      <c r="A30" s="173" t="s">
        <v>506</v>
      </c>
      <c r="B30" s="174"/>
      <c r="C30" s="174"/>
      <c r="D30" s="174"/>
      <c r="E30" s="174"/>
      <c r="F30" s="174"/>
      <c r="G30" s="174"/>
      <c r="H30" s="174"/>
      <c r="I30" s="174"/>
      <c r="J30" s="174"/>
      <c r="K30" s="174"/>
      <c r="L30" s="174"/>
      <c r="M30" s="174"/>
      <c r="N30" s="174"/>
    </row>
    <row r="31" spans="1:14" ht="26.25" customHeight="1">
      <c r="A31" s="175">
        <v>1</v>
      </c>
      <c r="B31" s="176" t="s">
        <v>493</v>
      </c>
      <c r="C31" s="87" t="s">
        <v>505</v>
      </c>
      <c r="D31" s="175" t="s">
        <v>259</v>
      </c>
      <c r="E31" s="169">
        <v>1</v>
      </c>
      <c r="F31" s="12" t="s">
        <v>504</v>
      </c>
      <c r="G31" s="13"/>
      <c r="H31" s="170"/>
      <c r="I31" s="178">
        <v>17904</v>
      </c>
      <c r="J31" s="170"/>
      <c r="K31" s="13"/>
      <c r="L31" s="170"/>
      <c r="M31" s="13"/>
      <c r="N31" s="13"/>
    </row>
    <row r="32" spans="1:14" ht="45.75" customHeight="1">
      <c r="A32" s="175"/>
      <c r="B32" s="177"/>
      <c r="C32" s="94" t="s">
        <v>482</v>
      </c>
      <c r="D32" s="175"/>
      <c r="E32" s="169"/>
      <c r="F32" s="13"/>
      <c r="G32" s="13"/>
      <c r="H32" s="170"/>
      <c r="I32" s="178"/>
      <c r="J32" s="170"/>
      <c r="K32" s="13"/>
      <c r="L32" s="170"/>
      <c r="M32" s="13"/>
      <c r="N32" s="13"/>
    </row>
    <row r="33" spans="1:14" ht="19.149999999999999" customHeight="1">
      <c r="A33" s="180" t="s">
        <v>503</v>
      </c>
      <c r="B33" s="181"/>
      <c r="C33" s="181"/>
      <c r="D33" s="181"/>
      <c r="E33" s="181"/>
      <c r="F33" s="181"/>
      <c r="G33" s="181"/>
      <c r="H33" s="181"/>
      <c r="I33" s="181"/>
      <c r="J33" s="181"/>
      <c r="K33" s="181"/>
      <c r="L33" s="181"/>
      <c r="M33" s="181"/>
      <c r="N33" s="181"/>
    </row>
    <row r="34" spans="1:14" ht="46.5" customHeight="1">
      <c r="A34" s="175">
        <v>2</v>
      </c>
      <c r="B34" s="176" t="s">
        <v>493</v>
      </c>
      <c r="C34" s="87" t="s">
        <v>502</v>
      </c>
      <c r="D34" s="175" t="s">
        <v>259</v>
      </c>
      <c r="E34" s="169">
        <v>1</v>
      </c>
      <c r="F34" s="12" t="s">
        <v>501</v>
      </c>
      <c r="G34" s="13"/>
      <c r="H34" s="170"/>
      <c r="I34" s="178">
        <v>726</v>
      </c>
      <c r="J34" s="170"/>
      <c r="K34" s="13"/>
      <c r="L34" s="170"/>
      <c r="M34" s="13"/>
      <c r="N34" s="13"/>
    </row>
    <row r="35" spans="1:14" ht="45.75" customHeight="1">
      <c r="A35" s="175"/>
      <c r="B35" s="177"/>
      <c r="C35" s="94" t="s">
        <v>482</v>
      </c>
      <c r="D35" s="175"/>
      <c r="E35" s="169"/>
      <c r="F35" s="13"/>
      <c r="G35" s="13"/>
      <c r="H35" s="170"/>
      <c r="I35" s="178"/>
      <c r="J35" s="170"/>
      <c r="K35" s="13"/>
      <c r="L35" s="170"/>
      <c r="M35" s="13"/>
      <c r="N35" s="13"/>
    </row>
    <row r="36" spans="1:14" ht="19.149999999999999" customHeight="1">
      <c r="A36" s="180" t="s">
        <v>500</v>
      </c>
      <c r="B36" s="181"/>
      <c r="C36" s="181"/>
      <c r="D36" s="181"/>
      <c r="E36" s="181"/>
      <c r="F36" s="181"/>
      <c r="G36" s="181"/>
      <c r="H36" s="181"/>
      <c r="I36" s="181"/>
      <c r="J36" s="181"/>
      <c r="K36" s="181"/>
      <c r="L36" s="181"/>
      <c r="M36" s="181"/>
      <c r="N36" s="181"/>
    </row>
    <row r="37" spans="1:14" ht="28.5" customHeight="1">
      <c r="A37" s="175">
        <v>3</v>
      </c>
      <c r="B37" s="176" t="s">
        <v>493</v>
      </c>
      <c r="C37" s="87" t="s">
        <v>499</v>
      </c>
      <c r="D37" s="175" t="s">
        <v>259</v>
      </c>
      <c r="E37" s="169">
        <v>1</v>
      </c>
      <c r="F37" s="12" t="s">
        <v>498</v>
      </c>
      <c r="G37" s="13"/>
      <c r="H37" s="170"/>
      <c r="I37" s="178">
        <v>7927</v>
      </c>
      <c r="J37" s="170"/>
      <c r="K37" s="13"/>
      <c r="L37" s="170"/>
      <c r="M37" s="13"/>
      <c r="N37" s="13"/>
    </row>
    <row r="38" spans="1:14" ht="48" customHeight="1">
      <c r="A38" s="175"/>
      <c r="B38" s="177"/>
      <c r="C38" s="94" t="s">
        <v>482</v>
      </c>
      <c r="D38" s="175"/>
      <c r="E38" s="169"/>
      <c r="F38" s="13"/>
      <c r="G38" s="13"/>
      <c r="H38" s="170"/>
      <c r="I38" s="178"/>
      <c r="J38" s="170"/>
      <c r="K38" s="13"/>
      <c r="L38" s="170"/>
      <c r="M38" s="13"/>
      <c r="N38" s="13"/>
    </row>
    <row r="39" spans="1:14" ht="19.149999999999999" customHeight="1">
      <c r="A39" s="180" t="s">
        <v>497</v>
      </c>
      <c r="B39" s="181"/>
      <c r="C39" s="181"/>
      <c r="D39" s="181"/>
      <c r="E39" s="181"/>
      <c r="F39" s="181"/>
      <c r="G39" s="181"/>
      <c r="H39" s="181"/>
      <c r="I39" s="181"/>
      <c r="J39" s="181"/>
      <c r="K39" s="181"/>
      <c r="L39" s="181"/>
      <c r="M39" s="181"/>
      <c r="N39" s="181"/>
    </row>
    <row r="40" spans="1:14" ht="29.25" customHeight="1">
      <c r="A40" s="175">
        <v>4</v>
      </c>
      <c r="B40" s="176" t="s">
        <v>493</v>
      </c>
      <c r="C40" s="87" t="s">
        <v>496</v>
      </c>
      <c r="D40" s="175" t="s">
        <v>259</v>
      </c>
      <c r="E40" s="169">
        <v>1</v>
      </c>
      <c r="F40" s="12" t="s">
        <v>495</v>
      </c>
      <c r="G40" s="13"/>
      <c r="H40" s="170"/>
      <c r="I40" s="178">
        <v>1102</v>
      </c>
      <c r="J40" s="170"/>
      <c r="K40" s="13"/>
      <c r="L40" s="170"/>
      <c r="M40" s="13"/>
      <c r="N40" s="13"/>
    </row>
    <row r="41" spans="1:14" ht="46.5" customHeight="1">
      <c r="A41" s="175"/>
      <c r="B41" s="177"/>
      <c r="C41" s="94" t="s">
        <v>482</v>
      </c>
      <c r="D41" s="175"/>
      <c r="E41" s="169"/>
      <c r="F41" s="13"/>
      <c r="G41" s="13"/>
      <c r="H41" s="170"/>
      <c r="I41" s="178"/>
      <c r="J41" s="170"/>
      <c r="K41" s="13"/>
      <c r="L41" s="170"/>
      <c r="M41" s="13"/>
      <c r="N41" s="13"/>
    </row>
    <row r="42" spans="1:14" ht="19.149999999999999" customHeight="1">
      <c r="A42" s="180" t="s">
        <v>494</v>
      </c>
      <c r="B42" s="181"/>
      <c r="C42" s="181"/>
      <c r="D42" s="181"/>
      <c r="E42" s="181"/>
      <c r="F42" s="181"/>
      <c r="G42" s="181"/>
      <c r="H42" s="181"/>
      <c r="I42" s="181"/>
      <c r="J42" s="181"/>
      <c r="K42" s="181"/>
      <c r="L42" s="181"/>
      <c r="M42" s="181"/>
      <c r="N42" s="181"/>
    </row>
    <row r="43" spans="1:14" ht="26.25" customHeight="1">
      <c r="A43" s="175">
        <v>5</v>
      </c>
      <c r="B43" s="176" t="s">
        <v>493</v>
      </c>
      <c r="C43" s="87" t="s">
        <v>492</v>
      </c>
      <c r="D43" s="175" t="s">
        <v>259</v>
      </c>
      <c r="E43" s="169">
        <v>1</v>
      </c>
      <c r="F43" s="12" t="s">
        <v>491</v>
      </c>
      <c r="G43" s="13"/>
      <c r="H43" s="170"/>
      <c r="I43" s="178">
        <v>3569</v>
      </c>
      <c r="J43" s="170"/>
      <c r="K43" s="13"/>
      <c r="L43" s="170"/>
      <c r="M43" s="13"/>
      <c r="N43" s="13"/>
    </row>
    <row r="44" spans="1:14" ht="46.5" customHeight="1">
      <c r="A44" s="175"/>
      <c r="B44" s="177"/>
      <c r="C44" s="94" t="s">
        <v>482</v>
      </c>
      <c r="D44" s="175"/>
      <c r="E44" s="169"/>
      <c r="F44" s="13"/>
      <c r="G44" s="13"/>
      <c r="H44" s="170"/>
      <c r="I44" s="178"/>
      <c r="J44" s="170"/>
      <c r="K44" s="13"/>
      <c r="L44" s="170"/>
      <c r="M44" s="13"/>
      <c r="N44" s="13"/>
    </row>
    <row r="45" spans="1:14" ht="19.149999999999999" customHeight="1">
      <c r="A45" s="180" t="s">
        <v>490</v>
      </c>
      <c r="B45" s="181"/>
      <c r="C45" s="181"/>
      <c r="D45" s="181"/>
      <c r="E45" s="181"/>
      <c r="F45" s="181"/>
      <c r="G45" s="181"/>
      <c r="H45" s="181"/>
      <c r="I45" s="181"/>
      <c r="J45" s="181"/>
      <c r="K45" s="181"/>
      <c r="L45" s="181"/>
      <c r="M45" s="181"/>
      <c r="N45" s="181"/>
    </row>
    <row r="46" spans="1:14" ht="26.25" customHeight="1">
      <c r="A46" s="175">
        <v>6</v>
      </c>
      <c r="B46" s="176" t="s">
        <v>472</v>
      </c>
      <c r="C46" s="87" t="s">
        <v>381</v>
      </c>
      <c r="D46" s="175" t="s">
        <v>259</v>
      </c>
      <c r="E46" s="169">
        <v>1</v>
      </c>
      <c r="F46" s="12" t="s">
        <v>380</v>
      </c>
      <c r="G46" s="13"/>
      <c r="H46" s="170"/>
      <c r="I46" s="178">
        <v>1667</v>
      </c>
      <c r="J46" s="170"/>
      <c r="K46" s="13"/>
      <c r="L46" s="170"/>
      <c r="M46" s="13"/>
      <c r="N46" s="13"/>
    </row>
    <row r="47" spans="1:14" ht="46.5" customHeight="1">
      <c r="A47" s="175"/>
      <c r="B47" s="177"/>
      <c r="C47" s="94" t="s">
        <v>482</v>
      </c>
      <c r="D47" s="175"/>
      <c r="E47" s="169"/>
      <c r="F47" s="13"/>
      <c r="G47" s="13"/>
      <c r="H47" s="170"/>
      <c r="I47" s="178"/>
      <c r="J47" s="170"/>
      <c r="K47" s="13"/>
      <c r="L47" s="170"/>
      <c r="M47" s="13"/>
      <c r="N47" s="13"/>
    </row>
    <row r="48" spans="1:14" ht="19.149999999999999" customHeight="1">
      <c r="A48" s="180" t="s">
        <v>379</v>
      </c>
      <c r="B48" s="181"/>
      <c r="C48" s="181"/>
      <c r="D48" s="181"/>
      <c r="E48" s="181"/>
      <c r="F48" s="181"/>
      <c r="G48" s="181"/>
      <c r="H48" s="181"/>
      <c r="I48" s="181"/>
      <c r="J48" s="181"/>
      <c r="K48" s="181"/>
      <c r="L48" s="181"/>
      <c r="M48" s="181"/>
      <c r="N48" s="181"/>
    </row>
    <row r="49" spans="1:14" ht="26.25" customHeight="1">
      <c r="A49" s="175">
        <v>7</v>
      </c>
      <c r="B49" s="176" t="s">
        <v>472</v>
      </c>
      <c r="C49" s="87" t="s">
        <v>489</v>
      </c>
      <c r="D49" s="175" t="s">
        <v>259</v>
      </c>
      <c r="E49" s="169">
        <v>1</v>
      </c>
      <c r="F49" s="12" t="s">
        <v>488</v>
      </c>
      <c r="G49" s="13"/>
      <c r="H49" s="170"/>
      <c r="I49" s="178">
        <v>2520</v>
      </c>
      <c r="J49" s="170"/>
      <c r="K49" s="13"/>
      <c r="L49" s="170"/>
      <c r="M49" s="13"/>
      <c r="N49" s="13"/>
    </row>
    <row r="50" spans="1:14" ht="46.5" customHeight="1">
      <c r="A50" s="175"/>
      <c r="B50" s="177"/>
      <c r="C50" s="94" t="s">
        <v>482</v>
      </c>
      <c r="D50" s="175"/>
      <c r="E50" s="169"/>
      <c r="F50" s="13"/>
      <c r="G50" s="13"/>
      <c r="H50" s="170"/>
      <c r="I50" s="178"/>
      <c r="J50" s="170"/>
      <c r="K50" s="13"/>
      <c r="L50" s="170"/>
      <c r="M50" s="13"/>
      <c r="N50" s="13"/>
    </row>
    <row r="51" spans="1:14" ht="19.149999999999999" customHeight="1">
      <c r="A51" s="180" t="s">
        <v>487</v>
      </c>
      <c r="B51" s="181"/>
      <c r="C51" s="181"/>
      <c r="D51" s="181"/>
      <c r="E51" s="181"/>
      <c r="F51" s="181"/>
      <c r="G51" s="181"/>
      <c r="H51" s="181"/>
      <c r="I51" s="181"/>
      <c r="J51" s="181"/>
      <c r="K51" s="181"/>
      <c r="L51" s="181"/>
      <c r="M51" s="181"/>
      <c r="N51" s="181"/>
    </row>
    <row r="52" spans="1:14" ht="26.25" customHeight="1">
      <c r="A52" s="175">
        <v>8</v>
      </c>
      <c r="B52" s="176" t="s">
        <v>486</v>
      </c>
      <c r="C52" s="87" t="s">
        <v>485</v>
      </c>
      <c r="D52" s="175" t="s">
        <v>259</v>
      </c>
      <c r="E52" s="169">
        <v>1</v>
      </c>
      <c r="F52" s="12" t="s">
        <v>484</v>
      </c>
      <c r="G52" s="13"/>
      <c r="H52" s="170"/>
      <c r="I52" s="178">
        <v>10588</v>
      </c>
      <c r="J52" s="170"/>
      <c r="K52" s="13"/>
      <c r="L52" s="170"/>
      <c r="M52" s="13"/>
      <c r="N52" s="13"/>
    </row>
    <row r="53" spans="1:14" ht="47.25" customHeight="1">
      <c r="A53" s="175"/>
      <c r="B53" s="177"/>
      <c r="C53" s="94" t="s">
        <v>482</v>
      </c>
      <c r="D53" s="175"/>
      <c r="E53" s="169"/>
      <c r="F53" s="13"/>
      <c r="G53" s="13"/>
      <c r="H53" s="170"/>
      <c r="I53" s="178"/>
      <c r="J53" s="170"/>
      <c r="K53" s="13"/>
      <c r="L53" s="170"/>
      <c r="M53" s="13"/>
      <c r="N53" s="13"/>
    </row>
    <row r="54" spans="1:14" ht="19.149999999999999" customHeight="1">
      <c r="A54" s="180" t="s">
        <v>483</v>
      </c>
      <c r="B54" s="181"/>
      <c r="C54" s="181"/>
      <c r="D54" s="181"/>
      <c r="E54" s="181"/>
      <c r="F54" s="181"/>
      <c r="G54" s="181"/>
      <c r="H54" s="181"/>
      <c r="I54" s="181"/>
      <c r="J54" s="181"/>
      <c r="K54" s="181"/>
      <c r="L54" s="181"/>
      <c r="M54" s="181"/>
      <c r="N54" s="181"/>
    </row>
    <row r="55" spans="1:14" ht="30" customHeight="1">
      <c r="A55" s="175">
        <v>9</v>
      </c>
      <c r="B55" s="176" t="s">
        <v>265</v>
      </c>
      <c r="C55" s="87" t="s">
        <v>268</v>
      </c>
      <c r="D55" s="175" t="s">
        <v>259</v>
      </c>
      <c r="E55" s="169">
        <v>1</v>
      </c>
      <c r="F55" s="12" t="s">
        <v>267</v>
      </c>
      <c r="G55" s="13"/>
      <c r="H55" s="170"/>
      <c r="I55" s="178">
        <v>312</v>
      </c>
      <c r="J55" s="170"/>
      <c r="K55" s="13"/>
      <c r="L55" s="170"/>
      <c r="M55" s="13"/>
      <c r="N55" s="13"/>
    </row>
    <row r="56" spans="1:14" ht="51.75" customHeight="1">
      <c r="A56" s="175"/>
      <c r="B56" s="177"/>
      <c r="C56" s="94" t="s">
        <v>482</v>
      </c>
      <c r="D56" s="175"/>
      <c r="E56" s="169"/>
      <c r="F56" s="13"/>
      <c r="G56" s="13"/>
      <c r="H56" s="170"/>
      <c r="I56" s="178"/>
      <c r="J56" s="170"/>
      <c r="K56" s="13"/>
      <c r="L56" s="170"/>
      <c r="M56" s="13"/>
      <c r="N56" s="13"/>
    </row>
    <row r="57" spans="1:14" ht="19.149999999999999" customHeight="1">
      <c r="A57" s="180" t="s">
        <v>266</v>
      </c>
      <c r="B57" s="181"/>
      <c r="C57" s="181"/>
      <c r="D57" s="181"/>
      <c r="E57" s="181"/>
      <c r="F57" s="181"/>
      <c r="G57" s="181"/>
      <c r="H57" s="181"/>
      <c r="I57" s="181"/>
      <c r="J57" s="181"/>
      <c r="K57" s="181"/>
      <c r="L57" s="181"/>
      <c r="M57" s="181"/>
      <c r="N57" s="181"/>
    </row>
    <row r="58" spans="1:14">
      <c r="A58" s="182" t="s">
        <v>176</v>
      </c>
      <c r="B58" s="183"/>
      <c r="C58" s="183"/>
      <c r="D58" s="183"/>
      <c r="E58" s="183"/>
      <c r="F58" s="183"/>
      <c r="G58" s="183"/>
      <c r="H58" s="183"/>
      <c r="I58" s="183"/>
      <c r="J58" s="183"/>
      <c r="K58" s="183"/>
      <c r="L58" s="183"/>
      <c r="M58" s="183"/>
      <c r="N58" s="183"/>
    </row>
    <row r="59" spans="1:14">
      <c r="A59" s="184" t="s">
        <v>182</v>
      </c>
      <c r="B59" s="172"/>
      <c r="C59" s="172"/>
      <c r="D59" s="172"/>
      <c r="E59" s="172"/>
      <c r="F59" s="172"/>
      <c r="G59" s="172"/>
      <c r="H59" s="172"/>
      <c r="I59" s="16">
        <v>46315</v>
      </c>
      <c r="J59" s="13"/>
      <c r="K59" s="13"/>
      <c r="L59" s="13"/>
      <c r="M59" s="13"/>
      <c r="N59" s="13"/>
    </row>
    <row r="60" spans="1:14">
      <c r="A60" s="185" t="s">
        <v>254</v>
      </c>
      <c r="B60" s="172"/>
      <c r="C60" s="172"/>
      <c r="D60" s="172"/>
      <c r="E60" s="172"/>
      <c r="F60" s="172"/>
      <c r="G60" s="172"/>
      <c r="H60" s="172"/>
      <c r="I60" s="15"/>
      <c r="J60" s="13"/>
      <c r="K60" s="13"/>
      <c r="L60" s="13"/>
      <c r="M60" s="13"/>
      <c r="N60" s="13"/>
    </row>
    <row r="61" spans="1:14">
      <c r="A61" s="184" t="s">
        <v>239</v>
      </c>
      <c r="B61" s="172"/>
      <c r="C61" s="172"/>
      <c r="D61" s="172"/>
      <c r="E61" s="172"/>
      <c r="F61" s="172"/>
      <c r="G61" s="172"/>
      <c r="H61" s="172"/>
      <c r="I61" s="15"/>
      <c r="J61" s="13"/>
      <c r="K61" s="13"/>
      <c r="L61" s="13"/>
      <c r="M61" s="13"/>
      <c r="N61" s="13"/>
    </row>
    <row r="62" spans="1:14">
      <c r="A62" s="184" t="s">
        <v>481</v>
      </c>
      <c r="B62" s="172"/>
      <c r="C62" s="172"/>
      <c r="D62" s="172"/>
      <c r="E62" s="172"/>
      <c r="F62" s="172"/>
      <c r="G62" s="172"/>
      <c r="H62" s="172"/>
      <c r="I62" s="16">
        <v>46315</v>
      </c>
      <c r="J62" s="13"/>
      <c r="K62" s="13"/>
      <c r="L62" s="13"/>
      <c r="M62" s="13"/>
      <c r="N62" s="13"/>
    </row>
    <row r="63" spans="1:14">
      <c r="A63" s="184" t="s">
        <v>108</v>
      </c>
      <c r="B63" s="172"/>
      <c r="C63" s="172"/>
      <c r="D63" s="172"/>
      <c r="E63" s="172"/>
      <c r="F63" s="172"/>
      <c r="G63" s="172"/>
      <c r="H63" s="172"/>
      <c r="I63" s="16">
        <v>46315</v>
      </c>
      <c r="J63" s="13"/>
      <c r="K63" s="13"/>
      <c r="L63" s="13"/>
      <c r="M63" s="13"/>
      <c r="N63" s="13"/>
    </row>
    <row r="64" spans="1:14">
      <c r="A64" s="184" t="s">
        <v>109</v>
      </c>
      <c r="B64" s="172"/>
      <c r="C64" s="172"/>
      <c r="D64" s="172"/>
      <c r="E64" s="172"/>
      <c r="F64" s="172"/>
      <c r="G64" s="172"/>
      <c r="H64" s="172"/>
      <c r="I64" s="15"/>
      <c r="J64" s="13"/>
      <c r="K64" s="13"/>
      <c r="L64" s="13"/>
      <c r="M64" s="13"/>
      <c r="N64" s="13"/>
    </row>
    <row r="65" spans="1:14">
      <c r="A65" s="184" t="s">
        <v>85</v>
      </c>
      <c r="B65" s="172"/>
      <c r="C65" s="172"/>
      <c r="D65" s="172"/>
      <c r="E65" s="172"/>
      <c r="F65" s="172"/>
      <c r="G65" s="172"/>
      <c r="H65" s="172"/>
      <c r="I65" s="16">
        <v>46315</v>
      </c>
      <c r="J65" s="13"/>
      <c r="K65" s="13"/>
      <c r="L65" s="13"/>
      <c r="M65" s="13"/>
      <c r="N65" s="13"/>
    </row>
    <row r="66" spans="1:14">
      <c r="A66" s="185" t="s">
        <v>175</v>
      </c>
      <c r="B66" s="172"/>
      <c r="C66" s="172"/>
      <c r="D66" s="172"/>
      <c r="E66" s="172"/>
      <c r="F66" s="172"/>
      <c r="G66" s="172"/>
      <c r="H66" s="172"/>
      <c r="I66" s="17">
        <v>46315</v>
      </c>
      <c r="J66" s="13"/>
      <c r="K66" s="13"/>
      <c r="L66" s="13"/>
      <c r="M66" s="13"/>
      <c r="N66" s="13"/>
    </row>
    <row r="67" spans="1:14" ht="19.149999999999999" customHeight="1">
      <c r="A67" s="171" t="s">
        <v>480</v>
      </c>
      <c r="B67" s="172"/>
      <c r="C67" s="172"/>
      <c r="D67" s="172"/>
      <c r="E67" s="172"/>
      <c r="F67" s="172"/>
      <c r="G67" s="172"/>
      <c r="H67" s="172"/>
      <c r="I67" s="172"/>
      <c r="J67" s="172"/>
      <c r="K67" s="172"/>
      <c r="L67" s="172"/>
      <c r="M67" s="172"/>
      <c r="N67" s="172"/>
    </row>
    <row r="68" spans="1:14" ht="16.5" customHeight="1">
      <c r="A68" s="175">
        <v>10</v>
      </c>
      <c r="B68" s="176" t="s">
        <v>246</v>
      </c>
      <c r="C68" s="87" t="s">
        <v>245</v>
      </c>
      <c r="D68" s="175" t="s">
        <v>97</v>
      </c>
      <c r="E68" s="169">
        <v>1</v>
      </c>
      <c r="F68" s="12">
        <v>1686.41</v>
      </c>
      <c r="G68" s="13"/>
      <c r="H68" s="170"/>
      <c r="I68" s="178">
        <v>1686</v>
      </c>
      <c r="J68" s="170"/>
      <c r="K68" s="13"/>
      <c r="L68" s="170"/>
      <c r="M68" s="13"/>
      <c r="N68" s="13"/>
    </row>
    <row r="69" spans="1:14">
      <c r="A69" s="175"/>
      <c r="B69" s="177"/>
      <c r="C69" s="94" t="s">
        <v>242</v>
      </c>
      <c r="D69" s="175"/>
      <c r="E69" s="169"/>
      <c r="F69" s="13"/>
      <c r="G69" s="13"/>
      <c r="H69" s="170"/>
      <c r="I69" s="178"/>
      <c r="J69" s="170"/>
      <c r="K69" s="13"/>
      <c r="L69" s="170"/>
      <c r="M69" s="13"/>
      <c r="N69" s="13"/>
    </row>
    <row r="70" spans="1:14">
      <c r="A70" s="182" t="s">
        <v>176</v>
      </c>
      <c r="B70" s="183"/>
      <c r="C70" s="183"/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</row>
    <row r="71" spans="1:14">
      <c r="A71" s="184" t="s">
        <v>182</v>
      </c>
      <c r="B71" s="172"/>
      <c r="C71" s="172"/>
      <c r="D71" s="172"/>
      <c r="E71" s="172"/>
      <c r="F71" s="172"/>
      <c r="G71" s="172"/>
      <c r="H71" s="172"/>
      <c r="I71" s="16">
        <v>1686</v>
      </c>
      <c r="J71" s="13"/>
      <c r="K71" s="13"/>
      <c r="L71" s="13"/>
      <c r="M71" s="13"/>
      <c r="N71" s="13"/>
    </row>
    <row r="72" spans="1:14">
      <c r="A72" s="185" t="s">
        <v>479</v>
      </c>
      <c r="B72" s="172"/>
      <c r="C72" s="172"/>
      <c r="D72" s="172"/>
      <c r="E72" s="172"/>
      <c r="F72" s="172"/>
      <c r="G72" s="172"/>
      <c r="H72" s="172"/>
      <c r="I72" s="15"/>
      <c r="J72" s="13"/>
      <c r="K72" s="13"/>
      <c r="L72" s="13"/>
      <c r="M72" s="13"/>
      <c r="N72" s="13"/>
    </row>
    <row r="73" spans="1:14">
      <c r="A73" s="184" t="s">
        <v>239</v>
      </c>
      <c r="B73" s="172"/>
      <c r="C73" s="172"/>
      <c r="D73" s="172"/>
      <c r="E73" s="172"/>
      <c r="F73" s="172"/>
      <c r="G73" s="172"/>
      <c r="H73" s="172"/>
      <c r="I73" s="15"/>
      <c r="J73" s="13"/>
      <c r="K73" s="13"/>
      <c r="L73" s="13"/>
      <c r="M73" s="13"/>
      <c r="N73" s="13"/>
    </row>
    <row r="74" spans="1:14">
      <c r="A74" s="184" t="s">
        <v>478</v>
      </c>
      <c r="B74" s="172"/>
      <c r="C74" s="172"/>
      <c r="D74" s="172"/>
      <c r="E74" s="172"/>
      <c r="F74" s="172"/>
      <c r="G74" s="172"/>
      <c r="H74" s="172"/>
      <c r="I74" s="16">
        <v>1686</v>
      </c>
      <c r="J74" s="13"/>
      <c r="K74" s="13"/>
      <c r="L74" s="13"/>
      <c r="M74" s="13"/>
      <c r="N74" s="13"/>
    </row>
    <row r="75" spans="1:14">
      <c r="A75" s="184" t="s">
        <v>108</v>
      </c>
      <c r="B75" s="172"/>
      <c r="C75" s="172"/>
      <c r="D75" s="172"/>
      <c r="E75" s="172"/>
      <c r="F75" s="172"/>
      <c r="G75" s="172"/>
      <c r="H75" s="172"/>
      <c r="I75" s="16">
        <v>1686</v>
      </c>
      <c r="J75" s="13"/>
      <c r="K75" s="13"/>
      <c r="L75" s="13"/>
      <c r="M75" s="13"/>
      <c r="N75" s="13"/>
    </row>
    <row r="76" spans="1:14">
      <c r="A76" s="184" t="s">
        <v>109</v>
      </c>
      <c r="B76" s="172"/>
      <c r="C76" s="172"/>
      <c r="D76" s="172"/>
      <c r="E76" s="172"/>
      <c r="F76" s="172"/>
      <c r="G76" s="172"/>
      <c r="H76" s="172"/>
      <c r="I76" s="15"/>
      <c r="J76" s="13"/>
      <c r="K76" s="13"/>
      <c r="L76" s="13"/>
      <c r="M76" s="13"/>
      <c r="N76" s="13"/>
    </row>
    <row r="77" spans="1:14">
      <c r="A77" s="184" t="s">
        <v>85</v>
      </c>
      <c r="B77" s="172"/>
      <c r="C77" s="172"/>
      <c r="D77" s="172"/>
      <c r="E77" s="172"/>
      <c r="F77" s="172"/>
      <c r="G77" s="172"/>
      <c r="H77" s="172"/>
      <c r="I77" s="16">
        <v>1686</v>
      </c>
      <c r="J77" s="13"/>
      <c r="K77" s="13"/>
      <c r="L77" s="13"/>
      <c r="M77" s="13"/>
      <c r="N77" s="13"/>
    </row>
    <row r="78" spans="1:14">
      <c r="A78" s="185" t="s">
        <v>443</v>
      </c>
      <c r="B78" s="172"/>
      <c r="C78" s="172"/>
      <c r="D78" s="172"/>
      <c r="E78" s="172"/>
      <c r="F78" s="172"/>
      <c r="G78" s="172"/>
      <c r="H78" s="172"/>
      <c r="I78" s="17">
        <v>1686</v>
      </c>
      <c r="J78" s="13"/>
      <c r="K78" s="13"/>
      <c r="L78" s="13"/>
      <c r="M78" s="13"/>
      <c r="N78" s="13"/>
    </row>
    <row r="79" spans="1:14" ht="19.149999999999999" customHeight="1">
      <c r="A79" s="171" t="s">
        <v>477</v>
      </c>
      <c r="B79" s="172"/>
      <c r="C79" s="172"/>
      <c r="D79" s="172"/>
      <c r="E79" s="172"/>
      <c r="F79" s="172"/>
      <c r="G79" s="172"/>
      <c r="H79" s="172"/>
      <c r="I79" s="172"/>
      <c r="J79" s="172"/>
      <c r="K79" s="172"/>
      <c r="L79" s="172"/>
      <c r="M79" s="172"/>
      <c r="N79" s="172"/>
    </row>
    <row r="80" spans="1:14" ht="27.95" customHeight="1">
      <c r="A80" s="175">
        <v>11</v>
      </c>
      <c r="B80" s="176" t="s">
        <v>472</v>
      </c>
      <c r="C80" s="87" t="s">
        <v>476</v>
      </c>
      <c r="D80" s="175" t="s">
        <v>475</v>
      </c>
      <c r="E80" s="169">
        <v>70</v>
      </c>
      <c r="F80" s="12" t="s">
        <v>474</v>
      </c>
      <c r="G80" s="13"/>
      <c r="H80" s="170" t="s">
        <v>474</v>
      </c>
      <c r="I80" s="178">
        <v>1110</v>
      </c>
      <c r="J80" s="170"/>
      <c r="K80" s="13"/>
      <c r="L80" s="170">
        <v>1110</v>
      </c>
      <c r="M80" s="13"/>
      <c r="N80" s="13"/>
    </row>
    <row r="81" spans="1:14" ht="46.5" customHeight="1">
      <c r="A81" s="175"/>
      <c r="B81" s="177"/>
      <c r="C81" s="94" t="s">
        <v>469</v>
      </c>
      <c r="D81" s="175"/>
      <c r="E81" s="169"/>
      <c r="F81" s="13"/>
      <c r="G81" s="13"/>
      <c r="H81" s="186"/>
      <c r="I81" s="178"/>
      <c r="J81" s="170"/>
      <c r="K81" s="13"/>
      <c r="L81" s="170"/>
      <c r="M81" s="13"/>
      <c r="N81" s="13"/>
    </row>
    <row r="82" spans="1:14" ht="19.149999999999999" customHeight="1">
      <c r="A82" s="180" t="s">
        <v>473</v>
      </c>
      <c r="B82" s="181"/>
      <c r="C82" s="181"/>
      <c r="D82" s="181"/>
      <c r="E82" s="181"/>
      <c r="F82" s="181"/>
      <c r="G82" s="181"/>
      <c r="H82" s="181"/>
      <c r="I82" s="181"/>
      <c r="J82" s="181"/>
      <c r="K82" s="181"/>
      <c r="L82" s="181"/>
      <c r="M82" s="181"/>
      <c r="N82" s="181"/>
    </row>
    <row r="83" spans="1:14" ht="27.95" customHeight="1">
      <c r="A83" s="175">
        <v>12</v>
      </c>
      <c r="B83" s="176" t="s">
        <v>472</v>
      </c>
      <c r="C83" s="87" t="s">
        <v>471</v>
      </c>
      <c r="D83" s="175" t="s">
        <v>100</v>
      </c>
      <c r="E83" s="169">
        <v>10</v>
      </c>
      <c r="F83" s="12" t="s">
        <v>470</v>
      </c>
      <c r="G83" s="13"/>
      <c r="H83" s="170" t="s">
        <v>470</v>
      </c>
      <c r="I83" s="178">
        <v>254</v>
      </c>
      <c r="J83" s="170"/>
      <c r="K83" s="13"/>
      <c r="L83" s="170">
        <v>254</v>
      </c>
      <c r="M83" s="13"/>
      <c r="N83" s="13"/>
    </row>
    <row r="84" spans="1:14" ht="48" customHeight="1">
      <c r="A84" s="175"/>
      <c r="B84" s="177"/>
      <c r="C84" s="94" t="s">
        <v>469</v>
      </c>
      <c r="D84" s="175"/>
      <c r="E84" s="169"/>
      <c r="F84" s="13"/>
      <c r="G84" s="13"/>
      <c r="H84" s="186"/>
      <c r="I84" s="178"/>
      <c r="J84" s="170"/>
      <c r="K84" s="13"/>
      <c r="L84" s="170"/>
      <c r="M84" s="13"/>
      <c r="N84" s="13"/>
    </row>
    <row r="85" spans="1:14" ht="19.149999999999999" customHeight="1">
      <c r="A85" s="180" t="s">
        <v>468</v>
      </c>
      <c r="B85" s="181"/>
      <c r="C85" s="181"/>
      <c r="D85" s="181"/>
      <c r="E85" s="181"/>
      <c r="F85" s="181"/>
      <c r="G85" s="181"/>
      <c r="H85" s="181"/>
      <c r="I85" s="181"/>
      <c r="J85" s="181"/>
      <c r="K85" s="181"/>
      <c r="L85" s="181"/>
      <c r="M85" s="181"/>
      <c r="N85" s="181"/>
    </row>
    <row r="86" spans="1:14">
      <c r="A86" s="182" t="s">
        <v>176</v>
      </c>
      <c r="B86" s="183"/>
      <c r="C86" s="183"/>
      <c r="D86" s="183"/>
      <c r="E86" s="183"/>
      <c r="F86" s="183"/>
      <c r="G86" s="183"/>
      <c r="H86" s="183"/>
      <c r="I86" s="183"/>
      <c r="J86" s="183"/>
      <c r="K86" s="183"/>
      <c r="L86" s="183"/>
      <c r="M86" s="183"/>
      <c r="N86" s="183"/>
    </row>
    <row r="87" spans="1:14">
      <c r="A87" s="184" t="s">
        <v>182</v>
      </c>
      <c r="B87" s="172"/>
      <c r="C87" s="172"/>
      <c r="D87" s="172"/>
      <c r="E87" s="172"/>
      <c r="F87" s="172"/>
      <c r="G87" s="172"/>
      <c r="H87" s="172"/>
      <c r="I87" s="16">
        <v>1364</v>
      </c>
      <c r="J87" s="13"/>
      <c r="K87" s="13"/>
      <c r="L87" s="12">
        <v>1364</v>
      </c>
      <c r="M87" s="13"/>
      <c r="N87" s="13"/>
    </row>
    <row r="88" spans="1:14">
      <c r="A88" s="185" t="s">
        <v>467</v>
      </c>
      <c r="B88" s="172"/>
      <c r="C88" s="172"/>
      <c r="D88" s="172"/>
      <c r="E88" s="172"/>
      <c r="F88" s="172"/>
      <c r="G88" s="172"/>
      <c r="H88" s="172"/>
      <c r="I88" s="15"/>
      <c r="J88" s="13"/>
      <c r="K88" s="13"/>
      <c r="L88" s="13"/>
      <c r="M88" s="13"/>
      <c r="N88" s="13"/>
    </row>
    <row r="89" spans="1:14">
      <c r="A89" s="184" t="s">
        <v>222</v>
      </c>
      <c r="B89" s="172"/>
      <c r="C89" s="172"/>
      <c r="D89" s="172"/>
      <c r="E89" s="172"/>
      <c r="F89" s="172"/>
      <c r="G89" s="172"/>
      <c r="H89" s="172"/>
      <c r="I89" s="15"/>
      <c r="J89" s="13"/>
      <c r="K89" s="13"/>
      <c r="L89" s="13"/>
      <c r="M89" s="13"/>
      <c r="N89" s="13"/>
    </row>
    <row r="90" spans="1:14">
      <c r="A90" s="184" t="s">
        <v>466</v>
      </c>
      <c r="B90" s="172"/>
      <c r="C90" s="172"/>
      <c r="D90" s="172"/>
      <c r="E90" s="172"/>
      <c r="F90" s="172"/>
      <c r="G90" s="172"/>
      <c r="H90" s="172"/>
      <c r="I90" s="16">
        <v>1364</v>
      </c>
      <c r="J90" s="13"/>
      <c r="K90" s="13"/>
      <c r="L90" s="13"/>
      <c r="M90" s="13"/>
      <c r="N90" s="13"/>
    </row>
    <row r="91" spans="1:14">
      <c r="A91" s="184" t="s">
        <v>108</v>
      </c>
      <c r="B91" s="172"/>
      <c r="C91" s="172"/>
      <c r="D91" s="172"/>
      <c r="E91" s="172"/>
      <c r="F91" s="172"/>
      <c r="G91" s="172"/>
      <c r="H91" s="172"/>
      <c r="I91" s="16">
        <v>1364</v>
      </c>
      <c r="J91" s="13"/>
      <c r="K91" s="13"/>
      <c r="L91" s="13"/>
      <c r="M91" s="13"/>
      <c r="N91" s="13"/>
    </row>
    <row r="92" spans="1:14">
      <c r="A92" s="184" t="s">
        <v>109</v>
      </c>
      <c r="B92" s="172"/>
      <c r="C92" s="172"/>
      <c r="D92" s="172"/>
      <c r="E92" s="172"/>
      <c r="F92" s="172"/>
      <c r="G92" s="172"/>
      <c r="H92" s="172"/>
      <c r="I92" s="15"/>
      <c r="J92" s="13"/>
      <c r="K92" s="13"/>
      <c r="L92" s="13"/>
      <c r="M92" s="13"/>
      <c r="N92" s="13"/>
    </row>
    <row r="93" spans="1:14">
      <c r="A93" s="184" t="s">
        <v>110</v>
      </c>
      <c r="B93" s="172"/>
      <c r="C93" s="172"/>
      <c r="D93" s="172"/>
      <c r="E93" s="172"/>
      <c r="F93" s="172"/>
      <c r="G93" s="172"/>
      <c r="H93" s="172"/>
      <c r="I93" s="16">
        <v>1364</v>
      </c>
      <c r="J93" s="13"/>
      <c r="K93" s="13"/>
      <c r="L93" s="13"/>
      <c r="M93" s="13"/>
      <c r="N93" s="13"/>
    </row>
    <row r="94" spans="1:14">
      <c r="A94" s="185" t="s">
        <v>442</v>
      </c>
      <c r="B94" s="172"/>
      <c r="C94" s="172"/>
      <c r="D94" s="172"/>
      <c r="E94" s="172"/>
      <c r="F94" s="172"/>
      <c r="G94" s="172"/>
      <c r="H94" s="172"/>
      <c r="I94" s="17">
        <v>1364</v>
      </c>
      <c r="J94" s="13"/>
      <c r="K94" s="13"/>
      <c r="L94" s="13"/>
      <c r="M94" s="13"/>
      <c r="N94" s="13"/>
    </row>
    <row r="95" spans="1:14" ht="19.149999999999999" customHeight="1">
      <c r="A95" s="171" t="s">
        <v>465</v>
      </c>
      <c r="B95" s="172"/>
      <c r="C95" s="172"/>
      <c r="D95" s="172"/>
      <c r="E95" s="172"/>
      <c r="F95" s="172"/>
      <c r="G95" s="172"/>
      <c r="H95" s="172"/>
      <c r="I95" s="172"/>
      <c r="J95" s="172"/>
      <c r="K95" s="172"/>
      <c r="L95" s="172"/>
      <c r="M95" s="172"/>
      <c r="N95" s="172"/>
    </row>
    <row r="96" spans="1:14" ht="19.5" customHeight="1">
      <c r="A96" s="175">
        <v>13</v>
      </c>
      <c r="B96" s="176" t="s">
        <v>231</v>
      </c>
      <c r="C96" s="87" t="s">
        <v>230</v>
      </c>
      <c r="D96" s="175" t="s">
        <v>102</v>
      </c>
      <c r="E96" s="169">
        <v>15</v>
      </c>
      <c r="F96" s="12">
        <v>78.16</v>
      </c>
      <c r="G96" s="13"/>
      <c r="H96" s="170">
        <v>78.16</v>
      </c>
      <c r="I96" s="178">
        <v>1172</v>
      </c>
      <c r="J96" s="170"/>
      <c r="K96" s="13"/>
      <c r="L96" s="170">
        <v>1172</v>
      </c>
      <c r="M96" s="13"/>
      <c r="N96" s="13"/>
    </row>
    <row r="97" spans="1:14">
      <c r="A97" s="175"/>
      <c r="B97" s="177"/>
      <c r="C97" s="94" t="s">
        <v>225</v>
      </c>
      <c r="D97" s="175"/>
      <c r="E97" s="169"/>
      <c r="F97" s="13"/>
      <c r="G97" s="13"/>
      <c r="H97" s="186"/>
      <c r="I97" s="178"/>
      <c r="J97" s="170"/>
      <c r="K97" s="13"/>
      <c r="L97" s="170"/>
      <c r="M97" s="13"/>
      <c r="N97" s="13"/>
    </row>
    <row r="98" spans="1:14" ht="16.5" customHeight="1">
      <c r="A98" s="175">
        <v>14</v>
      </c>
      <c r="B98" s="176" t="s">
        <v>464</v>
      </c>
      <c r="C98" s="87" t="s">
        <v>463</v>
      </c>
      <c r="D98" s="175" t="s">
        <v>102</v>
      </c>
      <c r="E98" s="169">
        <v>10</v>
      </c>
      <c r="F98" s="12">
        <v>13.56</v>
      </c>
      <c r="G98" s="13"/>
      <c r="H98" s="170">
        <v>13.56</v>
      </c>
      <c r="I98" s="178">
        <v>136</v>
      </c>
      <c r="J98" s="170"/>
      <c r="K98" s="13"/>
      <c r="L98" s="170">
        <v>136</v>
      </c>
      <c r="M98" s="13"/>
      <c r="N98" s="13"/>
    </row>
    <row r="99" spans="1:14">
      <c r="A99" s="175"/>
      <c r="B99" s="177"/>
      <c r="C99" s="94" t="s">
        <v>225</v>
      </c>
      <c r="D99" s="175"/>
      <c r="E99" s="169"/>
      <c r="F99" s="13"/>
      <c r="G99" s="13"/>
      <c r="H99" s="186"/>
      <c r="I99" s="178"/>
      <c r="J99" s="170"/>
      <c r="K99" s="13"/>
      <c r="L99" s="170"/>
      <c r="M99" s="13"/>
      <c r="N99" s="13"/>
    </row>
    <row r="100" spans="1:14">
      <c r="A100" s="182" t="s">
        <v>176</v>
      </c>
      <c r="B100" s="183"/>
      <c r="C100" s="183"/>
      <c r="D100" s="183"/>
      <c r="E100" s="183"/>
      <c r="F100" s="183"/>
      <c r="G100" s="183"/>
      <c r="H100" s="183"/>
      <c r="I100" s="183"/>
      <c r="J100" s="183"/>
      <c r="K100" s="183"/>
      <c r="L100" s="183"/>
      <c r="M100" s="183"/>
      <c r="N100" s="183"/>
    </row>
    <row r="101" spans="1:14">
      <c r="A101" s="184" t="s">
        <v>182</v>
      </c>
      <c r="B101" s="172"/>
      <c r="C101" s="172"/>
      <c r="D101" s="172"/>
      <c r="E101" s="172"/>
      <c r="F101" s="172"/>
      <c r="G101" s="172"/>
      <c r="H101" s="172"/>
      <c r="I101" s="16">
        <v>1308</v>
      </c>
      <c r="J101" s="13"/>
      <c r="K101" s="13"/>
      <c r="L101" s="12">
        <v>1308</v>
      </c>
      <c r="M101" s="13"/>
      <c r="N101" s="13"/>
    </row>
    <row r="102" spans="1:14">
      <c r="A102" s="185" t="s">
        <v>462</v>
      </c>
      <c r="B102" s="172"/>
      <c r="C102" s="172"/>
      <c r="D102" s="172"/>
      <c r="E102" s="172"/>
      <c r="F102" s="172"/>
      <c r="G102" s="172"/>
      <c r="H102" s="172"/>
      <c r="I102" s="15"/>
      <c r="J102" s="13"/>
      <c r="K102" s="13"/>
      <c r="L102" s="13"/>
      <c r="M102" s="13"/>
      <c r="N102" s="13"/>
    </row>
    <row r="103" spans="1:14">
      <c r="A103" s="184" t="s">
        <v>222</v>
      </c>
      <c r="B103" s="172"/>
      <c r="C103" s="172"/>
      <c r="D103" s="172"/>
      <c r="E103" s="172"/>
      <c r="F103" s="172"/>
      <c r="G103" s="172"/>
      <c r="H103" s="172"/>
      <c r="I103" s="15"/>
      <c r="J103" s="13"/>
      <c r="K103" s="13"/>
      <c r="L103" s="13"/>
      <c r="M103" s="13"/>
      <c r="N103" s="13"/>
    </row>
    <row r="104" spans="1:14">
      <c r="A104" s="184" t="s">
        <v>461</v>
      </c>
      <c r="B104" s="172"/>
      <c r="C104" s="172"/>
      <c r="D104" s="172"/>
      <c r="E104" s="172"/>
      <c r="F104" s="172"/>
      <c r="G104" s="172"/>
      <c r="H104" s="172"/>
      <c r="I104" s="16">
        <v>1308</v>
      </c>
      <c r="J104" s="13"/>
      <c r="K104" s="13"/>
      <c r="L104" s="13"/>
      <c r="M104" s="13"/>
      <c r="N104" s="13"/>
    </row>
    <row r="105" spans="1:14">
      <c r="A105" s="184" t="s">
        <v>108</v>
      </c>
      <c r="B105" s="172"/>
      <c r="C105" s="172"/>
      <c r="D105" s="172"/>
      <c r="E105" s="172"/>
      <c r="F105" s="172"/>
      <c r="G105" s="172"/>
      <c r="H105" s="172"/>
      <c r="I105" s="16">
        <v>1308</v>
      </c>
      <c r="J105" s="13"/>
      <c r="K105" s="13"/>
      <c r="L105" s="13"/>
      <c r="M105" s="13"/>
      <c r="N105" s="13"/>
    </row>
    <row r="106" spans="1:14">
      <c r="A106" s="184" t="s">
        <v>109</v>
      </c>
      <c r="B106" s="172"/>
      <c r="C106" s="172"/>
      <c r="D106" s="172"/>
      <c r="E106" s="172"/>
      <c r="F106" s="172"/>
      <c r="G106" s="172"/>
      <c r="H106" s="172"/>
      <c r="I106" s="15"/>
      <c r="J106" s="13"/>
      <c r="K106" s="13"/>
      <c r="L106" s="13"/>
      <c r="M106" s="13"/>
      <c r="N106" s="13"/>
    </row>
    <row r="107" spans="1:14">
      <c r="A107" s="184" t="s">
        <v>110</v>
      </c>
      <c r="B107" s="172"/>
      <c r="C107" s="172"/>
      <c r="D107" s="172"/>
      <c r="E107" s="172"/>
      <c r="F107" s="172"/>
      <c r="G107" s="172"/>
      <c r="H107" s="172"/>
      <c r="I107" s="16">
        <v>1308</v>
      </c>
      <c r="J107" s="13"/>
      <c r="K107" s="13"/>
      <c r="L107" s="13"/>
      <c r="M107" s="13"/>
      <c r="N107" s="13"/>
    </row>
    <row r="108" spans="1:14">
      <c r="A108" s="185" t="s">
        <v>441</v>
      </c>
      <c r="B108" s="172"/>
      <c r="C108" s="172"/>
      <c r="D108" s="172"/>
      <c r="E108" s="172"/>
      <c r="F108" s="172"/>
      <c r="G108" s="172"/>
      <c r="H108" s="172"/>
      <c r="I108" s="17">
        <v>1308</v>
      </c>
      <c r="J108" s="13"/>
      <c r="K108" s="13"/>
      <c r="L108" s="13"/>
      <c r="M108" s="13"/>
      <c r="N108" s="13"/>
    </row>
    <row r="109" spans="1:14" ht="14.25" customHeight="1">
      <c r="A109" s="171" t="s">
        <v>460</v>
      </c>
      <c r="B109" s="172"/>
      <c r="C109" s="172"/>
      <c r="D109" s="172"/>
      <c r="E109" s="172"/>
      <c r="F109" s="172"/>
      <c r="G109" s="172"/>
      <c r="H109" s="172"/>
      <c r="I109" s="172"/>
      <c r="J109" s="172"/>
      <c r="K109" s="172"/>
      <c r="L109" s="172"/>
      <c r="M109" s="172"/>
      <c r="N109" s="172"/>
    </row>
    <row r="110" spans="1:14" ht="33.75" customHeight="1">
      <c r="A110" s="175">
        <v>15</v>
      </c>
      <c r="B110" s="176" t="s">
        <v>220</v>
      </c>
      <c r="C110" s="87" t="s">
        <v>459</v>
      </c>
      <c r="D110" s="175" t="s">
        <v>96</v>
      </c>
      <c r="E110" s="169">
        <v>3</v>
      </c>
      <c r="F110" s="12">
        <v>117.52</v>
      </c>
      <c r="G110" s="12">
        <v>0.46</v>
      </c>
      <c r="H110" s="170">
        <v>15.04</v>
      </c>
      <c r="I110" s="178">
        <v>353</v>
      </c>
      <c r="J110" s="170">
        <v>306</v>
      </c>
      <c r="K110" s="13">
        <v>1</v>
      </c>
      <c r="L110" s="170">
        <v>46</v>
      </c>
      <c r="M110" s="13">
        <v>7.2</v>
      </c>
      <c r="N110" s="13">
        <v>21.6</v>
      </c>
    </row>
    <row r="111" spans="1:14" ht="36">
      <c r="A111" s="175"/>
      <c r="B111" s="177"/>
      <c r="C111" s="94" t="s">
        <v>458</v>
      </c>
      <c r="D111" s="175"/>
      <c r="E111" s="169"/>
      <c r="F111" s="12">
        <v>102.02</v>
      </c>
      <c r="G111" s="13"/>
      <c r="H111" s="186"/>
      <c r="I111" s="178"/>
      <c r="J111" s="170"/>
      <c r="K111" s="13"/>
      <c r="L111" s="170"/>
      <c r="M111" s="13"/>
      <c r="N111" s="13"/>
    </row>
    <row r="112" spans="1:14" ht="23.25" customHeight="1">
      <c r="A112" s="175">
        <v>16</v>
      </c>
      <c r="B112" s="176" t="s">
        <v>457</v>
      </c>
      <c r="C112" s="87" t="s">
        <v>456</v>
      </c>
      <c r="D112" s="175" t="s">
        <v>96</v>
      </c>
      <c r="E112" s="169">
        <v>1</v>
      </c>
      <c r="F112" s="12">
        <v>64.92</v>
      </c>
      <c r="G112" s="12">
        <v>0.37</v>
      </c>
      <c r="H112" s="170">
        <v>7.03</v>
      </c>
      <c r="I112" s="178">
        <v>65</v>
      </c>
      <c r="J112" s="170">
        <v>58</v>
      </c>
      <c r="K112" s="13"/>
      <c r="L112" s="170">
        <v>7</v>
      </c>
      <c r="M112" s="13">
        <v>4</v>
      </c>
      <c r="N112" s="13">
        <v>4</v>
      </c>
    </row>
    <row r="113" spans="1:14" ht="36">
      <c r="A113" s="175"/>
      <c r="B113" s="177"/>
      <c r="C113" s="94" t="s">
        <v>455</v>
      </c>
      <c r="D113" s="175"/>
      <c r="E113" s="169"/>
      <c r="F113" s="12">
        <v>57.52</v>
      </c>
      <c r="G113" s="13"/>
      <c r="H113" s="186"/>
      <c r="I113" s="178"/>
      <c r="J113" s="170"/>
      <c r="K113" s="13"/>
      <c r="L113" s="170"/>
      <c r="M113" s="13"/>
      <c r="N113" s="13"/>
    </row>
    <row r="114" spans="1:14" ht="59.25" customHeight="1">
      <c r="A114" s="175">
        <v>17</v>
      </c>
      <c r="B114" s="176" t="s">
        <v>354</v>
      </c>
      <c r="C114" s="87" t="s">
        <v>353</v>
      </c>
      <c r="D114" s="175" t="s">
        <v>352</v>
      </c>
      <c r="E114" s="169">
        <v>1</v>
      </c>
      <c r="F114" s="12">
        <v>354.18</v>
      </c>
      <c r="G114" s="13"/>
      <c r="H114" s="170">
        <v>6.94</v>
      </c>
      <c r="I114" s="178">
        <v>354</v>
      </c>
      <c r="J114" s="170">
        <v>347</v>
      </c>
      <c r="K114" s="13"/>
      <c r="L114" s="170">
        <v>7</v>
      </c>
      <c r="M114" s="13">
        <v>23.8</v>
      </c>
      <c r="N114" s="13">
        <v>23.8</v>
      </c>
    </row>
    <row r="115" spans="1:14" ht="48">
      <c r="A115" s="175"/>
      <c r="B115" s="177"/>
      <c r="C115" s="94" t="s">
        <v>351</v>
      </c>
      <c r="D115" s="175"/>
      <c r="E115" s="169"/>
      <c r="F115" s="12">
        <v>347.24</v>
      </c>
      <c r="G115" s="13"/>
      <c r="H115" s="186"/>
      <c r="I115" s="178"/>
      <c r="J115" s="170"/>
      <c r="K115" s="13"/>
      <c r="L115" s="170"/>
      <c r="M115" s="13"/>
      <c r="N115" s="13"/>
    </row>
    <row r="116" spans="1:14" ht="10.5" customHeight="1">
      <c r="A116" s="175">
        <v>18</v>
      </c>
      <c r="B116" s="176" t="s">
        <v>211</v>
      </c>
      <c r="C116" s="87" t="s">
        <v>454</v>
      </c>
      <c r="D116" s="175" t="s">
        <v>96</v>
      </c>
      <c r="E116" s="169">
        <v>1</v>
      </c>
      <c r="F116" s="12">
        <v>59.97</v>
      </c>
      <c r="G116" s="12">
        <v>0.37</v>
      </c>
      <c r="H116" s="170">
        <v>7.83</v>
      </c>
      <c r="I116" s="178">
        <v>60</v>
      </c>
      <c r="J116" s="170">
        <v>52</v>
      </c>
      <c r="K116" s="13"/>
      <c r="L116" s="170">
        <v>8</v>
      </c>
      <c r="M116" s="13">
        <v>3.6</v>
      </c>
      <c r="N116" s="13">
        <v>3.6</v>
      </c>
    </row>
    <row r="117" spans="1:14" ht="36">
      <c r="A117" s="175"/>
      <c r="B117" s="177"/>
      <c r="C117" s="94" t="s">
        <v>209</v>
      </c>
      <c r="D117" s="175"/>
      <c r="E117" s="169"/>
      <c r="F117" s="12">
        <v>51.77</v>
      </c>
      <c r="G117" s="13"/>
      <c r="H117" s="186"/>
      <c r="I117" s="178"/>
      <c r="J117" s="170"/>
      <c r="K117" s="13"/>
      <c r="L117" s="170"/>
      <c r="M117" s="13"/>
      <c r="N117" s="13"/>
    </row>
    <row r="118" spans="1:14" ht="48" customHeight="1">
      <c r="A118" s="175">
        <v>19</v>
      </c>
      <c r="B118" s="176" t="s">
        <v>202</v>
      </c>
      <c r="C118" s="87" t="s">
        <v>201</v>
      </c>
      <c r="D118" s="175" t="s">
        <v>101</v>
      </c>
      <c r="E118" s="169">
        <v>0.45</v>
      </c>
      <c r="F118" s="12">
        <v>1540.77</v>
      </c>
      <c r="G118" s="12">
        <v>28.6</v>
      </c>
      <c r="H118" s="170">
        <v>1051.47</v>
      </c>
      <c r="I118" s="178">
        <v>693</v>
      </c>
      <c r="J118" s="170">
        <v>207</v>
      </c>
      <c r="K118" s="13">
        <v>13</v>
      </c>
      <c r="L118" s="170">
        <v>473</v>
      </c>
      <c r="M118" s="13">
        <v>34</v>
      </c>
      <c r="N118" s="13">
        <v>15.3</v>
      </c>
    </row>
    <row r="119" spans="1:14" ht="36">
      <c r="A119" s="175"/>
      <c r="B119" s="177"/>
      <c r="C119" s="94" t="s">
        <v>348</v>
      </c>
      <c r="D119" s="175"/>
      <c r="E119" s="169"/>
      <c r="F119" s="12">
        <v>460.7</v>
      </c>
      <c r="G119" s="13"/>
      <c r="H119" s="186"/>
      <c r="I119" s="178"/>
      <c r="J119" s="170"/>
      <c r="K119" s="13"/>
      <c r="L119" s="170"/>
      <c r="M119" s="13"/>
      <c r="N119" s="13"/>
    </row>
    <row r="120" spans="1:14" ht="11.25" customHeight="1">
      <c r="A120" s="175">
        <v>20</v>
      </c>
      <c r="B120" s="176" t="s">
        <v>199</v>
      </c>
      <c r="C120" s="87" t="s">
        <v>198</v>
      </c>
      <c r="D120" s="175" t="s">
        <v>101</v>
      </c>
      <c r="E120" s="169">
        <v>0.15</v>
      </c>
      <c r="F120" s="12">
        <v>189.23</v>
      </c>
      <c r="G120" s="12">
        <v>56.09</v>
      </c>
      <c r="H120" s="170">
        <v>86.5</v>
      </c>
      <c r="I120" s="178">
        <v>28</v>
      </c>
      <c r="J120" s="170">
        <v>7</v>
      </c>
      <c r="K120" s="13">
        <v>8</v>
      </c>
      <c r="L120" s="170">
        <v>13</v>
      </c>
      <c r="M120" s="13">
        <v>3.52</v>
      </c>
      <c r="N120" s="13">
        <v>0.53</v>
      </c>
    </row>
    <row r="121" spans="1:14" ht="34.5" customHeight="1">
      <c r="A121" s="175"/>
      <c r="B121" s="177"/>
      <c r="C121" s="94" t="s">
        <v>306</v>
      </c>
      <c r="D121" s="175"/>
      <c r="E121" s="169"/>
      <c r="F121" s="12">
        <v>46.64</v>
      </c>
      <c r="G121" s="12">
        <v>24.55</v>
      </c>
      <c r="H121" s="186"/>
      <c r="I121" s="178"/>
      <c r="J121" s="170"/>
      <c r="K121" s="13">
        <v>4</v>
      </c>
      <c r="L121" s="170"/>
      <c r="M121" s="13">
        <v>1.57</v>
      </c>
      <c r="N121" s="13">
        <v>0.24</v>
      </c>
    </row>
    <row r="122" spans="1:14" ht="48" customHeight="1">
      <c r="A122" s="175">
        <v>21</v>
      </c>
      <c r="B122" s="176" t="s">
        <v>196</v>
      </c>
      <c r="C122" s="87" t="s">
        <v>195</v>
      </c>
      <c r="D122" s="175" t="s">
        <v>101</v>
      </c>
      <c r="E122" s="169">
        <v>0.1</v>
      </c>
      <c r="F122" s="12">
        <v>658.05</v>
      </c>
      <c r="G122" s="12">
        <v>2.92</v>
      </c>
      <c r="H122" s="170">
        <v>580.79999999999995</v>
      </c>
      <c r="I122" s="178">
        <v>66</v>
      </c>
      <c r="J122" s="170">
        <v>7</v>
      </c>
      <c r="K122" s="13"/>
      <c r="L122" s="170">
        <v>59</v>
      </c>
      <c r="M122" s="13">
        <v>5.61</v>
      </c>
      <c r="N122" s="13">
        <v>0.56000000000000005</v>
      </c>
    </row>
    <row r="123" spans="1:14" ht="36" customHeight="1">
      <c r="A123" s="175"/>
      <c r="B123" s="177"/>
      <c r="C123" s="94" t="s">
        <v>453</v>
      </c>
      <c r="D123" s="175"/>
      <c r="E123" s="169"/>
      <c r="F123" s="12">
        <v>74.33</v>
      </c>
      <c r="G123" s="12">
        <v>0.18</v>
      </c>
      <c r="H123" s="186"/>
      <c r="I123" s="178"/>
      <c r="J123" s="170"/>
      <c r="K123" s="13"/>
      <c r="L123" s="170"/>
      <c r="M123" s="13">
        <v>0.01</v>
      </c>
      <c r="N123" s="13"/>
    </row>
    <row r="124" spans="1:14" ht="14.25" customHeight="1">
      <c r="A124" s="175">
        <v>22</v>
      </c>
      <c r="B124" s="176" t="s">
        <v>452</v>
      </c>
      <c r="C124" s="87" t="s">
        <v>451</v>
      </c>
      <c r="D124" s="175" t="s">
        <v>96</v>
      </c>
      <c r="E124" s="169">
        <v>10</v>
      </c>
      <c r="F124" s="12">
        <v>33.86</v>
      </c>
      <c r="G124" s="13"/>
      <c r="H124" s="170">
        <v>6.56</v>
      </c>
      <c r="I124" s="178">
        <v>339</v>
      </c>
      <c r="J124" s="170">
        <v>273</v>
      </c>
      <c r="K124" s="13"/>
      <c r="L124" s="170">
        <v>66</v>
      </c>
      <c r="M124" s="13">
        <v>2.06</v>
      </c>
      <c r="N124" s="13">
        <v>20.6</v>
      </c>
    </row>
    <row r="125" spans="1:14" ht="48">
      <c r="A125" s="175"/>
      <c r="B125" s="177"/>
      <c r="C125" s="94" t="s">
        <v>450</v>
      </c>
      <c r="D125" s="175"/>
      <c r="E125" s="169"/>
      <c r="F125" s="12">
        <v>27.3</v>
      </c>
      <c r="G125" s="13"/>
      <c r="H125" s="186"/>
      <c r="I125" s="178"/>
      <c r="J125" s="170"/>
      <c r="K125" s="13"/>
      <c r="L125" s="170"/>
      <c r="M125" s="13"/>
      <c r="N125" s="13"/>
    </row>
    <row r="126" spans="1:14" ht="22.5" customHeight="1">
      <c r="A126" s="175">
        <v>23</v>
      </c>
      <c r="B126" s="176" t="s">
        <v>193</v>
      </c>
      <c r="C126" s="87" t="s">
        <v>192</v>
      </c>
      <c r="D126" s="175" t="s">
        <v>101</v>
      </c>
      <c r="E126" s="169">
        <v>0.1</v>
      </c>
      <c r="F126" s="12">
        <v>3947.41</v>
      </c>
      <c r="G126" s="12">
        <v>240.22</v>
      </c>
      <c r="H126" s="170">
        <v>3247.41</v>
      </c>
      <c r="I126" s="178">
        <v>395</v>
      </c>
      <c r="J126" s="170">
        <v>46</v>
      </c>
      <c r="K126" s="13">
        <v>24</v>
      </c>
      <c r="L126" s="170">
        <v>325</v>
      </c>
      <c r="M126" s="13">
        <v>34.700000000000003</v>
      </c>
      <c r="N126" s="13">
        <v>3.47</v>
      </c>
    </row>
    <row r="127" spans="1:14" ht="48">
      <c r="A127" s="175"/>
      <c r="B127" s="177"/>
      <c r="C127" s="94" t="s">
        <v>449</v>
      </c>
      <c r="D127" s="175"/>
      <c r="E127" s="169"/>
      <c r="F127" s="12">
        <v>459.78</v>
      </c>
      <c r="G127" s="12">
        <v>4</v>
      </c>
      <c r="H127" s="186"/>
      <c r="I127" s="178"/>
      <c r="J127" s="170"/>
      <c r="K127" s="13"/>
      <c r="L127" s="170"/>
      <c r="M127" s="13">
        <v>0.22</v>
      </c>
      <c r="N127" s="13">
        <v>0.02</v>
      </c>
    </row>
    <row r="128" spans="1:14" ht="23.25" customHeight="1">
      <c r="A128" s="175">
        <v>24</v>
      </c>
      <c r="B128" s="176" t="s">
        <v>190</v>
      </c>
      <c r="C128" s="87" t="s">
        <v>189</v>
      </c>
      <c r="D128" s="175" t="s">
        <v>101</v>
      </c>
      <c r="E128" s="169">
        <v>0.15</v>
      </c>
      <c r="F128" s="12">
        <v>1840.21</v>
      </c>
      <c r="G128" s="12">
        <v>788.16</v>
      </c>
      <c r="H128" s="170">
        <v>553.85</v>
      </c>
      <c r="I128" s="178">
        <v>276</v>
      </c>
      <c r="J128" s="170">
        <v>75</v>
      </c>
      <c r="K128" s="13">
        <v>118</v>
      </c>
      <c r="L128" s="170">
        <v>83</v>
      </c>
      <c r="M128" s="13">
        <v>37.6</v>
      </c>
      <c r="N128" s="13">
        <v>5.64</v>
      </c>
    </row>
    <row r="129" spans="1:14" ht="48">
      <c r="A129" s="175"/>
      <c r="B129" s="177"/>
      <c r="C129" s="94" t="s">
        <v>448</v>
      </c>
      <c r="D129" s="175"/>
      <c r="E129" s="169"/>
      <c r="F129" s="12">
        <v>498.2</v>
      </c>
      <c r="G129" s="12">
        <v>202.95</v>
      </c>
      <c r="H129" s="186"/>
      <c r="I129" s="178"/>
      <c r="J129" s="170"/>
      <c r="K129" s="13">
        <v>30</v>
      </c>
      <c r="L129" s="170"/>
      <c r="M129" s="13">
        <v>12.78</v>
      </c>
      <c r="N129" s="13">
        <v>1.92</v>
      </c>
    </row>
    <row r="130" spans="1:14" ht="24" customHeight="1">
      <c r="A130" s="175">
        <v>25</v>
      </c>
      <c r="B130" s="176" t="s">
        <v>345</v>
      </c>
      <c r="C130" s="87" t="s">
        <v>344</v>
      </c>
      <c r="D130" s="175" t="s">
        <v>101</v>
      </c>
      <c r="E130" s="169">
        <v>0.2</v>
      </c>
      <c r="F130" s="12">
        <v>885.95</v>
      </c>
      <c r="G130" s="12">
        <v>68.989999999999995</v>
      </c>
      <c r="H130" s="170">
        <v>565.21</v>
      </c>
      <c r="I130" s="178">
        <v>177</v>
      </c>
      <c r="J130" s="170">
        <v>50</v>
      </c>
      <c r="K130" s="13">
        <v>14</v>
      </c>
      <c r="L130" s="170">
        <v>113</v>
      </c>
      <c r="M130" s="13">
        <v>19</v>
      </c>
      <c r="N130" s="13">
        <v>3.8</v>
      </c>
    </row>
    <row r="131" spans="1:14" ht="36" customHeight="1">
      <c r="A131" s="175"/>
      <c r="B131" s="177"/>
      <c r="C131" s="94" t="s">
        <v>343</v>
      </c>
      <c r="D131" s="175"/>
      <c r="E131" s="169"/>
      <c r="F131" s="12">
        <v>251.75</v>
      </c>
      <c r="G131" s="12">
        <v>2.5499999999999998</v>
      </c>
      <c r="H131" s="186"/>
      <c r="I131" s="178"/>
      <c r="J131" s="170"/>
      <c r="K131" s="13">
        <v>1</v>
      </c>
      <c r="L131" s="170"/>
      <c r="M131" s="13">
        <v>0.14000000000000001</v>
      </c>
      <c r="N131" s="13">
        <v>0.03</v>
      </c>
    </row>
    <row r="132" spans="1:14">
      <c r="A132" s="182" t="s">
        <v>176</v>
      </c>
      <c r="B132" s="183"/>
      <c r="C132" s="183"/>
      <c r="D132" s="183"/>
      <c r="E132" s="183"/>
      <c r="F132" s="183"/>
      <c r="G132" s="183"/>
      <c r="H132" s="183"/>
      <c r="I132" s="183"/>
      <c r="J132" s="183"/>
      <c r="K132" s="183"/>
      <c r="L132" s="183"/>
      <c r="M132" s="183"/>
      <c r="N132" s="183"/>
    </row>
    <row r="133" spans="1:14">
      <c r="A133" s="184" t="s">
        <v>182</v>
      </c>
      <c r="B133" s="172"/>
      <c r="C133" s="172"/>
      <c r="D133" s="172"/>
      <c r="E133" s="172"/>
      <c r="F133" s="172"/>
      <c r="G133" s="172"/>
      <c r="H133" s="172"/>
      <c r="I133" s="16">
        <v>2806</v>
      </c>
      <c r="J133" s="12">
        <v>1428</v>
      </c>
      <c r="K133" s="12">
        <v>178</v>
      </c>
      <c r="L133" s="12">
        <v>1200</v>
      </c>
      <c r="M133" s="13"/>
      <c r="N133" s="12">
        <v>102.9</v>
      </c>
    </row>
    <row r="134" spans="1:14">
      <c r="A134" s="172"/>
      <c r="B134" s="172"/>
      <c r="C134" s="172"/>
      <c r="D134" s="172"/>
      <c r="E134" s="172"/>
      <c r="F134" s="172"/>
      <c r="G134" s="172"/>
      <c r="H134" s="172"/>
      <c r="I134" s="15"/>
      <c r="J134" s="13"/>
      <c r="K134" s="12">
        <v>35</v>
      </c>
      <c r="L134" s="13"/>
      <c r="M134" s="13"/>
      <c r="N134" s="12">
        <v>2.21</v>
      </c>
    </row>
    <row r="135" spans="1:14">
      <c r="A135" s="184" t="s">
        <v>181</v>
      </c>
      <c r="B135" s="172"/>
      <c r="C135" s="172"/>
      <c r="D135" s="172"/>
      <c r="E135" s="172"/>
      <c r="F135" s="172"/>
      <c r="G135" s="172"/>
      <c r="H135" s="172"/>
      <c r="I135" s="16">
        <v>3127</v>
      </c>
      <c r="J135" s="12">
        <v>1712</v>
      </c>
      <c r="K135" s="12">
        <v>215</v>
      </c>
      <c r="L135" s="12">
        <v>1200</v>
      </c>
      <c r="M135" s="13"/>
      <c r="N135" s="12">
        <v>123.48</v>
      </c>
    </row>
    <row r="136" spans="1:14">
      <c r="A136" s="172"/>
      <c r="B136" s="172"/>
      <c r="C136" s="172"/>
      <c r="D136" s="172"/>
      <c r="E136" s="172"/>
      <c r="F136" s="172"/>
      <c r="G136" s="172"/>
      <c r="H136" s="172"/>
      <c r="I136" s="15"/>
      <c r="J136" s="13"/>
      <c r="K136" s="12">
        <v>42</v>
      </c>
      <c r="L136" s="13"/>
      <c r="M136" s="13"/>
      <c r="N136" s="12">
        <v>2.65</v>
      </c>
    </row>
    <row r="137" spans="1:14">
      <c r="A137" s="184" t="s">
        <v>105</v>
      </c>
      <c r="B137" s="172"/>
      <c r="C137" s="172"/>
      <c r="D137" s="172"/>
      <c r="E137" s="172"/>
      <c r="F137" s="172"/>
      <c r="G137" s="172"/>
      <c r="H137" s="172"/>
      <c r="I137" s="16">
        <v>1533</v>
      </c>
      <c r="J137" s="13"/>
      <c r="K137" s="13"/>
      <c r="L137" s="13"/>
      <c r="M137" s="13"/>
      <c r="N137" s="13"/>
    </row>
    <row r="138" spans="1:14">
      <c r="A138" s="184" t="s">
        <v>106</v>
      </c>
      <c r="B138" s="172"/>
      <c r="C138" s="172"/>
      <c r="D138" s="172"/>
      <c r="E138" s="172"/>
      <c r="F138" s="172"/>
      <c r="G138" s="172"/>
      <c r="H138" s="172"/>
      <c r="I138" s="16">
        <v>1102</v>
      </c>
      <c r="J138" s="13"/>
      <c r="K138" s="13"/>
      <c r="L138" s="13"/>
      <c r="M138" s="13"/>
      <c r="N138" s="13"/>
    </row>
    <row r="139" spans="1:14">
      <c r="A139" s="185" t="s">
        <v>447</v>
      </c>
      <c r="B139" s="172"/>
      <c r="C139" s="172"/>
      <c r="D139" s="172"/>
      <c r="E139" s="172"/>
      <c r="F139" s="172"/>
      <c r="G139" s="172"/>
      <c r="H139" s="172"/>
      <c r="I139" s="15"/>
      <c r="J139" s="13"/>
      <c r="K139" s="13"/>
      <c r="L139" s="13"/>
      <c r="M139" s="13"/>
      <c r="N139" s="13"/>
    </row>
    <row r="140" spans="1:14">
      <c r="A140" s="184" t="s">
        <v>179</v>
      </c>
      <c r="B140" s="172"/>
      <c r="C140" s="172"/>
      <c r="D140" s="172"/>
      <c r="E140" s="172"/>
      <c r="F140" s="172"/>
      <c r="G140" s="172"/>
      <c r="H140" s="172"/>
      <c r="I140" s="15"/>
      <c r="J140" s="13"/>
      <c r="K140" s="13"/>
      <c r="L140" s="13"/>
      <c r="M140" s="13"/>
      <c r="N140" s="13"/>
    </row>
    <row r="141" spans="1:14">
      <c r="A141" s="184" t="s">
        <v>446</v>
      </c>
      <c r="B141" s="172"/>
      <c r="C141" s="172"/>
      <c r="D141" s="172"/>
      <c r="E141" s="172"/>
      <c r="F141" s="172"/>
      <c r="G141" s="172"/>
      <c r="H141" s="172"/>
      <c r="I141" s="16">
        <v>2344</v>
      </c>
      <c r="J141" s="13"/>
      <c r="K141" s="13"/>
      <c r="L141" s="13"/>
      <c r="M141" s="13"/>
      <c r="N141" s="12">
        <v>53.4</v>
      </c>
    </row>
    <row r="142" spans="1:14">
      <c r="A142" s="184" t="s">
        <v>314</v>
      </c>
      <c r="B142" s="172"/>
      <c r="C142" s="172"/>
      <c r="D142" s="172"/>
      <c r="E142" s="172"/>
      <c r="F142" s="172"/>
      <c r="G142" s="172"/>
      <c r="H142" s="172"/>
      <c r="I142" s="15"/>
      <c r="J142" s="13"/>
      <c r="K142" s="13"/>
      <c r="L142" s="13"/>
      <c r="M142" s="13"/>
      <c r="N142" s="13"/>
    </row>
    <row r="143" spans="1:14">
      <c r="A143" s="184" t="s">
        <v>445</v>
      </c>
      <c r="B143" s="172"/>
      <c r="C143" s="172"/>
      <c r="D143" s="172"/>
      <c r="E143" s="172"/>
      <c r="F143" s="172"/>
      <c r="G143" s="172"/>
      <c r="H143" s="172"/>
      <c r="I143" s="16">
        <v>1985</v>
      </c>
      <c r="J143" s="13"/>
      <c r="K143" s="13"/>
      <c r="L143" s="13"/>
      <c r="M143" s="13"/>
      <c r="N143" s="12">
        <v>53.28</v>
      </c>
    </row>
    <row r="144" spans="1:14">
      <c r="A144" s="184" t="s">
        <v>178</v>
      </c>
      <c r="B144" s="172"/>
      <c r="C144" s="172"/>
      <c r="D144" s="172"/>
      <c r="E144" s="172"/>
      <c r="F144" s="172"/>
      <c r="G144" s="172"/>
      <c r="H144" s="172"/>
      <c r="I144" s="15"/>
      <c r="J144" s="13"/>
      <c r="K144" s="13"/>
      <c r="L144" s="13"/>
      <c r="M144" s="13"/>
      <c r="N144" s="13"/>
    </row>
    <row r="145" spans="1:14">
      <c r="A145" s="184" t="s">
        <v>444</v>
      </c>
      <c r="B145" s="172"/>
      <c r="C145" s="172"/>
      <c r="D145" s="172"/>
      <c r="E145" s="172"/>
      <c r="F145" s="172"/>
      <c r="G145" s="172"/>
      <c r="H145" s="172"/>
      <c r="I145" s="16">
        <v>1433</v>
      </c>
      <c r="J145" s="13"/>
      <c r="K145" s="13"/>
      <c r="L145" s="13"/>
      <c r="M145" s="13"/>
      <c r="N145" s="12">
        <v>16.8</v>
      </c>
    </row>
    <row r="146" spans="1:14">
      <c r="A146" s="172"/>
      <c r="B146" s="172"/>
      <c r="C146" s="172"/>
      <c r="D146" s="172"/>
      <c r="E146" s="172"/>
      <c r="F146" s="172"/>
      <c r="G146" s="172"/>
      <c r="H146" s="172"/>
      <c r="I146" s="15"/>
      <c r="J146" s="13"/>
      <c r="K146" s="13"/>
      <c r="L146" s="13"/>
      <c r="M146" s="13"/>
      <c r="N146" s="12">
        <v>2.65</v>
      </c>
    </row>
    <row r="147" spans="1:14">
      <c r="A147" s="184" t="s">
        <v>108</v>
      </c>
      <c r="B147" s="172"/>
      <c r="C147" s="172"/>
      <c r="D147" s="172"/>
      <c r="E147" s="172"/>
      <c r="F147" s="172"/>
      <c r="G147" s="172"/>
      <c r="H147" s="172"/>
      <c r="I147" s="16">
        <v>5762</v>
      </c>
      <c r="J147" s="13"/>
      <c r="K147" s="13"/>
      <c r="L147" s="13"/>
      <c r="M147" s="13"/>
      <c r="N147" s="12">
        <v>123.48</v>
      </c>
    </row>
    <row r="148" spans="1:14">
      <c r="A148" s="172"/>
      <c r="B148" s="172"/>
      <c r="C148" s="172"/>
      <c r="D148" s="172"/>
      <c r="E148" s="172"/>
      <c r="F148" s="172"/>
      <c r="G148" s="172"/>
      <c r="H148" s="172"/>
      <c r="I148" s="15"/>
      <c r="J148" s="13"/>
      <c r="K148" s="13"/>
      <c r="L148" s="13"/>
      <c r="M148" s="13"/>
      <c r="N148" s="12">
        <v>2.65</v>
      </c>
    </row>
    <row r="149" spans="1:14">
      <c r="A149" s="184" t="s">
        <v>109</v>
      </c>
      <c r="B149" s="172"/>
      <c r="C149" s="172"/>
      <c r="D149" s="172"/>
      <c r="E149" s="172"/>
      <c r="F149" s="172"/>
      <c r="G149" s="172"/>
      <c r="H149" s="172"/>
      <c r="I149" s="15"/>
      <c r="J149" s="13"/>
      <c r="K149" s="13"/>
      <c r="L149" s="13"/>
      <c r="M149" s="13"/>
      <c r="N149" s="13"/>
    </row>
    <row r="150" spans="1:14">
      <c r="A150" s="184" t="s">
        <v>110</v>
      </c>
      <c r="B150" s="172"/>
      <c r="C150" s="172"/>
      <c r="D150" s="172"/>
      <c r="E150" s="172"/>
      <c r="F150" s="172"/>
      <c r="G150" s="172"/>
      <c r="H150" s="172"/>
      <c r="I150" s="16">
        <v>1200</v>
      </c>
      <c r="J150" s="13"/>
      <c r="K150" s="13"/>
      <c r="L150" s="13"/>
      <c r="M150" s="13"/>
      <c r="N150" s="13"/>
    </row>
    <row r="151" spans="1:14">
      <c r="A151" s="184" t="s">
        <v>111</v>
      </c>
      <c r="B151" s="172"/>
      <c r="C151" s="172"/>
      <c r="D151" s="172"/>
      <c r="E151" s="172"/>
      <c r="F151" s="172"/>
      <c r="G151" s="172"/>
      <c r="H151" s="172"/>
      <c r="I151" s="16">
        <v>215</v>
      </c>
      <c r="J151" s="13"/>
      <c r="K151" s="13"/>
      <c r="L151" s="13"/>
      <c r="M151" s="13"/>
      <c r="N151" s="13"/>
    </row>
    <row r="152" spans="1:14">
      <c r="A152" s="184" t="s">
        <v>112</v>
      </c>
      <c r="B152" s="172"/>
      <c r="C152" s="172"/>
      <c r="D152" s="172"/>
      <c r="E152" s="172"/>
      <c r="F152" s="172"/>
      <c r="G152" s="172"/>
      <c r="H152" s="172"/>
      <c r="I152" s="16">
        <v>1754</v>
      </c>
      <c r="J152" s="13"/>
      <c r="K152" s="13"/>
      <c r="L152" s="13"/>
      <c r="M152" s="13"/>
      <c r="N152" s="13"/>
    </row>
    <row r="153" spans="1:14">
      <c r="A153" s="184" t="s">
        <v>113</v>
      </c>
      <c r="B153" s="172"/>
      <c r="C153" s="172"/>
      <c r="D153" s="172"/>
      <c r="E153" s="172"/>
      <c r="F153" s="172"/>
      <c r="G153" s="172"/>
      <c r="H153" s="172"/>
      <c r="I153" s="16">
        <v>1533</v>
      </c>
      <c r="J153" s="13"/>
      <c r="K153" s="13"/>
      <c r="L153" s="13"/>
      <c r="M153" s="13"/>
      <c r="N153" s="13"/>
    </row>
    <row r="154" spans="1:14">
      <c r="A154" s="184" t="s">
        <v>114</v>
      </c>
      <c r="B154" s="172"/>
      <c r="C154" s="172"/>
      <c r="D154" s="172"/>
      <c r="E154" s="172"/>
      <c r="F154" s="172"/>
      <c r="G154" s="172"/>
      <c r="H154" s="172"/>
      <c r="I154" s="16">
        <v>1102</v>
      </c>
      <c r="J154" s="13"/>
      <c r="K154" s="13"/>
      <c r="L154" s="13"/>
      <c r="M154" s="13"/>
      <c r="N154" s="13"/>
    </row>
    <row r="155" spans="1:14">
      <c r="A155" s="185" t="s">
        <v>440</v>
      </c>
      <c r="B155" s="172"/>
      <c r="C155" s="172"/>
      <c r="D155" s="172"/>
      <c r="E155" s="172"/>
      <c r="F155" s="172"/>
      <c r="G155" s="172"/>
      <c r="H155" s="172"/>
      <c r="I155" s="17">
        <v>5762</v>
      </c>
      <c r="J155" s="13"/>
      <c r="K155" s="13"/>
      <c r="L155" s="13"/>
      <c r="M155" s="13"/>
      <c r="N155" s="14">
        <v>123.48</v>
      </c>
    </row>
    <row r="156" spans="1:14">
      <c r="A156" s="172"/>
      <c r="B156" s="172"/>
      <c r="C156" s="172"/>
      <c r="D156" s="172"/>
      <c r="E156" s="172"/>
      <c r="F156" s="172"/>
      <c r="G156" s="172"/>
      <c r="H156" s="172"/>
      <c r="I156" s="15"/>
      <c r="J156" s="13"/>
      <c r="K156" s="13"/>
      <c r="L156" s="13"/>
      <c r="M156" s="13"/>
      <c r="N156" s="14">
        <v>2.65</v>
      </c>
    </row>
    <row r="157" spans="1:14">
      <c r="A157" s="182" t="s">
        <v>177</v>
      </c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183"/>
    </row>
    <row r="158" spans="1:14">
      <c r="A158" s="182" t="s">
        <v>176</v>
      </c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183"/>
    </row>
    <row r="159" spans="1:14">
      <c r="A159" s="184" t="s">
        <v>103</v>
      </c>
      <c r="B159" s="172"/>
      <c r="C159" s="172"/>
      <c r="D159" s="172"/>
      <c r="E159" s="172"/>
      <c r="F159" s="172"/>
      <c r="G159" s="172"/>
      <c r="H159" s="172"/>
      <c r="I159" s="16">
        <v>53479</v>
      </c>
      <c r="J159" s="12">
        <v>1428</v>
      </c>
      <c r="K159" s="12">
        <v>178</v>
      </c>
      <c r="L159" s="12">
        <v>3872</v>
      </c>
      <c r="M159" s="13"/>
      <c r="N159" s="12">
        <v>102.9</v>
      </c>
    </row>
    <row r="160" spans="1:14">
      <c r="A160" s="172"/>
      <c r="B160" s="172"/>
      <c r="C160" s="172"/>
      <c r="D160" s="172"/>
      <c r="E160" s="172"/>
      <c r="F160" s="172"/>
      <c r="G160" s="172"/>
      <c r="H160" s="172"/>
      <c r="I160" s="15"/>
      <c r="J160" s="13"/>
      <c r="K160" s="12">
        <v>35</v>
      </c>
      <c r="L160" s="13"/>
      <c r="M160" s="13"/>
      <c r="N160" s="12">
        <v>2.21</v>
      </c>
    </row>
    <row r="161" spans="1:14">
      <c r="A161" s="184" t="s">
        <v>104</v>
      </c>
      <c r="B161" s="172"/>
      <c r="C161" s="172"/>
      <c r="D161" s="172"/>
      <c r="E161" s="172"/>
      <c r="F161" s="172"/>
      <c r="G161" s="172"/>
      <c r="H161" s="172"/>
      <c r="I161" s="16">
        <v>53800</v>
      </c>
      <c r="J161" s="12">
        <v>1712</v>
      </c>
      <c r="K161" s="12">
        <v>215</v>
      </c>
      <c r="L161" s="12">
        <v>3872</v>
      </c>
      <c r="M161" s="13"/>
      <c r="N161" s="12">
        <v>123.48</v>
      </c>
    </row>
    <row r="162" spans="1:14">
      <c r="A162" s="172"/>
      <c r="B162" s="172"/>
      <c r="C162" s="172"/>
      <c r="D162" s="172"/>
      <c r="E162" s="172"/>
      <c r="F162" s="172"/>
      <c r="G162" s="172"/>
      <c r="H162" s="172"/>
      <c r="I162" s="15"/>
      <c r="J162" s="13"/>
      <c r="K162" s="12">
        <v>42</v>
      </c>
      <c r="L162" s="13"/>
      <c r="M162" s="13"/>
      <c r="N162" s="12">
        <v>2.65</v>
      </c>
    </row>
    <row r="163" spans="1:14">
      <c r="A163" s="184" t="s">
        <v>105</v>
      </c>
      <c r="B163" s="172"/>
      <c r="C163" s="172"/>
      <c r="D163" s="172"/>
      <c r="E163" s="172"/>
      <c r="F163" s="172"/>
      <c r="G163" s="172"/>
      <c r="H163" s="172"/>
      <c r="I163" s="16">
        <v>1533</v>
      </c>
      <c r="J163" s="13"/>
      <c r="K163" s="13"/>
      <c r="L163" s="13"/>
      <c r="M163" s="13"/>
      <c r="N163" s="13"/>
    </row>
    <row r="164" spans="1:14">
      <c r="A164" s="184" t="s">
        <v>106</v>
      </c>
      <c r="B164" s="172"/>
      <c r="C164" s="172"/>
      <c r="D164" s="172"/>
      <c r="E164" s="172"/>
      <c r="F164" s="172"/>
      <c r="G164" s="172"/>
      <c r="H164" s="172"/>
      <c r="I164" s="16">
        <v>1102</v>
      </c>
      <c r="J164" s="13"/>
      <c r="K164" s="13"/>
      <c r="L164" s="13"/>
      <c r="M164" s="13"/>
      <c r="N164" s="13"/>
    </row>
    <row r="165" spans="1:14">
      <c r="A165" s="185" t="s">
        <v>107</v>
      </c>
      <c r="B165" s="172"/>
      <c r="C165" s="172"/>
      <c r="D165" s="172"/>
      <c r="E165" s="172"/>
      <c r="F165" s="172"/>
      <c r="G165" s="172"/>
      <c r="H165" s="172"/>
      <c r="I165" s="15"/>
      <c r="J165" s="13"/>
      <c r="K165" s="13"/>
      <c r="L165" s="13"/>
      <c r="M165" s="13"/>
      <c r="N165" s="13"/>
    </row>
    <row r="166" spans="1:14" s="95" customFormat="1">
      <c r="A166" s="185" t="s">
        <v>175</v>
      </c>
      <c r="B166" s="190"/>
      <c r="C166" s="190"/>
      <c r="D166" s="190"/>
      <c r="E166" s="190"/>
      <c r="F166" s="190"/>
      <c r="G166" s="190"/>
      <c r="H166" s="190"/>
      <c r="I166" s="17">
        <v>46315</v>
      </c>
      <c r="J166" s="142"/>
      <c r="K166" s="142"/>
      <c r="L166" s="142"/>
      <c r="M166" s="142"/>
      <c r="N166" s="142"/>
    </row>
    <row r="167" spans="1:14" s="95" customFormat="1">
      <c r="A167" s="185" t="s">
        <v>443</v>
      </c>
      <c r="B167" s="190"/>
      <c r="C167" s="190"/>
      <c r="D167" s="190"/>
      <c r="E167" s="190"/>
      <c r="F167" s="190"/>
      <c r="G167" s="190"/>
      <c r="H167" s="190"/>
      <c r="I167" s="17">
        <v>1686</v>
      </c>
      <c r="J167" s="142"/>
      <c r="K167" s="142"/>
      <c r="L167" s="142"/>
      <c r="M167" s="142"/>
      <c r="N167" s="142"/>
    </row>
    <row r="168" spans="1:14" s="95" customFormat="1">
      <c r="A168" s="185" t="s">
        <v>442</v>
      </c>
      <c r="B168" s="190"/>
      <c r="C168" s="190"/>
      <c r="D168" s="190"/>
      <c r="E168" s="190"/>
      <c r="F168" s="190"/>
      <c r="G168" s="190"/>
      <c r="H168" s="190"/>
      <c r="I168" s="17">
        <v>1364</v>
      </c>
      <c r="J168" s="142"/>
      <c r="K168" s="142"/>
      <c r="L168" s="142"/>
      <c r="M168" s="142"/>
      <c r="N168" s="142"/>
    </row>
    <row r="169" spans="1:14" s="95" customFormat="1">
      <c r="A169" s="185" t="s">
        <v>441</v>
      </c>
      <c r="B169" s="190"/>
      <c r="C169" s="190"/>
      <c r="D169" s="190"/>
      <c r="E169" s="190"/>
      <c r="F169" s="190"/>
      <c r="G169" s="190"/>
      <c r="H169" s="190"/>
      <c r="I169" s="17">
        <v>1308</v>
      </c>
      <c r="J169" s="142"/>
      <c r="K169" s="142"/>
      <c r="L169" s="142"/>
      <c r="M169" s="142"/>
      <c r="N169" s="142"/>
    </row>
    <row r="170" spans="1:14" s="95" customFormat="1">
      <c r="A170" s="185" t="s">
        <v>440</v>
      </c>
      <c r="B170" s="190"/>
      <c r="C170" s="190"/>
      <c r="D170" s="190"/>
      <c r="E170" s="190"/>
      <c r="F170" s="190"/>
      <c r="G170" s="190"/>
      <c r="H170" s="190"/>
      <c r="I170" s="17">
        <v>5762</v>
      </c>
      <c r="J170" s="142"/>
      <c r="K170" s="142"/>
      <c r="L170" s="142"/>
      <c r="M170" s="142"/>
      <c r="N170" s="14">
        <v>123.48</v>
      </c>
    </row>
    <row r="171" spans="1:14" s="95" customFormat="1">
      <c r="A171" s="190"/>
      <c r="B171" s="190"/>
      <c r="C171" s="190"/>
      <c r="D171" s="190"/>
      <c r="E171" s="190"/>
      <c r="F171" s="190"/>
      <c r="G171" s="190"/>
      <c r="H171" s="190"/>
      <c r="I171" s="143"/>
      <c r="J171" s="142"/>
      <c r="K171" s="142"/>
      <c r="L171" s="142"/>
      <c r="M171" s="142"/>
      <c r="N171" s="14">
        <v>2.65</v>
      </c>
    </row>
    <row r="172" spans="1:14" s="95" customFormat="1">
      <c r="A172" s="185" t="s">
        <v>108</v>
      </c>
      <c r="B172" s="190"/>
      <c r="C172" s="190"/>
      <c r="D172" s="190"/>
      <c r="E172" s="190"/>
      <c r="F172" s="190"/>
      <c r="G172" s="190"/>
      <c r="H172" s="190"/>
      <c r="I172" s="17">
        <v>56435</v>
      </c>
      <c r="J172" s="142"/>
      <c r="K172" s="142"/>
      <c r="L172" s="142"/>
      <c r="M172" s="142"/>
      <c r="N172" s="14">
        <v>123.48</v>
      </c>
    </row>
    <row r="173" spans="1:14" s="95" customFormat="1">
      <c r="A173" s="190"/>
      <c r="B173" s="190"/>
      <c r="C173" s="190"/>
      <c r="D173" s="190"/>
      <c r="E173" s="190"/>
      <c r="F173" s="190"/>
      <c r="G173" s="190"/>
      <c r="H173" s="190"/>
      <c r="I173" s="143"/>
      <c r="J173" s="142"/>
      <c r="K173" s="142"/>
      <c r="L173" s="142"/>
      <c r="M173" s="142"/>
      <c r="N173" s="14">
        <v>2.65</v>
      </c>
    </row>
    <row r="174" spans="1:14">
      <c r="A174" s="184" t="s">
        <v>109</v>
      </c>
      <c r="B174" s="172"/>
      <c r="C174" s="172"/>
      <c r="D174" s="172"/>
      <c r="E174" s="172"/>
      <c r="F174" s="172"/>
      <c r="G174" s="172"/>
      <c r="H174" s="172"/>
      <c r="I174" s="15"/>
      <c r="J174" s="13"/>
      <c r="K174" s="13"/>
      <c r="L174" s="13"/>
      <c r="M174" s="13"/>
      <c r="N174" s="13"/>
    </row>
    <row r="175" spans="1:14">
      <c r="A175" s="184" t="s">
        <v>110</v>
      </c>
      <c r="B175" s="172"/>
      <c r="C175" s="172"/>
      <c r="D175" s="172"/>
      <c r="E175" s="172"/>
      <c r="F175" s="172"/>
      <c r="G175" s="172"/>
      <c r="H175" s="172"/>
      <c r="I175" s="16">
        <v>3872</v>
      </c>
      <c r="J175" s="13"/>
      <c r="K175" s="13"/>
      <c r="L175" s="13"/>
      <c r="M175" s="13"/>
      <c r="N175" s="13"/>
    </row>
    <row r="176" spans="1:14">
      <c r="A176" s="184" t="s">
        <v>111</v>
      </c>
      <c r="B176" s="172"/>
      <c r="C176" s="172"/>
      <c r="D176" s="172"/>
      <c r="E176" s="172"/>
      <c r="F176" s="172"/>
      <c r="G176" s="172"/>
      <c r="H176" s="172"/>
      <c r="I176" s="16">
        <v>215</v>
      </c>
      <c r="J176" s="13"/>
      <c r="K176" s="13"/>
      <c r="L176" s="13"/>
      <c r="M176" s="13"/>
      <c r="N176" s="13"/>
    </row>
    <row r="177" spans="1:14">
      <c r="A177" s="184" t="s">
        <v>112</v>
      </c>
      <c r="B177" s="172"/>
      <c r="C177" s="172"/>
      <c r="D177" s="172"/>
      <c r="E177" s="172"/>
      <c r="F177" s="172"/>
      <c r="G177" s="172"/>
      <c r="H177" s="172"/>
      <c r="I177" s="16">
        <v>1754</v>
      </c>
      <c r="J177" s="13"/>
      <c r="K177" s="13"/>
      <c r="L177" s="13"/>
      <c r="M177" s="13"/>
      <c r="N177" s="13"/>
    </row>
    <row r="178" spans="1:14">
      <c r="A178" s="184" t="s">
        <v>85</v>
      </c>
      <c r="B178" s="172"/>
      <c r="C178" s="172"/>
      <c r="D178" s="172"/>
      <c r="E178" s="172"/>
      <c r="F178" s="172"/>
      <c r="G178" s="172"/>
      <c r="H178" s="172"/>
      <c r="I178" s="16">
        <v>48001</v>
      </c>
      <c r="J178" s="13"/>
      <c r="K178" s="13"/>
      <c r="L178" s="13"/>
      <c r="M178" s="13"/>
      <c r="N178" s="13"/>
    </row>
    <row r="179" spans="1:14">
      <c r="A179" s="184" t="s">
        <v>113</v>
      </c>
      <c r="B179" s="172"/>
      <c r="C179" s="172"/>
      <c r="D179" s="172"/>
      <c r="E179" s="172"/>
      <c r="F179" s="172"/>
      <c r="G179" s="172"/>
      <c r="H179" s="172"/>
      <c r="I179" s="16">
        <v>1533</v>
      </c>
      <c r="J179" s="13"/>
      <c r="K179" s="13"/>
      <c r="L179" s="13"/>
      <c r="M179" s="13"/>
      <c r="N179" s="13"/>
    </row>
    <row r="180" spans="1:14">
      <c r="A180" s="184" t="s">
        <v>114</v>
      </c>
      <c r="B180" s="172"/>
      <c r="C180" s="172"/>
      <c r="D180" s="172"/>
      <c r="E180" s="172"/>
      <c r="F180" s="172"/>
      <c r="G180" s="172"/>
      <c r="H180" s="172"/>
      <c r="I180" s="16">
        <v>1102</v>
      </c>
      <c r="J180" s="13"/>
      <c r="K180" s="13"/>
      <c r="L180" s="13"/>
      <c r="M180" s="13"/>
      <c r="N180" s="13"/>
    </row>
    <row r="181" spans="1:14">
      <c r="A181" s="185" t="s">
        <v>115</v>
      </c>
      <c r="B181" s="172"/>
      <c r="C181" s="172"/>
      <c r="D181" s="172"/>
      <c r="E181" s="172"/>
      <c r="F181" s="172"/>
      <c r="G181" s="172"/>
      <c r="H181" s="172"/>
      <c r="I181" s="17">
        <v>56435</v>
      </c>
      <c r="J181" s="13"/>
      <c r="K181" s="13"/>
      <c r="L181" s="13"/>
      <c r="M181" s="13"/>
      <c r="N181" s="14">
        <v>123.48</v>
      </c>
    </row>
    <row r="182" spans="1:14">
      <c r="A182" s="172"/>
      <c r="B182" s="172"/>
      <c r="C182" s="172"/>
      <c r="D182" s="172"/>
      <c r="E182" s="172"/>
      <c r="F182" s="172"/>
      <c r="G182" s="172"/>
      <c r="H182" s="172"/>
      <c r="I182" s="15"/>
      <c r="J182" s="13"/>
      <c r="K182" s="13"/>
      <c r="L182" s="13"/>
      <c r="M182" s="13"/>
      <c r="N182" s="14">
        <v>2.65</v>
      </c>
    </row>
    <row r="183" spans="1:14">
      <c r="F183" s="10"/>
      <c r="G183" s="10"/>
      <c r="H183" s="10"/>
      <c r="I183" s="18"/>
      <c r="J183" s="10"/>
      <c r="K183" s="10"/>
      <c r="L183" s="10"/>
      <c r="M183" s="10"/>
      <c r="N183" s="10"/>
    </row>
    <row r="184" spans="1:14">
      <c r="F184" s="10"/>
      <c r="G184" s="10"/>
      <c r="H184" s="10"/>
      <c r="I184" s="18"/>
      <c r="J184" s="10"/>
      <c r="K184" s="10"/>
      <c r="L184" s="10"/>
      <c r="M184" s="10"/>
      <c r="N184" s="10"/>
    </row>
  </sheetData>
  <mergeCells count="312">
    <mergeCell ref="D31:D32"/>
    <mergeCell ref="E31:E32"/>
    <mergeCell ref="J26:J27"/>
    <mergeCell ref="L34:L35"/>
    <mergeCell ref="J31:J32"/>
    <mergeCell ref="L31:L32"/>
    <mergeCell ref="A33:N33"/>
    <mergeCell ref="A34:A35"/>
    <mergeCell ref="B34:B35"/>
    <mergeCell ref="D34:D35"/>
    <mergeCell ref="I25:L25"/>
    <mergeCell ref="L26:L27"/>
    <mergeCell ref="A29:N29"/>
    <mergeCell ref="A30:N30"/>
    <mergeCell ref="M25:N25"/>
    <mergeCell ref="M26:N26"/>
    <mergeCell ref="F25:H25"/>
    <mergeCell ref="H26:H27"/>
    <mergeCell ref="J34:J35"/>
    <mergeCell ref="A25:A27"/>
    <mergeCell ref="E25:E27"/>
    <mergeCell ref="B25:B27"/>
    <mergeCell ref="D25:D27"/>
    <mergeCell ref="C25:C27"/>
    <mergeCell ref="I31:I32"/>
    <mergeCell ref="H31:H32"/>
    <mergeCell ref="I26:I27"/>
    <mergeCell ref="A37:A38"/>
    <mergeCell ref="B37:B38"/>
    <mergeCell ref="D37:D38"/>
    <mergeCell ref="E37:E38"/>
    <mergeCell ref="H37:H38"/>
    <mergeCell ref="I37:I38"/>
    <mergeCell ref="A36:N36"/>
    <mergeCell ref="A31:A32"/>
    <mergeCell ref="B31:B32"/>
    <mergeCell ref="H40:H41"/>
    <mergeCell ref="I40:I41"/>
    <mergeCell ref="J40:J41"/>
    <mergeCell ref="L40:L41"/>
    <mergeCell ref="A42:N42"/>
    <mergeCell ref="I34:I35"/>
    <mergeCell ref="E34:E35"/>
    <mergeCell ref="H34:H35"/>
    <mergeCell ref="L37:L38"/>
    <mergeCell ref="L46:L47"/>
    <mergeCell ref="A48:N48"/>
    <mergeCell ref="A45:N45"/>
    <mergeCell ref="A46:A47"/>
    <mergeCell ref="B46:B47"/>
    <mergeCell ref="D46:D47"/>
    <mergeCell ref="E46:E47"/>
    <mergeCell ref="H46:H47"/>
    <mergeCell ref="A39:N39"/>
    <mergeCell ref="A43:A44"/>
    <mergeCell ref="B43:B44"/>
    <mergeCell ref="I46:I47"/>
    <mergeCell ref="J46:J47"/>
    <mergeCell ref="D43:D44"/>
    <mergeCell ref="J37:J38"/>
    <mergeCell ref="A40:A41"/>
    <mergeCell ref="B40:B41"/>
    <mergeCell ref="D40:D41"/>
    <mergeCell ref="E40:E41"/>
    <mergeCell ref="E43:E44"/>
    <mergeCell ref="H43:H44"/>
    <mergeCell ref="I43:I44"/>
    <mergeCell ref="J43:J44"/>
    <mergeCell ref="L43:L44"/>
    <mergeCell ref="E52:E53"/>
    <mergeCell ref="H52:H53"/>
    <mergeCell ref="A57:N57"/>
    <mergeCell ref="A58:N58"/>
    <mergeCell ref="D55:D56"/>
    <mergeCell ref="E55:E56"/>
    <mergeCell ref="D49:D50"/>
    <mergeCell ref="E49:E50"/>
    <mergeCell ref="H49:H50"/>
    <mergeCell ref="I49:I50"/>
    <mergeCell ref="A49:A50"/>
    <mergeCell ref="B49:B50"/>
    <mergeCell ref="J55:J56"/>
    <mergeCell ref="L55:L56"/>
    <mergeCell ref="A54:N54"/>
    <mergeCell ref="H55:H56"/>
    <mergeCell ref="I55:I56"/>
    <mergeCell ref="I52:I53"/>
    <mergeCell ref="J52:J53"/>
    <mergeCell ref="A55:A56"/>
    <mergeCell ref="B55:B56"/>
    <mergeCell ref="J49:J50"/>
    <mergeCell ref="L49:L50"/>
    <mergeCell ref="A51:N51"/>
    <mergeCell ref="A52:A53"/>
    <mergeCell ref="B52:B53"/>
    <mergeCell ref="D52:D53"/>
    <mergeCell ref="L52:L53"/>
    <mergeCell ref="H68:H69"/>
    <mergeCell ref="I68:I69"/>
    <mergeCell ref="A65:H65"/>
    <mergeCell ref="A66:H66"/>
    <mergeCell ref="A67:N67"/>
    <mergeCell ref="A68:A69"/>
    <mergeCell ref="B68:B69"/>
    <mergeCell ref="A70:N70"/>
    <mergeCell ref="A71:H71"/>
    <mergeCell ref="J68:J69"/>
    <mergeCell ref="L68:L69"/>
    <mergeCell ref="A59:H59"/>
    <mergeCell ref="A60:H60"/>
    <mergeCell ref="A61:H61"/>
    <mergeCell ref="A62:H62"/>
    <mergeCell ref="A63:H63"/>
    <mergeCell ref="A64:H64"/>
    <mergeCell ref="A75:H75"/>
    <mergeCell ref="A76:H76"/>
    <mergeCell ref="A77:H77"/>
    <mergeCell ref="A78:H78"/>
    <mergeCell ref="A79:N79"/>
    <mergeCell ref="A80:A81"/>
    <mergeCell ref="B80:B81"/>
    <mergeCell ref="D80:D81"/>
    <mergeCell ref="I80:I81"/>
    <mergeCell ref="J80:J81"/>
    <mergeCell ref="D68:D69"/>
    <mergeCell ref="E68:E69"/>
    <mergeCell ref="A85:N85"/>
    <mergeCell ref="A72:H72"/>
    <mergeCell ref="A73:H73"/>
    <mergeCell ref="A74:H74"/>
    <mergeCell ref="I83:I84"/>
    <mergeCell ref="J83:J84"/>
    <mergeCell ref="E80:E81"/>
    <mergeCell ref="H80:H81"/>
    <mergeCell ref="A92:H92"/>
    <mergeCell ref="A86:N86"/>
    <mergeCell ref="L80:L81"/>
    <mergeCell ref="A82:N82"/>
    <mergeCell ref="A83:A84"/>
    <mergeCell ref="B83:B84"/>
    <mergeCell ref="D83:D84"/>
    <mergeCell ref="E83:E84"/>
    <mergeCell ref="H83:H84"/>
    <mergeCell ref="L83:L84"/>
    <mergeCell ref="A106:H106"/>
    <mergeCell ref="A107:H107"/>
    <mergeCell ref="A108:H108"/>
    <mergeCell ref="A93:H93"/>
    <mergeCell ref="A94:H94"/>
    <mergeCell ref="A87:H87"/>
    <mergeCell ref="A88:H88"/>
    <mergeCell ref="A89:H89"/>
    <mergeCell ref="A90:H90"/>
    <mergeCell ref="A91:H91"/>
    <mergeCell ref="I96:I97"/>
    <mergeCell ref="J96:J97"/>
    <mergeCell ref="L96:L97"/>
    <mergeCell ref="A102:H102"/>
    <mergeCell ref="A103:H103"/>
    <mergeCell ref="D110:D111"/>
    <mergeCell ref="E110:E111"/>
    <mergeCell ref="A109:N109"/>
    <mergeCell ref="A104:H104"/>
    <mergeCell ref="A105:H105"/>
    <mergeCell ref="L98:L99"/>
    <mergeCell ref="A98:A99"/>
    <mergeCell ref="B98:B99"/>
    <mergeCell ref="D98:D99"/>
    <mergeCell ref="A95:N95"/>
    <mergeCell ref="A96:A97"/>
    <mergeCell ref="B96:B97"/>
    <mergeCell ref="D96:D97"/>
    <mergeCell ref="E96:E97"/>
    <mergeCell ref="H96:H97"/>
    <mergeCell ref="A114:A115"/>
    <mergeCell ref="B114:B115"/>
    <mergeCell ref="D114:D115"/>
    <mergeCell ref="E114:E115"/>
    <mergeCell ref="E98:E99"/>
    <mergeCell ref="H98:H99"/>
    <mergeCell ref="A100:N100"/>
    <mergeCell ref="A101:H101"/>
    <mergeCell ref="I98:I99"/>
    <mergeCell ref="J98:J99"/>
    <mergeCell ref="A110:A111"/>
    <mergeCell ref="B110:B111"/>
    <mergeCell ref="B116:B117"/>
    <mergeCell ref="L110:L111"/>
    <mergeCell ref="A112:A113"/>
    <mergeCell ref="B112:B113"/>
    <mergeCell ref="D112:D113"/>
    <mergeCell ref="E112:E113"/>
    <mergeCell ref="H112:H113"/>
    <mergeCell ref="D116:D117"/>
    <mergeCell ref="I112:I113"/>
    <mergeCell ref="E116:E117"/>
    <mergeCell ref="H116:H117"/>
    <mergeCell ref="I116:I117"/>
    <mergeCell ref="L116:L117"/>
    <mergeCell ref="J116:J117"/>
    <mergeCell ref="E118:E119"/>
    <mergeCell ref="A116:A117"/>
    <mergeCell ref="L114:L115"/>
    <mergeCell ref="H110:H111"/>
    <mergeCell ref="I110:I111"/>
    <mergeCell ref="J110:J111"/>
    <mergeCell ref="L112:L113"/>
    <mergeCell ref="H114:H115"/>
    <mergeCell ref="I114:I115"/>
    <mergeCell ref="J114:J115"/>
    <mergeCell ref="H118:H119"/>
    <mergeCell ref="J112:J113"/>
    <mergeCell ref="A126:A127"/>
    <mergeCell ref="B126:B127"/>
    <mergeCell ref="D126:D127"/>
    <mergeCell ref="E126:E127"/>
    <mergeCell ref="J122:J123"/>
    <mergeCell ref="A118:A119"/>
    <mergeCell ref="B118:B119"/>
    <mergeCell ref="D118:D119"/>
    <mergeCell ref="H126:H127"/>
    <mergeCell ref="I126:I127"/>
    <mergeCell ref="H122:H123"/>
    <mergeCell ref="I122:I123"/>
    <mergeCell ref="L118:L119"/>
    <mergeCell ref="H120:H121"/>
    <mergeCell ref="I120:I121"/>
    <mergeCell ref="J120:J121"/>
    <mergeCell ref="I118:I119"/>
    <mergeCell ref="J118:J119"/>
    <mergeCell ref="B124:B125"/>
    <mergeCell ref="D124:D125"/>
    <mergeCell ref="E124:E125"/>
    <mergeCell ref="L120:L121"/>
    <mergeCell ref="J126:J127"/>
    <mergeCell ref="L122:L123"/>
    <mergeCell ref="H124:H125"/>
    <mergeCell ref="I124:I125"/>
    <mergeCell ref="J124:J125"/>
    <mergeCell ref="L126:L127"/>
    <mergeCell ref="A122:A123"/>
    <mergeCell ref="B122:B123"/>
    <mergeCell ref="D122:D123"/>
    <mergeCell ref="E122:E123"/>
    <mergeCell ref="L124:L125"/>
    <mergeCell ref="A120:A121"/>
    <mergeCell ref="B120:B121"/>
    <mergeCell ref="D120:D121"/>
    <mergeCell ref="E120:E121"/>
    <mergeCell ref="A124:A125"/>
    <mergeCell ref="A137:H137"/>
    <mergeCell ref="D128:D129"/>
    <mergeCell ref="E128:E129"/>
    <mergeCell ref="H128:H129"/>
    <mergeCell ref="A130:A131"/>
    <mergeCell ref="B130:B131"/>
    <mergeCell ref="D130:D131"/>
    <mergeCell ref="E130:E131"/>
    <mergeCell ref="H130:H131"/>
    <mergeCell ref="A128:A129"/>
    <mergeCell ref="I128:I129"/>
    <mergeCell ref="L128:L129"/>
    <mergeCell ref="I130:I131"/>
    <mergeCell ref="J130:J131"/>
    <mergeCell ref="B128:B129"/>
    <mergeCell ref="L130:L131"/>
    <mergeCell ref="A178:H178"/>
    <mergeCell ref="A179:H179"/>
    <mergeCell ref="A180:H180"/>
    <mergeCell ref="A140:H140"/>
    <mergeCell ref="A141:H141"/>
    <mergeCell ref="A142:H142"/>
    <mergeCell ref="A164:H164"/>
    <mergeCell ref="A165:H165"/>
    <mergeCell ref="A166:H166"/>
    <mergeCell ref="A143:H143"/>
    <mergeCell ref="A145:H146"/>
    <mergeCell ref="A151:H151"/>
    <mergeCell ref="A152:H152"/>
    <mergeCell ref="A153:H153"/>
    <mergeCell ref="A147:H148"/>
    <mergeCell ref="A149:H149"/>
    <mergeCell ref="A150:H150"/>
    <mergeCell ref="F19:G19"/>
    <mergeCell ref="F18:G18"/>
    <mergeCell ref="F21:G21"/>
    <mergeCell ref="F22:G22"/>
    <mergeCell ref="F20:G20"/>
    <mergeCell ref="A144:H144"/>
    <mergeCell ref="A132:N132"/>
    <mergeCell ref="A133:H134"/>
    <mergeCell ref="A135:H136"/>
    <mergeCell ref="J128:J129"/>
    <mergeCell ref="A138:H138"/>
    <mergeCell ref="A139:H139"/>
    <mergeCell ref="A181:H182"/>
    <mergeCell ref="A169:H169"/>
    <mergeCell ref="A170:H171"/>
    <mergeCell ref="A172:H173"/>
    <mergeCell ref="A174:H174"/>
    <mergeCell ref="A175:H175"/>
    <mergeCell ref="A176:H176"/>
    <mergeCell ref="A154:H154"/>
    <mergeCell ref="A155:H156"/>
    <mergeCell ref="A163:H163"/>
    <mergeCell ref="A177:H177"/>
    <mergeCell ref="A157:N157"/>
    <mergeCell ref="A158:N158"/>
    <mergeCell ref="A159:H160"/>
    <mergeCell ref="A161:H162"/>
    <mergeCell ref="A167:H167"/>
    <mergeCell ref="A168:H168"/>
  </mergeCells>
  <phoneticPr fontId="40" type="noConversion"/>
  <pageMargins left="0.39370078740157483" right="0.39370078740157483" top="0.78740157480314965" bottom="0.39370078740157483" header="0.27559055118110237" footer="0.19685039370078741"/>
  <pageSetup paperSize="9" scale="87" firstPageNumber="83" fitToHeight="10000" orientation="landscape" useFirstPageNumber="1" r:id="rId1"/>
  <headerFooter alignWithMargins="0">
    <oddHeader>&amp;LГранд-СМЕТА</oddHeader>
    <oddFooter>&amp;RСтраница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N181"/>
  <sheetViews>
    <sheetView showGridLines="0" topLeftCell="A3" zoomScale="115" zoomScaleNormal="115" zoomScaleSheetLayoutView="90" workbookViewId="0">
      <selection activeCell="P174" sqref="P174"/>
    </sheetView>
  </sheetViews>
  <sheetFormatPr defaultRowHeight="12.75" outlineLevelRow="2"/>
  <cols>
    <col min="1" max="1" width="3.140625" style="11" customWidth="1"/>
    <col min="2" max="2" width="14.85546875" style="1" customWidth="1"/>
    <col min="3" max="3" width="41.5703125" style="8" customWidth="1"/>
    <col min="4" max="4" width="6.85546875" style="7" customWidth="1"/>
    <col min="5" max="5" width="6.7109375" style="9" customWidth="1"/>
    <col min="6" max="7" width="7.28515625" style="3" customWidth="1"/>
    <col min="8" max="8" width="6.7109375" style="3" customWidth="1"/>
    <col min="9" max="9" width="6.7109375" style="19" customWidth="1"/>
    <col min="10" max="11" width="7.28515625" style="3" customWidth="1"/>
    <col min="12" max="12" width="6.7109375" style="3" customWidth="1"/>
    <col min="13" max="14" width="7.28515625" style="3" customWidth="1"/>
    <col min="15" max="16384" width="9.140625" style="4"/>
  </cols>
  <sheetData>
    <row r="1" spans="1:14" outlineLevel="2">
      <c r="A1" s="2" t="s">
        <v>94</v>
      </c>
      <c r="M1" s="2" t="s">
        <v>95</v>
      </c>
    </row>
    <row r="2" spans="1:14" outlineLevel="1">
      <c r="A2" s="5"/>
      <c r="M2" s="5"/>
    </row>
    <row r="3" spans="1:14" outlineLevel="1">
      <c r="A3" s="5"/>
      <c r="M3" s="5"/>
    </row>
    <row r="4" spans="1:14" outlineLevel="1">
      <c r="A4" s="5" t="s">
        <v>289</v>
      </c>
      <c r="M4" s="5" t="s">
        <v>289</v>
      </c>
    </row>
    <row r="5" spans="1:14" outlineLevel="1">
      <c r="A5" s="128" t="s">
        <v>291</v>
      </c>
      <c r="M5" s="128" t="s">
        <v>291</v>
      </c>
    </row>
    <row r="6" spans="1:14" ht="15.75" outlineLevel="1">
      <c r="A6" s="128"/>
      <c r="B6"/>
      <c r="C6"/>
      <c r="D6"/>
      <c r="E6" s="129" t="s">
        <v>120</v>
      </c>
      <c r="F6"/>
      <c r="G6"/>
      <c r="H6"/>
      <c r="I6" s="136"/>
      <c r="J6"/>
      <c r="K6"/>
      <c r="L6"/>
      <c r="M6" s="128"/>
      <c r="N6"/>
    </row>
    <row r="7" spans="1:14" ht="15.75" outlineLevel="1">
      <c r="A7" s="128"/>
      <c r="B7"/>
      <c r="C7"/>
      <c r="D7"/>
      <c r="E7" s="129" t="s">
        <v>288</v>
      </c>
      <c r="F7"/>
      <c r="G7"/>
      <c r="H7"/>
      <c r="I7" s="136"/>
      <c r="J7"/>
      <c r="K7"/>
      <c r="L7"/>
      <c r="M7" s="128"/>
      <c r="N7"/>
    </row>
    <row r="8" spans="1:14" s="125" customFormat="1" ht="16.5" customHeight="1">
      <c r="A8" s="127"/>
      <c r="B8" s="124"/>
      <c r="C8" s="106"/>
      <c r="D8" s="123"/>
      <c r="E8" s="126" t="s">
        <v>287</v>
      </c>
      <c r="F8" s="106"/>
      <c r="G8" s="106"/>
      <c r="H8" s="106"/>
      <c r="I8" s="130"/>
      <c r="J8" s="106"/>
      <c r="K8" s="106"/>
      <c r="L8" s="106"/>
      <c r="M8" s="106"/>
      <c r="N8" s="106"/>
    </row>
    <row r="9" spans="1:14" ht="14.25">
      <c r="B9" s="124"/>
      <c r="C9" s="106"/>
      <c r="D9" s="123"/>
      <c r="E9" s="122" t="s">
        <v>87</v>
      </c>
      <c r="F9" s="121"/>
    </row>
    <row r="10" spans="1:14">
      <c r="B10" s="119"/>
      <c r="C10" s="3"/>
      <c r="D10" s="9"/>
      <c r="E10" s="3"/>
    </row>
    <row r="11" spans="1:14" ht="15.75">
      <c r="B11" s="119"/>
      <c r="C11" s="3"/>
      <c r="D11" s="9"/>
      <c r="E11" s="120" t="s">
        <v>535</v>
      </c>
      <c r="F11" s="113"/>
    </row>
    <row r="12" spans="1:14" ht="14.25">
      <c r="B12" s="119"/>
      <c r="C12" s="3"/>
      <c r="D12" s="9"/>
      <c r="E12" s="118" t="s">
        <v>88</v>
      </c>
      <c r="F12" s="9"/>
    </row>
    <row r="13" spans="1:14">
      <c r="B13" s="110"/>
      <c r="C13" s="117"/>
      <c r="D13" s="116"/>
      <c r="E13" s="3"/>
    </row>
    <row r="14" spans="1:14" s="95" customFormat="1" ht="15">
      <c r="A14" s="100"/>
      <c r="B14" s="115" t="s">
        <v>89</v>
      </c>
      <c r="C14" s="114" t="s">
        <v>534</v>
      </c>
      <c r="D14" s="113"/>
      <c r="E14" s="96"/>
      <c r="F14" s="96"/>
      <c r="G14" s="96"/>
      <c r="H14" s="112"/>
      <c r="I14" s="131"/>
      <c r="J14" s="111"/>
      <c r="K14" s="96"/>
      <c r="L14" s="96"/>
      <c r="M14" s="96"/>
      <c r="N14" s="96"/>
    </row>
    <row r="15" spans="1:14">
      <c r="B15" s="110"/>
      <c r="C15" s="109"/>
      <c r="D15" s="108"/>
      <c r="E15" s="107"/>
      <c r="F15" s="107"/>
      <c r="G15" s="107"/>
      <c r="H15" s="106"/>
      <c r="J15" s="106"/>
    </row>
    <row r="16" spans="1:14" ht="9.75" customHeight="1">
      <c r="A16" s="135"/>
      <c r="B16" s="110"/>
      <c r="C16" s="117"/>
      <c r="D16" s="116"/>
      <c r="E16" s="3"/>
    </row>
    <row r="17" spans="1:14" s="95" customFormat="1" ht="15">
      <c r="A17" s="100"/>
      <c r="B17" s="99"/>
      <c r="C17" s="103" t="s">
        <v>284</v>
      </c>
      <c r="D17" s="97"/>
      <c r="E17" s="96"/>
      <c r="F17" s="96"/>
      <c r="G17" s="103"/>
      <c r="H17" s="103"/>
      <c r="I17" s="132"/>
      <c r="J17" s="96"/>
      <c r="K17" s="96"/>
      <c r="L17" s="96"/>
      <c r="M17" s="96"/>
      <c r="N17" s="96"/>
    </row>
    <row r="18" spans="1:14" s="101" customFormat="1" ht="15">
      <c r="A18" s="105"/>
      <c r="B18" s="104"/>
      <c r="C18" s="103" t="s">
        <v>118</v>
      </c>
      <c r="D18" s="97"/>
      <c r="E18" s="102"/>
      <c r="F18" s="187">
        <f>I179</f>
        <v>119030</v>
      </c>
      <c r="G18" s="188"/>
      <c r="H18" s="103" t="s">
        <v>124</v>
      </c>
      <c r="I18" s="133"/>
      <c r="J18" s="102"/>
      <c r="K18" s="102"/>
      <c r="L18" s="102"/>
      <c r="M18" s="102"/>
      <c r="N18" s="102"/>
    </row>
    <row r="19" spans="1:14" s="101" customFormat="1" ht="15" outlineLevel="1">
      <c r="A19" s="105"/>
      <c r="B19" s="104"/>
      <c r="C19" s="103" t="s">
        <v>119</v>
      </c>
      <c r="D19" s="97"/>
      <c r="E19" s="102"/>
      <c r="F19" s="187">
        <f>I101+I154</f>
        <v>105831</v>
      </c>
      <c r="G19" s="188"/>
      <c r="H19" s="103" t="s">
        <v>124</v>
      </c>
      <c r="I19" s="133"/>
      <c r="J19" s="102"/>
      <c r="K19" s="102"/>
      <c r="L19" s="102"/>
      <c r="M19" s="102"/>
      <c r="N19" s="102"/>
    </row>
    <row r="20" spans="1:14" s="101" customFormat="1" ht="15" outlineLevel="1">
      <c r="A20" s="105"/>
      <c r="B20" s="104"/>
      <c r="C20" s="103" t="s">
        <v>86</v>
      </c>
      <c r="D20" s="97"/>
      <c r="E20" s="102"/>
      <c r="F20" s="187">
        <f>I57+I79</f>
        <v>13199</v>
      </c>
      <c r="G20" s="188"/>
      <c r="H20" s="103" t="s">
        <v>124</v>
      </c>
      <c r="I20" s="133"/>
      <c r="J20" s="102"/>
      <c r="K20" s="102"/>
      <c r="L20" s="102"/>
      <c r="M20" s="102"/>
      <c r="N20" s="102"/>
    </row>
    <row r="21" spans="1:14" s="101" customFormat="1" ht="15">
      <c r="A21" s="105"/>
      <c r="B21" s="104"/>
      <c r="C21" s="103" t="s">
        <v>283</v>
      </c>
      <c r="D21" s="97"/>
      <c r="E21" s="102"/>
      <c r="F21" s="189">
        <f>J160</f>
        <v>8843</v>
      </c>
      <c r="G21" s="188"/>
      <c r="H21" s="103" t="s">
        <v>124</v>
      </c>
      <c r="I21" s="133"/>
      <c r="J21" s="102"/>
      <c r="K21" s="102"/>
      <c r="L21" s="102"/>
      <c r="M21" s="102"/>
      <c r="N21" s="102"/>
    </row>
    <row r="22" spans="1:14" s="101" customFormat="1" ht="15" outlineLevel="1">
      <c r="A22" s="105"/>
      <c r="B22" s="104"/>
      <c r="C22" s="103" t="s">
        <v>116</v>
      </c>
      <c r="D22" s="97"/>
      <c r="E22" s="102"/>
      <c r="F22" s="189" t="s">
        <v>533</v>
      </c>
      <c r="G22" s="188"/>
      <c r="H22" s="103" t="s">
        <v>117</v>
      </c>
      <c r="I22" s="133"/>
      <c r="J22" s="102"/>
      <c r="K22" s="102"/>
      <c r="L22" s="102"/>
      <c r="M22" s="102"/>
      <c r="N22" s="102"/>
    </row>
    <row r="23" spans="1:14" s="95" customFormat="1" ht="15">
      <c r="A23" s="100"/>
      <c r="B23" s="99"/>
      <c r="C23" s="98" t="s">
        <v>290</v>
      </c>
      <c r="D23" s="97"/>
      <c r="E23" s="96"/>
      <c r="F23" s="96"/>
      <c r="G23" s="96"/>
      <c r="H23" s="96"/>
      <c r="I23" s="132"/>
      <c r="J23" s="96"/>
      <c r="K23" s="96"/>
      <c r="L23" s="96"/>
      <c r="M23" s="96"/>
      <c r="N23" s="96"/>
    </row>
    <row r="25" spans="1:14" ht="35.25" customHeight="1">
      <c r="A25" s="166" t="s">
        <v>90</v>
      </c>
      <c r="B25" s="168" t="s">
        <v>281</v>
      </c>
      <c r="C25" s="166" t="s">
        <v>74</v>
      </c>
      <c r="D25" s="166" t="s">
        <v>91</v>
      </c>
      <c r="E25" s="166" t="s">
        <v>92</v>
      </c>
      <c r="F25" s="166" t="s">
        <v>280</v>
      </c>
      <c r="G25" s="166"/>
      <c r="H25" s="167"/>
      <c r="I25" s="166" t="s">
        <v>279</v>
      </c>
      <c r="J25" s="166"/>
      <c r="K25" s="166"/>
      <c r="L25" s="167"/>
      <c r="M25" s="166" t="s">
        <v>278</v>
      </c>
      <c r="N25" s="166"/>
    </row>
    <row r="26" spans="1:14" ht="28.5" customHeight="1">
      <c r="A26" s="166"/>
      <c r="B26" s="168"/>
      <c r="C26" s="167"/>
      <c r="D26" s="167"/>
      <c r="E26" s="166"/>
      <c r="F26" s="88" t="s">
        <v>93</v>
      </c>
      <c r="G26" s="88" t="s">
        <v>277</v>
      </c>
      <c r="H26" s="166" t="s">
        <v>276</v>
      </c>
      <c r="I26" s="179" t="s">
        <v>93</v>
      </c>
      <c r="J26" s="166" t="s">
        <v>273</v>
      </c>
      <c r="K26" s="88" t="s">
        <v>277</v>
      </c>
      <c r="L26" s="166" t="s">
        <v>276</v>
      </c>
      <c r="M26" s="166" t="s">
        <v>275</v>
      </c>
      <c r="N26" s="166"/>
    </row>
    <row r="27" spans="1:14" ht="36">
      <c r="A27" s="166"/>
      <c r="B27" s="168"/>
      <c r="C27" s="167"/>
      <c r="D27" s="167"/>
      <c r="E27" s="166"/>
      <c r="F27" s="88" t="s">
        <v>274</v>
      </c>
      <c r="G27" s="88" t="s">
        <v>273</v>
      </c>
      <c r="H27" s="167"/>
      <c r="I27" s="179"/>
      <c r="J27" s="167"/>
      <c r="K27" s="88" t="s">
        <v>273</v>
      </c>
      <c r="L27" s="167"/>
      <c r="M27" s="88" t="s">
        <v>272</v>
      </c>
      <c r="N27" s="88" t="s">
        <v>271</v>
      </c>
    </row>
    <row r="28" spans="1:14">
      <c r="A28" s="6">
        <v>1</v>
      </c>
      <c r="B28" s="90">
        <v>2</v>
      </c>
      <c r="C28" s="88">
        <v>3</v>
      </c>
      <c r="D28" s="88">
        <v>4</v>
      </c>
      <c r="E28" s="6">
        <v>5</v>
      </c>
      <c r="F28" s="89">
        <v>6</v>
      </c>
      <c r="G28" s="89">
        <v>7</v>
      </c>
      <c r="H28" s="89">
        <v>8</v>
      </c>
      <c r="I28" s="91">
        <v>9</v>
      </c>
      <c r="J28" s="89">
        <v>10</v>
      </c>
      <c r="K28" s="89">
        <v>11</v>
      </c>
      <c r="L28" s="89">
        <v>12</v>
      </c>
      <c r="M28" s="89">
        <v>13</v>
      </c>
      <c r="N28" s="89">
        <v>14</v>
      </c>
    </row>
    <row r="29" spans="1:14" ht="15.75" customHeight="1">
      <c r="A29" s="171" t="s">
        <v>270</v>
      </c>
      <c r="B29" s="172"/>
      <c r="C29" s="172"/>
      <c r="D29" s="172"/>
      <c r="E29" s="172"/>
      <c r="F29" s="172"/>
      <c r="G29" s="172"/>
      <c r="H29" s="172"/>
      <c r="I29" s="172"/>
      <c r="J29" s="172"/>
      <c r="K29" s="172"/>
      <c r="L29" s="172"/>
      <c r="M29" s="172"/>
      <c r="N29" s="172"/>
    </row>
    <row r="30" spans="1:14" s="95" customFormat="1" ht="14.25" customHeight="1">
      <c r="A30" s="173" t="s">
        <v>532</v>
      </c>
      <c r="B30" s="174"/>
      <c r="C30" s="174"/>
      <c r="D30" s="174"/>
      <c r="E30" s="174"/>
      <c r="F30" s="174"/>
      <c r="G30" s="174"/>
      <c r="H30" s="174"/>
      <c r="I30" s="174"/>
      <c r="J30" s="174"/>
      <c r="K30" s="174"/>
      <c r="L30" s="174"/>
      <c r="M30" s="174"/>
      <c r="N30" s="174"/>
    </row>
    <row r="31" spans="1:14" ht="84" customHeight="1">
      <c r="A31" s="175">
        <v>1</v>
      </c>
      <c r="B31" s="176" t="s">
        <v>265</v>
      </c>
      <c r="C31" s="87" t="s">
        <v>268</v>
      </c>
      <c r="D31" s="175" t="s">
        <v>259</v>
      </c>
      <c r="E31" s="169">
        <v>1</v>
      </c>
      <c r="F31" s="12" t="s">
        <v>267</v>
      </c>
      <c r="G31" s="13"/>
      <c r="H31" s="170"/>
      <c r="I31" s="178">
        <v>312</v>
      </c>
      <c r="J31" s="170"/>
      <c r="K31" s="13"/>
      <c r="L31" s="170"/>
      <c r="M31" s="13"/>
      <c r="N31" s="13"/>
    </row>
    <row r="32" spans="1:14" ht="33.75" customHeight="1">
      <c r="A32" s="175"/>
      <c r="B32" s="177"/>
      <c r="C32" s="94" t="s">
        <v>482</v>
      </c>
      <c r="D32" s="175"/>
      <c r="E32" s="169"/>
      <c r="F32" s="13"/>
      <c r="G32" s="13"/>
      <c r="H32" s="170"/>
      <c r="I32" s="178"/>
      <c r="J32" s="170"/>
      <c r="K32" s="13"/>
      <c r="L32" s="170"/>
      <c r="M32" s="13"/>
      <c r="N32" s="13"/>
    </row>
    <row r="33" spans="1:14" ht="19.149999999999999" customHeight="1">
      <c r="A33" s="180" t="s">
        <v>266</v>
      </c>
      <c r="B33" s="181"/>
      <c r="C33" s="181"/>
      <c r="D33" s="181"/>
      <c r="E33" s="181"/>
      <c r="F33" s="181"/>
      <c r="G33" s="181"/>
      <c r="H33" s="181"/>
      <c r="I33" s="181"/>
      <c r="J33" s="181"/>
      <c r="K33" s="181"/>
      <c r="L33" s="181"/>
      <c r="M33" s="181"/>
      <c r="N33" s="181"/>
    </row>
    <row r="34" spans="1:14" ht="26.25" customHeight="1">
      <c r="A34" s="175">
        <v>2</v>
      </c>
      <c r="B34" s="176" t="s">
        <v>265</v>
      </c>
      <c r="C34" s="87" t="s">
        <v>264</v>
      </c>
      <c r="D34" s="175" t="s">
        <v>100</v>
      </c>
      <c r="E34" s="169">
        <v>15</v>
      </c>
      <c r="F34" s="12" t="s">
        <v>263</v>
      </c>
      <c r="G34" s="13"/>
      <c r="H34" s="170"/>
      <c r="I34" s="178">
        <v>1130</v>
      </c>
      <c r="J34" s="170"/>
      <c r="K34" s="13"/>
      <c r="L34" s="170"/>
      <c r="M34" s="13"/>
      <c r="N34" s="13"/>
    </row>
    <row r="35" spans="1:14" ht="55.5" customHeight="1">
      <c r="A35" s="175"/>
      <c r="B35" s="177"/>
      <c r="C35" s="94" t="s">
        <v>482</v>
      </c>
      <c r="D35" s="175"/>
      <c r="E35" s="169"/>
      <c r="F35" s="13"/>
      <c r="G35" s="13"/>
      <c r="H35" s="170"/>
      <c r="I35" s="178"/>
      <c r="J35" s="170"/>
      <c r="K35" s="13"/>
      <c r="L35" s="170"/>
      <c r="M35" s="13"/>
      <c r="N35" s="13"/>
    </row>
    <row r="36" spans="1:14" ht="19.149999999999999" customHeight="1">
      <c r="A36" s="180" t="s">
        <v>262</v>
      </c>
      <c r="B36" s="181"/>
      <c r="C36" s="181"/>
      <c r="D36" s="181"/>
      <c r="E36" s="181"/>
      <c r="F36" s="181"/>
      <c r="G36" s="181"/>
      <c r="H36" s="181"/>
      <c r="I36" s="181"/>
      <c r="J36" s="181"/>
      <c r="K36" s="181"/>
      <c r="L36" s="181"/>
      <c r="M36" s="181"/>
      <c r="N36" s="181"/>
    </row>
    <row r="37" spans="1:14" ht="36">
      <c r="A37" s="175">
        <v>3</v>
      </c>
      <c r="B37" s="176" t="s">
        <v>531</v>
      </c>
      <c r="C37" s="87" t="s">
        <v>389</v>
      </c>
      <c r="D37" s="175" t="s">
        <v>259</v>
      </c>
      <c r="E37" s="169">
        <v>1</v>
      </c>
      <c r="F37" s="12" t="s">
        <v>388</v>
      </c>
      <c r="G37" s="13"/>
      <c r="H37" s="170"/>
      <c r="I37" s="178">
        <v>2009</v>
      </c>
      <c r="J37" s="170"/>
      <c r="K37" s="13"/>
      <c r="L37" s="170"/>
      <c r="M37" s="13"/>
      <c r="N37" s="13"/>
    </row>
    <row r="38" spans="1:14" ht="48.75" customHeight="1">
      <c r="A38" s="175"/>
      <c r="B38" s="177"/>
      <c r="C38" s="94" t="s">
        <v>482</v>
      </c>
      <c r="D38" s="175"/>
      <c r="E38" s="169"/>
      <c r="F38" s="13"/>
      <c r="G38" s="13"/>
      <c r="H38" s="170"/>
      <c r="I38" s="178"/>
      <c r="J38" s="170"/>
      <c r="K38" s="13"/>
      <c r="L38" s="170"/>
      <c r="M38" s="13"/>
      <c r="N38" s="13"/>
    </row>
    <row r="39" spans="1:14" ht="19.149999999999999" customHeight="1">
      <c r="A39" s="180" t="s">
        <v>387</v>
      </c>
      <c r="B39" s="181"/>
      <c r="C39" s="181"/>
      <c r="D39" s="181"/>
      <c r="E39" s="181"/>
      <c r="F39" s="181"/>
      <c r="G39" s="181"/>
      <c r="H39" s="181"/>
      <c r="I39" s="181"/>
      <c r="J39" s="181"/>
      <c r="K39" s="181"/>
      <c r="L39" s="181"/>
      <c r="M39" s="181"/>
      <c r="N39" s="181"/>
    </row>
    <row r="40" spans="1:14" ht="26.25" customHeight="1">
      <c r="A40" s="175">
        <v>4</v>
      </c>
      <c r="B40" s="176" t="s">
        <v>472</v>
      </c>
      <c r="C40" s="87" t="s">
        <v>381</v>
      </c>
      <c r="D40" s="175" t="s">
        <v>259</v>
      </c>
      <c r="E40" s="169">
        <v>1</v>
      </c>
      <c r="F40" s="12" t="s">
        <v>380</v>
      </c>
      <c r="G40" s="13"/>
      <c r="H40" s="170"/>
      <c r="I40" s="178">
        <v>1667</v>
      </c>
      <c r="J40" s="170"/>
      <c r="K40" s="13"/>
      <c r="L40" s="170"/>
      <c r="M40" s="13"/>
      <c r="N40" s="13"/>
    </row>
    <row r="41" spans="1:14" ht="48" customHeight="1">
      <c r="A41" s="175"/>
      <c r="B41" s="177"/>
      <c r="C41" s="94" t="s">
        <v>482</v>
      </c>
      <c r="D41" s="175"/>
      <c r="E41" s="169"/>
      <c r="F41" s="13"/>
      <c r="G41" s="13"/>
      <c r="H41" s="170"/>
      <c r="I41" s="178"/>
      <c r="J41" s="170"/>
      <c r="K41" s="13"/>
      <c r="L41" s="170"/>
      <c r="M41" s="13"/>
      <c r="N41" s="13"/>
    </row>
    <row r="42" spans="1:14" ht="19.149999999999999" customHeight="1">
      <c r="A42" s="180" t="s">
        <v>379</v>
      </c>
      <c r="B42" s="181"/>
      <c r="C42" s="181"/>
      <c r="D42" s="181"/>
      <c r="E42" s="181"/>
      <c r="F42" s="181"/>
      <c r="G42" s="181"/>
      <c r="H42" s="181"/>
      <c r="I42" s="181"/>
      <c r="J42" s="181"/>
      <c r="K42" s="181"/>
      <c r="L42" s="181"/>
      <c r="M42" s="181"/>
      <c r="N42" s="181"/>
    </row>
    <row r="43" spans="1:14" ht="26.25" customHeight="1">
      <c r="A43" s="175">
        <v>5</v>
      </c>
      <c r="B43" s="176" t="s">
        <v>261</v>
      </c>
      <c r="C43" s="87" t="s">
        <v>260</v>
      </c>
      <c r="D43" s="175" t="s">
        <v>259</v>
      </c>
      <c r="E43" s="169">
        <v>12</v>
      </c>
      <c r="F43" s="12" t="s">
        <v>258</v>
      </c>
      <c r="G43" s="13"/>
      <c r="H43" s="170"/>
      <c r="I43" s="178">
        <v>1008</v>
      </c>
      <c r="J43" s="170"/>
      <c r="K43" s="13"/>
      <c r="L43" s="170"/>
      <c r="M43" s="13"/>
      <c r="N43" s="13"/>
    </row>
    <row r="44" spans="1:14" ht="67.5" customHeight="1">
      <c r="A44" s="175"/>
      <c r="B44" s="177"/>
      <c r="C44" s="94" t="s">
        <v>482</v>
      </c>
      <c r="D44" s="175"/>
      <c r="E44" s="169"/>
      <c r="F44" s="13"/>
      <c r="G44" s="13"/>
      <c r="H44" s="170"/>
      <c r="I44" s="178"/>
      <c r="J44" s="170"/>
      <c r="K44" s="13"/>
      <c r="L44" s="170"/>
      <c r="M44" s="13"/>
      <c r="N44" s="13"/>
    </row>
    <row r="45" spans="1:14" ht="19.149999999999999" customHeight="1">
      <c r="A45" s="180" t="s">
        <v>256</v>
      </c>
      <c r="B45" s="181"/>
      <c r="C45" s="181"/>
      <c r="D45" s="181"/>
      <c r="E45" s="181"/>
      <c r="F45" s="181"/>
      <c r="G45" s="181"/>
      <c r="H45" s="181"/>
      <c r="I45" s="181"/>
      <c r="J45" s="181"/>
      <c r="K45" s="181"/>
      <c r="L45" s="181"/>
      <c r="M45" s="181"/>
      <c r="N45" s="181"/>
    </row>
    <row r="46" spans="1:14" ht="26.25" customHeight="1">
      <c r="A46" s="175">
        <v>6</v>
      </c>
      <c r="B46" s="176" t="s">
        <v>386</v>
      </c>
      <c r="C46" s="87" t="s">
        <v>385</v>
      </c>
      <c r="D46" s="175" t="s">
        <v>259</v>
      </c>
      <c r="E46" s="169">
        <v>1</v>
      </c>
      <c r="F46" s="12" t="s">
        <v>384</v>
      </c>
      <c r="G46" s="13"/>
      <c r="H46" s="170"/>
      <c r="I46" s="178">
        <v>252</v>
      </c>
      <c r="J46" s="170"/>
      <c r="K46" s="13"/>
      <c r="L46" s="170"/>
      <c r="M46" s="13"/>
      <c r="N46" s="13"/>
    </row>
    <row r="47" spans="1:14" ht="46.5" customHeight="1">
      <c r="A47" s="175"/>
      <c r="B47" s="177"/>
      <c r="C47" s="94" t="s">
        <v>482</v>
      </c>
      <c r="D47" s="175"/>
      <c r="E47" s="169"/>
      <c r="F47" s="13"/>
      <c r="G47" s="13"/>
      <c r="H47" s="170"/>
      <c r="I47" s="178"/>
      <c r="J47" s="170"/>
      <c r="K47" s="13"/>
      <c r="L47" s="170"/>
      <c r="M47" s="13"/>
      <c r="N47" s="13"/>
    </row>
    <row r="48" spans="1:14" ht="19.149999999999999" customHeight="1">
      <c r="A48" s="180" t="s">
        <v>383</v>
      </c>
      <c r="B48" s="181"/>
      <c r="C48" s="181"/>
      <c r="D48" s="181"/>
      <c r="E48" s="181"/>
      <c r="F48" s="181"/>
      <c r="G48" s="181"/>
      <c r="H48" s="181"/>
      <c r="I48" s="181"/>
      <c r="J48" s="181"/>
      <c r="K48" s="181"/>
      <c r="L48" s="181"/>
      <c r="M48" s="181"/>
      <c r="N48" s="181"/>
    </row>
    <row r="49" spans="1:14">
      <c r="A49" s="182" t="s">
        <v>176</v>
      </c>
      <c r="B49" s="183"/>
      <c r="C49" s="183"/>
      <c r="D49" s="183"/>
      <c r="E49" s="183"/>
      <c r="F49" s="183"/>
      <c r="G49" s="183"/>
      <c r="H49" s="183"/>
      <c r="I49" s="183"/>
      <c r="J49" s="183"/>
      <c r="K49" s="183"/>
      <c r="L49" s="183"/>
      <c r="M49" s="183"/>
      <c r="N49" s="183"/>
    </row>
    <row r="50" spans="1:14">
      <c r="A50" s="184" t="s">
        <v>182</v>
      </c>
      <c r="B50" s="172"/>
      <c r="C50" s="172"/>
      <c r="D50" s="172"/>
      <c r="E50" s="172"/>
      <c r="F50" s="172"/>
      <c r="G50" s="172"/>
      <c r="H50" s="172"/>
      <c r="I50" s="16">
        <v>6378</v>
      </c>
      <c r="J50" s="13"/>
      <c r="K50" s="13"/>
      <c r="L50" s="13"/>
      <c r="M50" s="13"/>
      <c r="N50" s="13"/>
    </row>
    <row r="51" spans="1:14">
      <c r="A51" s="185" t="s">
        <v>254</v>
      </c>
      <c r="B51" s="172"/>
      <c r="C51" s="172"/>
      <c r="D51" s="172"/>
      <c r="E51" s="172"/>
      <c r="F51" s="172"/>
      <c r="G51" s="172"/>
      <c r="H51" s="172"/>
      <c r="I51" s="15"/>
      <c r="J51" s="13"/>
      <c r="K51" s="13"/>
      <c r="L51" s="13"/>
      <c r="M51" s="13"/>
      <c r="N51" s="13"/>
    </row>
    <row r="52" spans="1:14">
      <c r="A52" s="184" t="s">
        <v>239</v>
      </c>
      <c r="B52" s="172"/>
      <c r="C52" s="172"/>
      <c r="D52" s="172"/>
      <c r="E52" s="172"/>
      <c r="F52" s="172"/>
      <c r="G52" s="172"/>
      <c r="H52" s="172"/>
      <c r="I52" s="15"/>
      <c r="J52" s="13"/>
      <c r="K52" s="13"/>
      <c r="L52" s="13"/>
      <c r="M52" s="13"/>
      <c r="N52" s="13"/>
    </row>
    <row r="53" spans="1:14">
      <c r="A53" s="184" t="s">
        <v>378</v>
      </c>
      <c r="B53" s="172"/>
      <c r="C53" s="172"/>
      <c r="D53" s="172"/>
      <c r="E53" s="172"/>
      <c r="F53" s="172"/>
      <c r="G53" s="172"/>
      <c r="H53" s="172"/>
      <c r="I53" s="16">
        <v>6378</v>
      </c>
      <c r="J53" s="13"/>
      <c r="K53" s="13"/>
      <c r="L53" s="13"/>
      <c r="M53" s="13"/>
      <c r="N53" s="13"/>
    </row>
    <row r="54" spans="1:14">
      <c r="A54" s="184" t="s">
        <v>108</v>
      </c>
      <c r="B54" s="172"/>
      <c r="C54" s="172"/>
      <c r="D54" s="172"/>
      <c r="E54" s="172"/>
      <c r="F54" s="172"/>
      <c r="G54" s="172"/>
      <c r="H54" s="172"/>
      <c r="I54" s="16">
        <v>6378</v>
      </c>
      <c r="J54" s="13"/>
      <c r="K54" s="13"/>
      <c r="L54" s="13"/>
      <c r="M54" s="13"/>
      <c r="N54" s="13"/>
    </row>
    <row r="55" spans="1:14">
      <c r="A55" s="184" t="s">
        <v>109</v>
      </c>
      <c r="B55" s="172"/>
      <c r="C55" s="172"/>
      <c r="D55" s="172"/>
      <c r="E55" s="172"/>
      <c r="F55" s="172"/>
      <c r="G55" s="172"/>
      <c r="H55" s="172"/>
      <c r="I55" s="15"/>
      <c r="J55" s="13"/>
      <c r="K55" s="13"/>
      <c r="L55" s="13"/>
      <c r="M55" s="13"/>
      <c r="N55" s="13"/>
    </row>
    <row r="56" spans="1:14">
      <c r="A56" s="184" t="s">
        <v>85</v>
      </c>
      <c r="B56" s="172"/>
      <c r="C56" s="172"/>
      <c r="D56" s="172"/>
      <c r="E56" s="172"/>
      <c r="F56" s="172"/>
      <c r="G56" s="172"/>
      <c r="H56" s="172"/>
      <c r="I56" s="16">
        <v>6378</v>
      </c>
      <c r="J56" s="13"/>
      <c r="K56" s="13"/>
      <c r="L56" s="13"/>
      <c r="M56" s="13"/>
      <c r="N56" s="13"/>
    </row>
    <row r="57" spans="1:14" ht="15" customHeight="1">
      <c r="A57" s="185" t="s">
        <v>175</v>
      </c>
      <c r="B57" s="172"/>
      <c r="C57" s="172"/>
      <c r="D57" s="172"/>
      <c r="E57" s="172"/>
      <c r="F57" s="172"/>
      <c r="G57" s="172"/>
      <c r="H57" s="172"/>
      <c r="I57" s="17">
        <v>6378</v>
      </c>
      <c r="J57" s="13"/>
      <c r="K57" s="13"/>
      <c r="L57" s="13"/>
      <c r="M57" s="13"/>
      <c r="N57" s="13"/>
    </row>
    <row r="58" spans="1:14" ht="19.149999999999999" customHeight="1">
      <c r="A58" s="171" t="s">
        <v>253</v>
      </c>
      <c r="B58" s="172"/>
      <c r="C58" s="172"/>
      <c r="D58" s="172"/>
      <c r="E58" s="172"/>
      <c r="F58" s="172"/>
      <c r="G58" s="172"/>
      <c r="H58" s="172"/>
      <c r="I58" s="172"/>
      <c r="J58" s="172"/>
      <c r="K58" s="172"/>
      <c r="L58" s="172"/>
      <c r="M58" s="172"/>
      <c r="N58" s="172"/>
    </row>
    <row r="59" spans="1:14" ht="23.25" customHeight="1">
      <c r="A59" s="175">
        <v>7</v>
      </c>
      <c r="B59" s="176" t="s">
        <v>530</v>
      </c>
      <c r="C59" s="87" t="s">
        <v>529</v>
      </c>
      <c r="D59" s="175" t="s">
        <v>97</v>
      </c>
      <c r="E59" s="169">
        <v>1</v>
      </c>
      <c r="F59" s="12">
        <v>627.51</v>
      </c>
      <c r="G59" s="13"/>
      <c r="H59" s="170"/>
      <c r="I59" s="178">
        <v>628</v>
      </c>
      <c r="J59" s="170"/>
      <c r="K59" s="13"/>
      <c r="L59" s="170"/>
      <c r="M59" s="13"/>
      <c r="N59" s="13"/>
    </row>
    <row r="60" spans="1:14">
      <c r="A60" s="175"/>
      <c r="B60" s="177"/>
      <c r="C60" s="94" t="s">
        <v>242</v>
      </c>
      <c r="D60" s="175"/>
      <c r="E60" s="169"/>
      <c r="F60" s="13"/>
      <c r="G60" s="13"/>
      <c r="H60" s="170"/>
      <c r="I60" s="178"/>
      <c r="J60" s="170"/>
      <c r="K60" s="13"/>
      <c r="L60" s="170"/>
      <c r="M60" s="13"/>
      <c r="N60" s="13"/>
    </row>
    <row r="61" spans="1:14" ht="24" customHeight="1">
      <c r="A61" s="175">
        <v>8</v>
      </c>
      <c r="B61" s="176" t="s">
        <v>252</v>
      </c>
      <c r="C61" s="87" t="s">
        <v>251</v>
      </c>
      <c r="D61" s="175" t="s">
        <v>97</v>
      </c>
      <c r="E61" s="169">
        <v>1</v>
      </c>
      <c r="F61" s="12">
        <v>175.63</v>
      </c>
      <c r="G61" s="13"/>
      <c r="H61" s="170"/>
      <c r="I61" s="178">
        <v>176</v>
      </c>
      <c r="J61" s="170"/>
      <c r="K61" s="13"/>
      <c r="L61" s="170"/>
      <c r="M61" s="13"/>
      <c r="N61" s="13"/>
    </row>
    <row r="62" spans="1:14">
      <c r="A62" s="175"/>
      <c r="B62" s="177"/>
      <c r="C62" s="94" t="s">
        <v>242</v>
      </c>
      <c r="D62" s="175"/>
      <c r="E62" s="169"/>
      <c r="F62" s="13"/>
      <c r="G62" s="13"/>
      <c r="H62" s="170"/>
      <c r="I62" s="178"/>
      <c r="J62" s="170"/>
      <c r="K62" s="13"/>
      <c r="L62" s="170"/>
      <c r="M62" s="13"/>
      <c r="N62" s="13"/>
    </row>
    <row r="63" spans="1:14" ht="18" customHeight="1">
      <c r="A63" s="175">
        <v>9</v>
      </c>
      <c r="B63" s="176" t="s">
        <v>250</v>
      </c>
      <c r="C63" s="87" t="s">
        <v>249</v>
      </c>
      <c r="D63" s="175" t="s">
        <v>97</v>
      </c>
      <c r="E63" s="169">
        <v>1</v>
      </c>
      <c r="F63" s="12">
        <v>473.91</v>
      </c>
      <c r="G63" s="13"/>
      <c r="H63" s="170"/>
      <c r="I63" s="178">
        <v>474</v>
      </c>
      <c r="J63" s="170"/>
      <c r="K63" s="13"/>
      <c r="L63" s="170"/>
      <c r="M63" s="13"/>
      <c r="N63" s="13"/>
    </row>
    <row r="64" spans="1:14">
      <c r="A64" s="175"/>
      <c r="B64" s="177"/>
      <c r="C64" s="94" t="s">
        <v>242</v>
      </c>
      <c r="D64" s="175"/>
      <c r="E64" s="169"/>
      <c r="F64" s="13"/>
      <c r="G64" s="13"/>
      <c r="H64" s="170"/>
      <c r="I64" s="178"/>
      <c r="J64" s="170"/>
      <c r="K64" s="13"/>
      <c r="L64" s="170"/>
      <c r="M64" s="13"/>
      <c r="N64" s="13"/>
    </row>
    <row r="65" spans="1:14" ht="18" customHeight="1">
      <c r="A65" s="175">
        <v>10</v>
      </c>
      <c r="B65" s="176" t="s">
        <v>248</v>
      </c>
      <c r="C65" s="87" t="s">
        <v>247</v>
      </c>
      <c r="D65" s="175" t="s">
        <v>97</v>
      </c>
      <c r="E65" s="169">
        <v>11</v>
      </c>
      <c r="F65" s="12">
        <v>253.87</v>
      </c>
      <c r="G65" s="13"/>
      <c r="H65" s="170"/>
      <c r="I65" s="178">
        <v>2793</v>
      </c>
      <c r="J65" s="170"/>
      <c r="K65" s="13"/>
      <c r="L65" s="170"/>
      <c r="M65" s="13"/>
      <c r="N65" s="13"/>
    </row>
    <row r="66" spans="1:14">
      <c r="A66" s="175"/>
      <c r="B66" s="177"/>
      <c r="C66" s="94" t="s">
        <v>242</v>
      </c>
      <c r="D66" s="175"/>
      <c r="E66" s="169"/>
      <c r="F66" s="13"/>
      <c r="G66" s="13"/>
      <c r="H66" s="170"/>
      <c r="I66" s="178"/>
      <c r="J66" s="170"/>
      <c r="K66" s="13"/>
      <c r="L66" s="170"/>
      <c r="M66" s="13"/>
      <c r="N66" s="13"/>
    </row>
    <row r="67" spans="1:14" ht="16.5" customHeight="1">
      <c r="A67" s="175">
        <v>11</v>
      </c>
      <c r="B67" s="176" t="s">
        <v>246</v>
      </c>
      <c r="C67" s="87" t="s">
        <v>245</v>
      </c>
      <c r="D67" s="175" t="s">
        <v>97</v>
      </c>
      <c r="E67" s="169">
        <v>1</v>
      </c>
      <c r="F67" s="12">
        <v>1686.41</v>
      </c>
      <c r="G67" s="13"/>
      <c r="H67" s="170"/>
      <c r="I67" s="178">
        <v>1686</v>
      </c>
      <c r="J67" s="170"/>
      <c r="K67" s="13"/>
      <c r="L67" s="170"/>
      <c r="M67" s="13"/>
      <c r="N67" s="13"/>
    </row>
    <row r="68" spans="1:14">
      <c r="A68" s="175"/>
      <c r="B68" s="177"/>
      <c r="C68" s="94" t="s">
        <v>242</v>
      </c>
      <c r="D68" s="175"/>
      <c r="E68" s="169"/>
      <c r="F68" s="13"/>
      <c r="G68" s="13"/>
      <c r="H68" s="170"/>
      <c r="I68" s="178"/>
      <c r="J68" s="170"/>
      <c r="K68" s="13"/>
      <c r="L68" s="170"/>
      <c r="M68" s="13"/>
      <c r="N68" s="13"/>
    </row>
    <row r="69" spans="1:14" ht="22.5" customHeight="1">
      <c r="A69" s="175">
        <v>12</v>
      </c>
      <c r="B69" s="176" t="s">
        <v>244</v>
      </c>
      <c r="C69" s="87" t="s">
        <v>243</v>
      </c>
      <c r="D69" s="175" t="s">
        <v>97</v>
      </c>
      <c r="E69" s="169">
        <v>17</v>
      </c>
      <c r="F69" s="12">
        <v>62.58</v>
      </c>
      <c r="G69" s="13"/>
      <c r="H69" s="170"/>
      <c r="I69" s="178">
        <v>1064</v>
      </c>
      <c r="J69" s="170"/>
      <c r="K69" s="13"/>
      <c r="L69" s="170"/>
      <c r="M69" s="13"/>
      <c r="N69" s="13"/>
    </row>
    <row r="70" spans="1:14">
      <c r="A70" s="175"/>
      <c r="B70" s="177"/>
      <c r="C70" s="94" t="s">
        <v>242</v>
      </c>
      <c r="D70" s="175"/>
      <c r="E70" s="169"/>
      <c r="F70" s="13"/>
      <c r="G70" s="13"/>
      <c r="H70" s="170"/>
      <c r="I70" s="178"/>
      <c r="J70" s="170"/>
      <c r="K70" s="13"/>
      <c r="L70" s="170"/>
      <c r="M70" s="13"/>
      <c r="N70" s="13"/>
    </row>
    <row r="71" spans="1:14">
      <c r="A71" s="182" t="s">
        <v>176</v>
      </c>
      <c r="B71" s="183"/>
      <c r="C71" s="183"/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</row>
    <row r="72" spans="1:14">
      <c r="A72" s="184" t="s">
        <v>182</v>
      </c>
      <c r="B72" s="172"/>
      <c r="C72" s="172"/>
      <c r="D72" s="172"/>
      <c r="E72" s="172"/>
      <c r="F72" s="172"/>
      <c r="G72" s="172"/>
      <c r="H72" s="172"/>
      <c r="I72" s="16">
        <v>6821</v>
      </c>
      <c r="J72" s="13"/>
      <c r="K72" s="13"/>
      <c r="L72" s="13"/>
      <c r="M72" s="13"/>
      <c r="N72" s="13"/>
    </row>
    <row r="73" spans="1:14">
      <c r="A73" s="185" t="s">
        <v>240</v>
      </c>
      <c r="B73" s="172"/>
      <c r="C73" s="172"/>
      <c r="D73" s="172"/>
      <c r="E73" s="172"/>
      <c r="F73" s="172"/>
      <c r="G73" s="172"/>
      <c r="H73" s="172"/>
      <c r="I73" s="15"/>
      <c r="J73" s="13"/>
      <c r="K73" s="13"/>
      <c r="L73" s="13"/>
      <c r="M73" s="13"/>
      <c r="N73" s="13"/>
    </row>
    <row r="74" spans="1:14">
      <c r="A74" s="184" t="s">
        <v>239</v>
      </c>
      <c r="B74" s="172"/>
      <c r="C74" s="172"/>
      <c r="D74" s="172"/>
      <c r="E74" s="172"/>
      <c r="F74" s="172"/>
      <c r="G74" s="172"/>
      <c r="H74" s="172"/>
      <c r="I74" s="15"/>
      <c r="J74" s="13"/>
      <c r="K74" s="13"/>
      <c r="L74" s="13"/>
      <c r="M74" s="13"/>
      <c r="N74" s="13"/>
    </row>
    <row r="75" spans="1:14">
      <c r="A75" s="184" t="s">
        <v>528</v>
      </c>
      <c r="B75" s="172"/>
      <c r="C75" s="172"/>
      <c r="D75" s="172"/>
      <c r="E75" s="172"/>
      <c r="F75" s="172"/>
      <c r="G75" s="172"/>
      <c r="H75" s="172"/>
      <c r="I75" s="16">
        <v>6821</v>
      </c>
      <c r="J75" s="13"/>
      <c r="K75" s="13"/>
      <c r="L75" s="13"/>
      <c r="M75" s="13"/>
      <c r="N75" s="13"/>
    </row>
    <row r="76" spans="1:14">
      <c r="A76" s="184" t="s">
        <v>108</v>
      </c>
      <c r="B76" s="172"/>
      <c r="C76" s="172"/>
      <c r="D76" s="172"/>
      <c r="E76" s="172"/>
      <c r="F76" s="172"/>
      <c r="G76" s="172"/>
      <c r="H76" s="172"/>
      <c r="I76" s="16">
        <v>6821</v>
      </c>
      <c r="J76" s="13"/>
      <c r="K76" s="13"/>
      <c r="L76" s="13"/>
      <c r="M76" s="13"/>
      <c r="N76" s="13"/>
    </row>
    <row r="77" spans="1:14">
      <c r="A77" s="184" t="s">
        <v>109</v>
      </c>
      <c r="B77" s="172"/>
      <c r="C77" s="172"/>
      <c r="D77" s="172"/>
      <c r="E77" s="172"/>
      <c r="F77" s="172"/>
      <c r="G77" s="172"/>
      <c r="H77" s="172"/>
      <c r="I77" s="15"/>
      <c r="J77" s="13"/>
      <c r="K77" s="13"/>
      <c r="L77" s="13"/>
      <c r="M77" s="13"/>
      <c r="N77" s="13"/>
    </row>
    <row r="78" spans="1:14">
      <c r="A78" s="184" t="s">
        <v>85</v>
      </c>
      <c r="B78" s="172"/>
      <c r="C78" s="172"/>
      <c r="D78" s="172"/>
      <c r="E78" s="172"/>
      <c r="F78" s="172"/>
      <c r="G78" s="172"/>
      <c r="H78" s="172"/>
      <c r="I78" s="16">
        <v>6821</v>
      </c>
      <c r="J78" s="13"/>
      <c r="K78" s="13"/>
      <c r="L78" s="13"/>
      <c r="M78" s="13"/>
      <c r="N78" s="13"/>
    </row>
    <row r="79" spans="1:14">
      <c r="A79" s="185" t="s">
        <v>174</v>
      </c>
      <c r="B79" s="172"/>
      <c r="C79" s="172"/>
      <c r="D79" s="172"/>
      <c r="E79" s="172"/>
      <c r="F79" s="172"/>
      <c r="G79" s="172"/>
      <c r="H79" s="172"/>
      <c r="I79" s="17">
        <v>6821</v>
      </c>
      <c r="J79" s="13"/>
      <c r="K79" s="13"/>
      <c r="L79" s="13"/>
      <c r="M79" s="13"/>
      <c r="N79" s="13"/>
    </row>
    <row r="80" spans="1:14" ht="19.149999999999999" customHeight="1">
      <c r="A80" s="171" t="s">
        <v>238</v>
      </c>
      <c r="B80" s="172"/>
      <c r="C80" s="172"/>
      <c r="D80" s="172"/>
      <c r="E80" s="172"/>
      <c r="F80" s="172"/>
      <c r="G80" s="172"/>
      <c r="H80" s="172"/>
      <c r="I80" s="172"/>
      <c r="J80" s="172"/>
      <c r="K80" s="172"/>
      <c r="L80" s="172"/>
      <c r="M80" s="172"/>
      <c r="N80" s="172"/>
    </row>
    <row r="81" spans="1:14" ht="19.5" customHeight="1">
      <c r="A81" s="175">
        <v>13</v>
      </c>
      <c r="B81" s="176" t="s">
        <v>237</v>
      </c>
      <c r="C81" s="87" t="s">
        <v>236</v>
      </c>
      <c r="D81" s="175" t="s">
        <v>97</v>
      </c>
      <c r="E81" s="169">
        <v>75</v>
      </c>
      <c r="F81" s="12">
        <v>326.58999999999997</v>
      </c>
      <c r="G81" s="13"/>
      <c r="H81" s="170">
        <v>326.58999999999997</v>
      </c>
      <c r="I81" s="178">
        <v>24494</v>
      </c>
      <c r="J81" s="170"/>
      <c r="K81" s="13"/>
      <c r="L81" s="170">
        <v>24494</v>
      </c>
      <c r="M81" s="13"/>
      <c r="N81" s="13"/>
    </row>
    <row r="82" spans="1:14">
      <c r="A82" s="175"/>
      <c r="B82" s="177"/>
      <c r="C82" s="94" t="s">
        <v>225</v>
      </c>
      <c r="D82" s="175"/>
      <c r="E82" s="169"/>
      <c r="F82" s="13"/>
      <c r="G82" s="13"/>
      <c r="H82" s="186"/>
      <c r="I82" s="178"/>
      <c r="J82" s="170"/>
      <c r="K82" s="13"/>
      <c r="L82" s="170"/>
      <c r="M82" s="13"/>
      <c r="N82" s="13"/>
    </row>
    <row r="83" spans="1:14" ht="71.25" customHeight="1">
      <c r="A83" s="175">
        <v>14</v>
      </c>
      <c r="B83" s="176" t="s">
        <v>235</v>
      </c>
      <c r="C83" s="87" t="s">
        <v>234</v>
      </c>
      <c r="D83" s="175" t="s">
        <v>98</v>
      </c>
      <c r="E83" s="169">
        <v>5.0000000000000001E-3</v>
      </c>
      <c r="F83" s="12">
        <v>29743.7</v>
      </c>
      <c r="G83" s="13"/>
      <c r="H83" s="170">
        <v>29743.7</v>
      </c>
      <c r="I83" s="178">
        <v>149</v>
      </c>
      <c r="J83" s="170"/>
      <c r="K83" s="13"/>
      <c r="L83" s="170">
        <v>149</v>
      </c>
      <c r="M83" s="13"/>
      <c r="N83" s="13"/>
    </row>
    <row r="84" spans="1:14">
      <c r="A84" s="175"/>
      <c r="B84" s="177"/>
      <c r="C84" s="94" t="s">
        <v>225</v>
      </c>
      <c r="D84" s="175"/>
      <c r="E84" s="169"/>
      <c r="F84" s="13"/>
      <c r="G84" s="13"/>
      <c r="H84" s="186"/>
      <c r="I84" s="178"/>
      <c r="J84" s="170"/>
      <c r="K84" s="13"/>
      <c r="L84" s="170"/>
      <c r="M84" s="13"/>
      <c r="N84" s="13"/>
    </row>
    <row r="85" spans="1:14" ht="84.75" customHeight="1">
      <c r="A85" s="175">
        <v>15</v>
      </c>
      <c r="B85" s="176" t="s">
        <v>527</v>
      </c>
      <c r="C85" s="87" t="s">
        <v>526</v>
      </c>
      <c r="D85" s="175" t="s">
        <v>98</v>
      </c>
      <c r="E85" s="169">
        <v>0.85</v>
      </c>
      <c r="F85" s="12">
        <v>22471.21</v>
      </c>
      <c r="G85" s="13"/>
      <c r="H85" s="170">
        <v>22471.21</v>
      </c>
      <c r="I85" s="178">
        <v>19101</v>
      </c>
      <c r="J85" s="170"/>
      <c r="K85" s="13"/>
      <c r="L85" s="170">
        <v>19101</v>
      </c>
      <c r="M85" s="13"/>
      <c r="N85" s="13"/>
    </row>
    <row r="86" spans="1:14">
      <c r="A86" s="175"/>
      <c r="B86" s="177"/>
      <c r="C86" s="94" t="s">
        <v>225</v>
      </c>
      <c r="D86" s="175"/>
      <c r="E86" s="169"/>
      <c r="F86" s="13"/>
      <c r="G86" s="13"/>
      <c r="H86" s="186"/>
      <c r="I86" s="178"/>
      <c r="J86" s="170"/>
      <c r="K86" s="13"/>
      <c r="L86" s="170"/>
      <c r="M86" s="13"/>
      <c r="N86" s="13"/>
    </row>
    <row r="87" spans="1:14" ht="17.25" customHeight="1">
      <c r="A87" s="175">
        <v>16</v>
      </c>
      <c r="B87" s="176" t="s">
        <v>231</v>
      </c>
      <c r="C87" s="87" t="s">
        <v>230</v>
      </c>
      <c r="D87" s="175" t="s">
        <v>102</v>
      </c>
      <c r="E87" s="169">
        <v>320</v>
      </c>
      <c r="F87" s="12">
        <v>78.16</v>
      </c>
      <c r="G87" s="13"/>
      <c r="H87" s="170">
        <v>78.16</v>
      </c>
      <c r="I87" s="178">
        <v>25011</v>
      </c>
      <c r="J87" s="170"/>
      <c r="K87" s="13"/>
      <c r="L87" s="170">
        <v>25011</v>
      </c>
      <c r="M87" s="13"/>
      <c r="N87" s="13"/>
    </row>
    <row r="88" spans="1:14">
      <c r="A88" s="175"/>
      <c r="B88" s="177"/>
      <c r="C88" s="94" t="s">
        <v>225</v>
      </c>
      <c r="D88" s="175"/>
      <c r="E88" s="169"/>
      <c r="F88" s="13"/>
      <c r="G88" s="13"/>
      <c r="H88" s="186"/>
      <c r="I88" s="178"/>
      <c r="J88" s="170"/>
      <c r="K88" s="13"/>
      <c r="L88" s="170"/>
      <c r="M88" s="13"/>
      <c r="N88" s="13"/>
    </row>
    <row r="89" spans="1:14" ht="16.5" customHeight="1">
      <c r="A89" s="175">
        <v>17</v>
      </c>
      <c r="B89" s="176" t="s">
        <v>229</v>
      </c>
      <c r="C89" s="87" t="s">
        <v>228</v>
      </c>
      <c r="D89" s="175" t="s">
        <v>102</v>
      </c>
      <c r="E89" s="169">
        <v>50</v>
      </c>
      <c r="F89" s="12">
        <v>4.92</v>
      </c>
      <c r="G89" s="13"/>
      <c r="H89" s="170">
        <v>4.92</v>
      </c>
      <c r="I89" s="178">
        <v>246</v>
      </c>
      <c r="J89" s="170"/>
      <c r="K89" s="13"/>
      <c r="L89" s="170">
        <v>246</v>
      </c>
      <c r="M89" s="13"/>
      <c r="N89" s="13"/>
    </row>
    <row r="90" spans="1:14">
      <c r="A90" s="175"/>
      <c r="B90" s="177"/>
      <c r="C90" s="94" t="s">
        <v>225</v>
      </c>
      <c r="D90" s="175"/>
      <c r="E90" s="169"/>
      <c r="F90" s="13"/>
      <c r="G90" s="13"/>
      <c r="H90" s="186"/>
      <c r="I90" s="178"/>
      <c r="J90" s="170"/>
      <c r="K90" s="13"/>
      <c r="L90" s="170"/>
      <c r="M90" s="13"/>
      <c r="N90" s="13"/>
    </row>
    <row r="91" spans="1:14" ht="17.25" customHeight="1">
      <c r="A91" s="175">
        <v>18</v>
      </c>
      <c r="B91" s="176" t="s">
        <v>227</v>
      </c>
      <c r="C91" s="87" t="s">
        <v>226</v>
      </c>
      <c r="D91" s="175" t="s">
        <v>97</v>
      </c>
      <c r="E91" s="169">
        <v>20</v>
      </c>
      <c r="F91" s="12">
        <v>2.98</v>
      </c>
      <c r="G91" s="13"/>
      <c r="H91" s="170">
        <v>2.98</v>
      </c>
      <c r="I91" s="178">
        <v>60</v>
      </c>
      <c r="J91" s="170"/>
      <c r="K91" s="13"/>
      <c r="L91" s="170">
        <v>60</v>
      </c>
      <c r="M91" s="13"/>
      <c r="N91" s="13"/>
    </row>
    <row r="92" spans="1:14">
      <c r="A92" s="175"/>
      <c r="B92" s="177"/>
      <c r="C92" s="94" t="s">
        <v>225</v>
      </c>
      <c r="D92" s="175"/>
      <c r="E92" s="169"/>
      <c r="F92" s="13"/>
      <c r="G92" s="13"/>
      <c r="H92" s="186"/>
      <c r="I92" s="178"/>
      <c r="J92" s="170"/>
      <c r="K92" s="13"/>
      <c r="L92" s="170"/>
      <c r="M92" s="13"/>
      <c r="N92" s="13"/>
    </row>
    <row r="93" spans="1:14">
      <c r="A93" s="182" t="s">
        <v>176</v>
      </c>
      <c r="B93" s="183"/>
      <c r="C93" s="183"/>
      <c r="D93" s="183"/>
      <c r="E93" s="183"/>
      <c r="F93" s="183"/>
      <c r="G93" s="183"/>
      <c r="H93" s="183"/>
      <c r="I93" s="183"/>
      <c r="J93" s="183"/>
      <c r="K93" s="183"/>
      <c r="L93" s="183"/>
      <c r="M93" s="183"/>
      <c r="N93" s="183"/>
    </row>
    <row r="94" spans="1:14">
      <c r="A94" s="184" t="s">
        <v>182</v>
      </c>
      <c r="B94" s="172"/>
      <c r="C94" s="172"/>
      <c r="D94" s="172"/>
      <c r="E94" s="172"/>
      <c r="F94" s="172"/>
      <c r="G94" s="172"/>
      <c r="H94" s="172"/>
      <c r="I94" s="16">
        <v>69061</v>
      </c>
      <c r="J94" s="13"/>
      <c r="K94" s="13"/>
      <c r="L94" s="12">
        <v>69061</v>
      </c>
      <c r="M94" s="13"/>
      <c r="N94" s="13"/>
    </row>
    <row r="95" spans="1:14">
      <c r="A95" s="185" t="s">
        <v>223</v>
      </c>
      <c r="B95" s="172"/>
      <c r="C95" s="172"/>
      <c r="D95" s="172"/>
      <c r="E95" s="172"/>
      <c r="F95" s="172"/>
      <c r="G95" s="172"/>
      <c r="H95" s="172"/>
      <c r="I95" s="15"/>
      <c r="J95" s="13"/>
      <c r="K95" s="13"/>
      <c r="L95" s="13"/>
      <c r="M95" s="13"/>
      <c r="N95" s="13"/>
    </row>
    <row r="96" spans="1:14">
      <c r="A96" s="184" t="s">
        <v>222</v>
      </c>
      <c r="B96" s="172"/>
      <c r="C96" s="172"/>
      <c r="D96" s="172"/>
      <c r="E96" s="172"/>
      <c r="F96" s="172"/>
      <c r="G96" s="172"/>
      <c r="H96" s="172"/>
      <c r="I96" s="15"/>
      <c r="J96" s="13"/>
      <c r="K96" s="13"/>
      <c r="L96" s="13"/>
      <c r="M96" s="13"/>
      <c r="N96" s="13"/>
    </row>
    <row r="97" spans="1:14">
      <c r="A97" s="184" t="s">
        <v>525</v>
      </c>
      <c r="B97" s="172"/>
      <c r="C97" s="172"/>
      <c r="D97" s="172"/>
      <c r="E97" s="172"/>
      <c r="F97" s="172"/>
      <c r="G97" s="172"/>
      <c r="H97" s="172"/>
      <c r="I97" s="16">
        <v>69061</v>
      </c>
      <c r="J97" s="13"/>
      <c r="K97" s="13"/>
      <c r="L97" s="13"/>
      <c r="M97" s="13"/>
      <c r="N97" s="13"/>
    </row>
    <row r="98" spans="1:14">
      <c r="A98" s="184" t="s">
        <v>108</v>
      </c>
      <c r="B98" s="172"/>
      <c r="C98" s="172"/>
      <c r="D98" s="172"/>
      <c r="E98" s="172"/>
      <c r="F98" s="172"/>
      <c r="G98" s="172"/>
      <c r="H98" s="172"/>
      <c r="I98" s="16">
        <v>69061</v>
      </c>
      <c r="J98" s="13"/>
      <c r="K98" s="13"/>
      <c r="L98" s="13"/>
      <c r="M98" s="13"/>
      <c r="N98" s="13"/>
    </row>
    <row r="99" spans="1:14">
      <c r="A99" s="184" t="s">
        <v>109</v>
      </c>
      <c r="B99" s="172"/>
      <c r="C99" s="172"/>
      <c r="D99" s="172"/>
      <c r="E99" s="172"/>
      <c r="F99" s="172"/>
      <c r="G99" s="172"/>
      <c r="H99" s="172"/>
      <c r="I99" s="15"/>
      <c r="J99" s="13"/>
      <c r="K99" s="13"/>
      <c r="L99" s="13"/>
      <c r="M99" s="13"/>
      <c r="N99" s="13"/>
    </row>
    <row r="100" spans="1:14">
      <c r="A100" s="184" t="s">
        <v>110</v>
      </c>
      <c r="B100" s="172"/>
      <c r="C100" s="172"/>
      <c r="D100" s="172"/>
      <c r="E100" s="172"/>
      <c r="F100" s="172"/>
      <c r="G100" s="172"/>
      <c r="H100" s="172"/>
      <c r="I100" s="16">
        <v>69061</v>
      </c>
      <c r="J100" s="13"/>
      <c r="K100" s="13"/>
      <c r="L100" s="13"/>
      <c r="M100" s="13"/>
      <c r="N100" s="13"/>
    </row>
    <row r="101" spans="1:14">
      <c r="A101" s="185" t="s">
        <v>173</v>
      </c>
      <c r="B101" s="172"/>
      <c r="C101" s="172"/>
      <c r="D101" s="172"/>
      <c r="E101" s="172"/>
      <c r="F101" s="172"/>
      <c r="G101" s="172"/>
      <c r="H101" s="172"/>
      <c r="I101" s="17">
        <v>69061</v>
      </c>
      <c r="J101" s="13"/>
      <c r="K101" s="13"/>
      <c r="L101" s="13"/>
      <c r="M101" s="13"/>
      <c r="N101" s="13"/>
    </row>
    <row r="102" spans="1:14" ht="19.149999999999999" customHeight="1">
      <c r="A102" s="171" t="s">
        <v>221</v>
      </c>
      <c r="B102" s="172"/>
      <c r="C102" s="172"/>
      <c r="D102" s="172"/>
      <c r="E102" s="172"/>
      <c r="F102" s="172"/>
      <c r="G102" s="172"/>
      <c r="H102" s="172"/>
      <c r="I102" s="172"/>
      <c r="J102" s="172"/>
      <c r="K102" s="172"/>
      <c r="L102" s="172"/>
      <c r="M102" s="172"/>
      <c r="N102" s="172"/>
    </row>
    <row r="103" spans="1:14" ht="35.25" customHeight="1">
      <c r="A103" s="175">
        <v>19</v>
      </c>
      <c r="B103" s="176" t="s">
        <v>220</v>
      </c>
      <c r="C103" s="87" t="s">
        <v>524</v>
      </c>
      <c r="D103" s="175" t="s">
        <v>96</v>
      </c>
      <c r="E103" s="169">
        <v>2</v>
      </c>
      <c r="F103" s="12">
        <v>117.52</v>
      </c>
      <c r="G103" s="12">
        <v>0.46</v>
      </c>
      <c r="H103" s="170">
        <v>15.04</v>
      </c>
      <c r="I103" s="178">
        <v>235</v>
      </c>
      <c r="J103" s="170">
        <v>204</v>
      </c>
      <c r="K103" s="13">
        <v>1</v>
      </c>
      <c r="L103" s="170">
        <v>30</v>
      </c>
      <c r="M103" s="13">
        <v>7.2</v>
      </c>
      <c r="N103" s="13">
        <v>14.4</v>
      </c>
    </row>
    <row r="104" spans="1:14" ht="36">
      <c r="A104" s="175"/>
      <c r="B104" s="177"/>
      <c r="C104" s="94" t="s">
        <v>328</v>
      </c>
      <c r="D104" s="175"/>
      <c r="E104" s="169"/>
      <c r="F104" s="12">
        <v>102.02</v>
      </c>
      <c r="G104" s="13"/>
      <c r="H104" s="186"/>
      <c r="I104" s="178"/>
      <c r="J104" s="170"/>
      <c r="K104" s="13"/>
      <c r="L104" s="170"/>
      <c r="M104" s="13"/>
      <c r="N104" s="13"/>
    </row>
    <row r="105" spans="1:14" ht="30" customHeight="1">
      <c r="A105" s="175">
        <v>20</v>
      </c>
      <c r="B105" s="176" t="s">
        <v>457</v>
      </c>
      <c r="C105" s="87" t="s">
        <v>523</v>
      </c>
      <c r="D105" s="175" t="s">
        <v>96</v>
      </c>
      <c r="E105" s="169">
        <v>16</v>
      </c>
      <c r="F105" s="12">
        <v>64.92</v>
      </c>
      <c r="G105" s="12">
        <v>0.37</v>
      </c>
      <c r="H105" s="170">
        <v>7.03</v>
      </c>
      <c r="I105" s="178">
        <v>1039</v>
      </c>
      <c r="J105" s="170">
        <v>920</v>
      </c>
      <c r="K105" s="13">
        <v>6</v>
      </c>
      <c r="L105" s="170">
        <v>113</v>
      </c>
      <c r="M105" s="13">
        <v>4</v>
      </c>
      <c r="N105" s="13">
        <v>64</v>
      </c>
    </row>
    <row r="106" spans="1:14" ht="36">
      <c r="A106" s="175"/>
      <c r="B106" s="177"/>
      <c r="C106" s="94" t="s">
        <v>522</v>
      </c>
      <c r="D106" s="175"/>
      <c r="E106" s="169"/>
      <c r="F106" s="12">
        <v>57.52</v>
      </c>
      <c r="G106" s="13"/>
      <c r="H106" s="186"/>
      <c r="I106" s="178"/>
      <c r="J106" s="170"/>
      <c r="K106" s="13"/>
      <c r="L106" s="170"/>
      <c r="M106" s="13"/>
      <c r="N106" s="13"/>
    </row>
    <row r="107" spans="1:14" ht="34.5" customHeight="1">
      <c r="A107" s="175">
        <v>21</v>
      </c>
      <c r="B107" s="176" t="s">
        <v>214</v>
      </c>
      <c r="C107" s="87" t="s">
        <v>213</v>
      </c>
      <c r="D107" s="175" t="s">
        <v>96</v>
      </c>
      <c r="E107" s="169">
        <v>86</v>
      </c>
      <c r="F107" s="12">
        <v>13.84</v>
      </c>
      <c r="G107" s="12">
        <v>0.17</v>
      </c>
      <c r="H107" s="170">
        <v>2.29</v>
      </c>
      <c r="I107" s="178">
        <v>1190</v>
      </c>
      <c r="J107" s="170">
        <v>979</v>
      </c>
      <c r="K107" s="13">
        <v>15</v>
      </c>
      <c r="L107" s="170">
        <v>196</v>
      </c>
      <c r="M107" s="13">
        <v>0.84</v>
      </c>
      <c r="N107" s="13">
        <v>72.239999999999995</v>
      </c>
    </row>
    <row r="108" spans="1:14" ht="36">
      <c r="A108" s="175"/>
      <c r="B108" s="177"/>
      <c r="C108" s="94" t="s">
        <v>521</v>
      </c>
      <c r="D108" s="175"/>
      <c r="E108" s="169"/>
      <c r="F108" s="12">
        <v>11.38</v>
      </c>
      <c r="G108" s="13"/>
      <c r="H108" s="186"/>
      <c r="I108" s="178"/>
      <c r="J108" s="170"/>
      <c r="K108" s="13"/>
      <c r="L108" s="170"/>
      <c r="M108" s="13"/>
      <c r="N108" s="13"/>
    </row>
    <row r="109" spans="1:14" ht="14.25" customHeight="1">
      <c r="A109" s="175">
        <v>22</v>
      </c>
      <c r="B109" s="176" t="s">
        <v>211</v>
      </c>
      <c r="C109" s="87" t="s">
        <v>454</v>
      </c>
      <c r="D109" s="175" t="s">
        <v>96</v>
      </c>
      <c r="E109" s="169">
        <v>1</v>
      </c>
      <c r="F109" s="12">
        <v>59.97</v>
      </c>
      <c r="G109" s="12">
        <v>0.37</v>
      </c>
      <c r="H109" s="170">
        <v>7.83</v>
      </c>
      <c r="I109" s="178">
        <v>60</v>
      </c>
      <c r="J109" s="170">
        <v>52</v>
      </c>
      <c r="K109" s="13"/>
      <c r="L109" s="170">
        <v>8</v>
      </c>
      <c r="M109" s="13">
        <v>3.6</v>
      </c>
      <c r="N109" s="13">
        <v>3.6</v>
      </c>
    </row>
    <row r="110" spans="1:14" ht="36">
      <c r="A110" s="175"/>
      <c r="B110" s="177"/>
      <c r="C110" s="94" t="s">
        <v>209</v>
      </c>
      <c r="D110" s="175"/>
      <c r="E110" s="169"/>
      <c r="F110" s="12">
        <v>51.77</v>
      </c>
      <c r="G110" s="13"/>
      <c r="H110" s="186"/>
      <c r="I110" s="178"/>
      <c r="J110" s="170"/>
      <c r="K110" s="13"/>
      <c r="L110" s="170"/>
      <c r="M110" s="13"/>
      <c r="N110" s="13"/>
    </row>
    <row r="111" spans="1:14" ht="24" customHeight="1">
      <c r="A111" s="175">
        <v>23</v>
      </c>
      <c r="B111" s="176" t="s">
        <v>358</v>
      </c>
      <c r="C111" s="87" t="s">
        <v>357</v>
      </c>
      <c r="D111" s="175" t="s">
        <v>356</v>
      </c>
      <c r="E111" s="169">
        <v>0.8</v>
      </c>
      <c r="F111" s="12">
        <v>97.72</v>
      </c>
      <c r="G111" s="12">
        <v>0.46</v>
      </c>
      <c r="H111" s="170">
        <v>21.82</v>
      </c>
      <c r="I111" s="178">
        <v>78</v>
      </c>
      <c r="J111" s="170">
        <v>60</v>
      </c>
      <c r="K111" s="13"/>
      <c r="L111" s="170">
        <v>18</v>
      </c>
      <c r="M111" s="13">
        <v>5.4</v>
      </c>
      <c r="N111" s="13">
        <v>4.32</v>
      </c>
    </row>
    <row r="112" spans="1:14" ht="40.5" customHeight="1">
      <c r="A112" s="175"/>
      <c r="B112" s="177"/>
      <c r="C112" s="94" t="s">
        <v>355</v>
      </c>
      <c r="D112" s="175"/>
      <c r="E112" s="169"/>
      <c r="F112" s="12">
        <v>75.44</v>
      </c>
      <c r="G112" s="13"/>
      <c r="H112" s="186"/>
      <c r="I112" s="178"/>
      <c r="J112" s="170"/>
      <c r="K112" s="13"/>
      <c r="L112" s="170"/>
      <c r="M112" s="13"/>
      <c r="N112" s="13"/>
    </row>
    <row r="113" spans="1:14" ht="59.25" customHeight="1">
      <c r="A113" s="175">
        <v>24</v>
      </c>
      <c r="B113" s="176" t="s">
        <v>354</v>
      </c>
      <c r="C113" s="87" t="s">
        <v>353</v>
      </c>
      <c r="D113" s="175" t="s">
        <v>352</v>
      </c>
      <c r="E113" s="169">
        <v>1</v>
      </c>
      <c r="F113" s="12">
        <v>354.18</v>
      </c>
      <c r="G113" s="13"/>
      <c r="H113" s="170">
        <v>6.94</v>
      </c>
      <c r="I113" s="178">
        <v>354</v>
      </c>
      <c r="J113" s="170">
        <v>347</v>
      </c>
      <c r="K113" s="13"/>
      <c r="L113" s="170">
        <v>7</v>
      </c>
      <c r="M113" s="13">
        <v>23.8</v>
      </c>
      <c r="N113" s="13">
        <v>23.8</v>
      </c>
    </row>
    <row r="114" spans="1:14" ht="54" customHeight="1">
      <c r="A114" s="175"/>
      <c r="B114" s="177"/>
      <c r="C114" s="94" t="s">
        <v>351</v>
      </c>
      <c r="D114" s="175"/>
      <c r="E114" s="169"/>
      <c r="F114" s="12">
        <v>347.24</v>
      </c>
      <c r="G114" s="13"/>
      <c r="H114" s="186"/>
      <c r="I114" s="178"/>
      <c r="J114" s="170"/>
      <c r="K114" s="13"/>
      <c r="L114" s="170"/>
      <c r="M114" s="13"/>
      <c r="N114" s="13"/>
    </row>
    <row r="115" spans="1:14" ht="12" customHeight="1">
      <c r="A115" s="175">
        <v>25</v>
      </c>
      <c r="B115" s="176" t="s">
        <v>205</v>
      </c>
      <c r="C115" s="87" t="s">
        <v>520</v>
      </c>
      <c r="D115" s="175" t="s">
        <v>99</v>
      </c>
      <c r="E115" s="169">
        <v>0.12</v>
      </c>
      <c r="F115" s="12">
        <v>2523.44</v>
      </c>
      <c r="G115" s="12">
        <v>556.95000000000005</v>
      </c>
      <c r="H115" s="170">
        <v>594.64</v>
      </c>
      <c r="I115" s="178">
        <v>303</v>
      </c>
      <c r="J115" s="170">
        <v>165</v>
      </c>
      <c r="K115" s="13">
        <v>67</v>
      </c>
      <c r="L115" s="170">
        <v>71</v>
      </c>
      <c r="M115" s="13">
        <v>98.2</v>
      </c>
      <c r="N115" s="13">
        <v>11.78</v>
      </c>
    </row>
    <row r="116" spans="1:14" ht="48">
      <c r="A116" s="175"/>
      <c r="B116" s="177"/>
      <c r="C116" s="94" t="s">
        <v>430</v>
      </c>
      <c r="D116" s="175"/>
      <c r="E116" s="169"/>
      <c r="F116" s="12">
        <v>1371.85</v>
      </c>
      <c r="G116" s="12">
        <v>20.38</v>
      </c>
      <c r="H116" s="186"/>
      <c r="I116" s="178"/>
      <c r="J116" s="170"/>
      <c r="K116" s="13">
        <v>2</v>
      </c>
      <c r="L116" s="170"/>
      <c r="M116" s="13">
        <v>1.1200000000000001</v>
      </c>
      <c r="N116" s="13">
        <v>0.13</v>
      </c>
    </row>
    <row r="117" spans="1:14" ht="58.5" customHeight="1">
      <c r="A117" s="175">
        <v>26</v>
      </c>
      <c r="B117" s="176" t="s">
        <v>208</v>
      </c>
      <c r="C117" s="87" t="s">
        <v>519</v>
      </c>
      <c r="D117" s="175" t="s">
        <v>96</v>
      </c>
      <c r="E117" s="169">
        <v>17</v>
      </c>
      <c r="F117" s="12">
        <v>29.8</v>
      </c>
      <c r="G117" s="12">
        <v>11.69</v>
      </c>
      <c r="H117" s="170">
        <v>2.8</v>
      </c>
      <c r="I117" s="178">
        <v>507</v>
      </c>
      <c r="J117" s="170">
        <v>260</v>
      </c>
      <c r="K117" s="13">
        <v>199</v>
      </c>
      <c r="L117" s="170">
        <v>48</v>
      </c>
      <c r="M117" s="13">
        <v>1.1299999999999999</v>
      </c>
      <c r="N117" s="13">
        <v>19.21</v>
      </c>
    </row>
    <row r="118" spans="1:14" ht="48">
      <c r="A118" s="175"/>
      <c r="B118" s="177"/>
      <c r="C118" s="94" t="s">
        <v>518</v>
      </c>
      <c r="D118" s="175"/>
      <c r="E118" s="169"/>
      <c r="F118" s="12">
        <v>15.31</v>
      </c>
      <c r="G118" s="12">
        <v>0.73</v>
      </c>
      <c r="H118" s="186"/>
      <c r="I118" s="178"/>
      <c r="J118" s="170"/>
      <c r="K118" s="13">
        <v>12</v>
      </c>
      <c r="L118" s="170"/>
      <c r="M118" s="13">
        <v>0.04</v>
      </c>
      <c r="N118" s="13">
        <v>0.68</v>
      </c>
    </row>
    <row r="119" spans="1:14" ht="46.5" customHeight="1">
      <c r="A119" s="175">
        <v>27</v>
      </c>
      <c r="B119" s="176" t="s">
        <v>202</v>
      </c>
      <c r="C119" s="87" t="s">
        <v>201</v>
      </c>
      <c r="D119" s="175" t="s">
        <v>101</v>
      </c>
      <c r="E119" s="169">
        <v>4.8499999999999996</v>
      </c>
      <c r="F119" s="12">
        <v>1540.77</v>
      </c>
      <c r="G119" s="12">
        <v>28.6</v>
      </c>
      <c r="H119" s="170">
        <v>1051.47</v>
      </c>
      <c r="I119" s="178">
        <v>7473</v>
      </c>
      <c r="J119" s="170">
        <v>2234</v>
      </c>
      <c r="K119" s="13">
        <v>139</v>
      </c>
      <c r="L119" s="170">
        <v>5100</v>
      </c>
      <c r="M119" s="13">
        <v>34</v>
      </c>
      <c r="N119" s="13">
        <v>164.9</v>
      </c>
    </row>
    <row r="120" spans="1:14" ht="36">
      <c r="A120" s="175"/>
      <c r="B120" s="177"/>
      <c r="C120" s="94" t="s">
        <v>517</v>
      </c>
      <c r="D120" s="175"/>
      <c r="E120" s="169"/>
      <c r="F120" s="12">
        <v>460.7</v>
      </c>
      <c r="G120" s="13"/>
      <c r="H120" s="186"/>
      <c r="I120" s="178"/>
      <c r="J120" s="170"/>
      <c r="K120" s="13"/>
      <c r="L120" s="170"/>
      <c r="M120" s="13"/>
      <c r="N120" s="13"/>
    </row>
    <row r="121" spans="1:14" ht="15" customHeight="1">
      <c r="A121" s="175">
        <v>28</v>
      </c>
      <c r="B121" s="176" t="s">
        <v>199</v>
      </c>
      <c r="C121" s="87" t="s">
        <v>198</v>
      </c>
      <c r="D121" s="175" t="s">
        <v>101</v>
      </c>
      <c r="E121" s="169">
        <v>3.2</v>
      </c>
      <c r="F121" s="12">
        <v>189.23</v>
      </c>
      <c r="G121" s="12">
        <v>56.09</v>
      </c>
      <c r="H121" s="170">
        <v>86.5</v>
      </c>
      <c r="I121" s="178">
        <v>606</v>
      </c>
      <c r="J121" s="170">
        <v>149</v>
      </c>
      <c r="K121" s="13">
        <v>179</v>
      </c>
      <c r="L121" s="170">
        <v>278</v>
      </c>
      <c r="M121" s="13">
        <v>3.52</v>
      </c>
      <c r="N121" s="13">
        <v>11.26</v>
      </c>
    </row>
    <row r="122" spans="1:14" ht="48">
      <c r="A122" s="175"/>
      <c r="B122" s="177"/>
      <c r="C122" s="94" t="s">
        <v>516</v>
      </c>
      <c r="D122" s="175"/>
      <c r="E122" s="169"/>
      <c r="F122" s="12">
        <v>46.64</v>
      </c>
      <c r="G122" s="12">
        <v>24.55</v>
      </c>
      <c r="H122" s="186"/>
      <c r="I122" s="178"/>
      <c r="J122" s="170"/>
      <c r="K122" s="13">
        <v>79</v>
      </c>
      <c r="L122" s="170"/>
      <c r="M122" s="13">
        <v>1.57</v>
      </c>
      <c r="N122" s="13">
        <v>5.0199999999999996</v>
      </c>
    </row>
    <row r="123" spans="1:14" ht="53.25" customHeight="1">
      <c r="A123" s="175">
        <v>29</v>
      </c>
      <c r="B123" s="176" t="s">
        <v>196</v>
      </c>
      <c r="C123" s="87" t="s">
        <v>195</v>
      </c>
      <c r="D123" s="175" t="s">
        <v>101</v>
      </c>
      <c r="E123" s="169">
        <v>0.5</v>
      </c>
      <c r="F123" s="12">
        <v>658.05</v>
      </c>
      <c r="G123" s="12">
        <v>2.92</v>
      </c>
      <c r="H123" s="170">
        <v>580.79999999999995</v>
      </c>
      <c r="I123" s="178">
        <v>329</v>
      </c>
      <c r="J123" s="170">
        <v>37</v>
      </c>
      <c r="K123" s="13">
        <v>1</v>
      </c>
      <c r="L123" s="170">
        <v>291</v>
      </c>
      <c r="M123" s="13">
        <v>5.61</v>
      </c>
      <c r="N123" s="13">
        <v>2.81</v>
      </c>
    </row>
    <row r="124" spans="1:14" ht="48">
      <c r="A124" s="175"/>
      <c r="B124" s="177"/>
      <c r="C124" s="94" t="s">
        <v>515</v>
      </c>
      <c r="D124" s="175"/>
      <c r="E124" s="169"/>
      <c r="F124" s="12">
        <v>74.33</v>
      </c>
      <c r="G124" s="12">
        <v>0.18</v>
      </c>
      <c r="H124" s="186"/>
      <c r="I124" s="178"/>
      <c r="J124" s="170"/>
      <c r="K124" s="13"/>
      <c r="L124" s="170"/>
      <c r="M124" s="13">
        <v>0.01</v>
      </c>
      <c r="N124" s="13">
        <v>0.01</v>
      </c>
    </row>
    <row r="125" spans="1:14" ht="29.25" customHeight="1">
      <c r="A125" s="175">
        <v>30</v>
      </c>
      <c r="B125" s="176" t="s">
        <v>190</v>
      </c>
      <c r="C125" s="87" t="s">
        <v>189</v>
      </c>
      <c r="D125" s="175" t="s">
        <v>101</v>
      </c>
      <c r="E125" s="169">
        <v>3.2</v>
      </c>
      <c r="F125" s="12">
        <v>1840.21</v>
      </c>
      <c r="G125" s="12">
        <v>788.16</v>
      </c>
      <c r="H125" s="170">
        <v>553.85</v>
      </c>
      <c r="I125" s="178">
        <v>5889</v>
      </c>
      <c r="J125" s="170">
        <v>1594</v>
      </c>
      <c r="K125" s="13">
        <v>2522</v>
      </c>
      <c r="L125" s="170">
        <v>1773</v>
      </c>
      <c r="M125" s="13">
        <v>37.6</v>
      </c>
      <c r="N125" s="13">
        <v>120.32</v>
      </c>
    </row>
    <row r="126" spans="1:14" ht="48">
      <c r="A126" s="175"/>
      <c r="B126" s="177"/>
      <c r="C126" s="94" t="s">
        <v>514</v>
      </c>
      <c r="D126" s="175"/>
      <c r="E126" s="169"/>
      <c r="F126" s="12">
        <v>498.2</v>
      </c>
      <c r="G126" s="12">
        <v>202.95</v>
      </c>
      <c r="H126" s="186"/>
      <c r="I126" s="178"/>
      <c r="J126" s="170"/>
      <c r="K126" s="13">
        <v>649</v>
      </c>
      <c r="L126" s="170"/>
      <c r="M126" s="13">
        <v>12.78</v>
      </c>
      <c r="N126" s="13">
        <v>40.9</v>
      </c>
    </row>
    <row r="127" spans="1:14" ht="30.75" customHeight="1">
      <c r="A127" s="175">
        <v>31</v>
      </c>
      <c r="B127" s="176" t="s">
        <v>193</v>
      </c>
      <c r="C127" s="87" t="s">
        <v>192</v>
      </c>
      <c r="D127" s="175" t="s">
        <v>101</v>
      </c>
      <c r="E127" s="169">
        <v>0.5</v>
      </c>
      <c r="F127" s="12">
        <v>3947.41</v>
      </c>
      <c r="G127" s="12">
        <v>240.22</v>
      </c>
      <c r="H127" s="170">
        <v>3247.41</v>
      </c>
      <c r="I127" s="178">
        <v>1974</v>
      </c>
      <c r="J127" s="170">
        <v>230</v>
      </c>
      <c r="K127" s="13">
        <v>120</v>
      </c>
      <c r="L127" s="170">
        <v>1624</v>
      </c>
      <c r="M127" s="13">
        <v>34.700000000000003</v>
      </c>
      <c r="N127" s="13">
        <v>17.350000000000001</v>
      </c>
    </row>
    <row r="128" spans="1:14" ht="48">
      <c r="A128" s="175"/>
      <c r="B128" s="177"/>
      <c r="C128" s="94" t="s">
        <v>513</v>
      </c>
      <c r="D128" s="175"/>
      <c r="E128" s="169"/>
      <c r="F128" s="12">
        <v>459.78</v>
      </c>
      <c r="G128" s="12">
        <v>4</v>
      </c>
      <c r="H128" s="186"/>
      <c r="I128" s="178"/>
      <c r="J128" s="170"/>
      <c r="K128" s="13">
        <v>2</v>
      </c>
      <c r="L128" s="170"/>
      <c r="M128" s="13">
        <v>0.22</v>
      </c>
      <c r="N128" s="13">
        <v>0.11</v>
      </c>
    </row>
    <row r="129" spans="1:14" ht="14.25" customHeight="1">
      <c r="A129" s="175">
        <v>32</v>
      </c>
      <c r="B129" s="176" t="s">
        <v>187</v>
      </c>
      <c r="C129" s="87" t="s">
        <v>186</v>
      </c>
      <c r="D129" s="175" t="s">
        <v>96</v>
      </c>
      <c r="E129" s="169">
        <v>20</v>
      </c>
      <c r="F129" s="12">
        <v>7.32</v>
      </c>
      <c r="G129" s="13"/>
      <c r="H129" s="170">
        <v>0.44</v>
      </c>
      <c r="I129" s="178">
        <v>146</v>
      </c>
      <c r="J129" s="170">
        <v>138</v>
      </c>
      <c r="K129" s="13"/>
      <c r="L129" s="170">
        <v>8</v>
      </c>
      <c r="M129" s="13">
        <v>0.5</v>
      </c>
      <c r="N129" s="13">
        <v>10</v>
      </c>
    </row>
    <row r="130" spans="1:14" ht="36">
      <c r="A130" s="175"/>
      <c r="B130" s="177"/>
      <c r="C130" s="94" t="s">
        <v>308</v>
      </c>
      <c r="D130" s="175"/>
      <c r="E130" s="169"/>
      <c r="F130" s="12">
        <v>6.88</v>
      </c>
      <c r="G130" s="13"/>
      <c r="H130" s="186"/>
      <c r="I130" s="178"/>
      <c r="J130" s="170"/>
      <c r="K130" s="13"/>
      <c r="L130" s="170"/>
      <c r="M130" s="13"/>
      <c r="N130" s="13"/>
    </row>
    <row r="131" spans="1:14">
      <c r="A131" s="182" t="s">
        <v>176</v>
      </c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183"/>
    </row>
    <row r="132" spans="1:14">
      <c r="A132" s="184" t="s">
        <v>182</v>
      </c>
      <c r="B132" s="172"/>
      <c r="C132" s="172"/>
      <c r="D132" s="172"/>
      <c r="E132" s="172"/>
      <c r="F132" s="172"/>
      <c r="G132" s="172"/>
      <c r="H132" s="172"/>
      <c r="I132" s="16">
        <v>20183</v>
      </c>
      <c r="J132" s="12">
        <v>7369</v>
      </c>
      <c r="K132" s="12">
        <v>3249</v>
      </c>
      <c r="L132" s="12">
        <v>9565</v>
      </c>
      <c r="M132" s="13"/>
      <c r="N132" s="12">
        <v>539.99</v>
      </c>
    </row>
    <row r="133" spans="1:14">
      <c r="A133" s="172"/>
      <c r="B133" s="172"/>
      <c r="C133" s="172"/>
      <c r="D133" s="172"/>
      <c r="E133" s="172"/>
      <c r="F133" s="172"/>
      <c r="G133" s="172"/>
      <c r="H133" s="172"/>
      <c r="I133" s="15"/>
      <c r="J133" s="13"/>
      <c r="K133" s="12">
        <v>744</v>
      </c>
      <c r="L133" s="13"/>
      <c r="M133" s="13"/>
      <c r="N133" s="12">
        <v>46.85</v>
      </c>
    </row>
    <row r="134" spans="1:14">
      <c r="A134" s="184" t="s">
        <v>181</v>
      </c>
      <c r="B134" s="172"/>
      <c r="C134" s="172"/>
      <c r="D134" s="172"/>
      <c r="E134" s="172"/>
      <c r="F134" s="172"/>
      <c r="G134" s="172"/>
      <c r="H134" s="172"/>
      <c r="I134" s="16">
        <v>22306</v>
      </c>
      <c r="J134" s="12">
        <v>8843</v>
      </c>
      <c r="K134" s="12">
        <v>3898</v>
      </c>
      <c r="L134" s="12">
        <v>9565</v>
      </c>
      <c r="M134" s="13"/>
      <c r="N134" s="12">
        <v>647.98</v>
      </c>
    </row>
    <row r="135" spans="1:14">
      <c r="A135" s="172"/>
      <c r="B135" s="172"/>
      <c r="C135" s="172"/>
      <c r="D135" s="172"/>
      <c r="E135" s="172"/>
      <c r="F135" s="172"/>
      <c r="G135" s="172"/>
      <c r="H135" s="172"/>
      <c r="I135" s="15"/>
      <c r="J135" s="13"/>
      <c r="K135" s="12">
        <v>892</v>
      </c>
      <c r="L135" s="13"/>
      <c r="M135" s="13"/>
      <c r="N135" s="12">
        <v>56.22</v>
      </c>
    </row>
    <row r="136" spans="1:14">
      <c r="A136" s="184" t="s">
        <v>105</v>
      </c>
      <c r="B136" s="172"/>
      <c r="C136" s="172"/>
      <c r="D136" s="172"/>
      <c r="E136" s="172"/>
      <c r="F136" s="172"/>
      <c r="G136" s="172"/>
      <c r="H136" s="172"/>
      <c r="I136" s="16">
        <v>8411</v>
      </c>
      <c r="J136" s="13"/>
      <c r="K136" s="13"/>
      <c r="L136" s="13"/>
      <c r="M136" s="13"/>
      <c r="N136" s="13"/>
    </row>
    <row r="137" spans="1:14">
      <c r="A137" s="184" t="s">
        <v>106</v>
      </c>
      <c r="B137" s="172"/>
      <c r="C137" s="172"/>
      <c r="D137" s="172"/>
      <c r="E137" s="172"/>
      <c r="F137" s="172"/>
      <c r="G137" s="172"/>
      <c r="H137" s="172"/>
      <c r="I137" s="16">
        <v>6053</v>
      </c>
      <c r="J137" s="13"/>
      <c r="K137" s="13"/>
      <c r="L137" s="13"/>
      <c r="M137" s="13"/>
      <c r="N137" s="13"/>
    </row>
    <row r="138" spans="1:14">
      <c r="A138" s="185" t="s">
        <v>180</v>
      </c>
      <c r="B138" s="172"/>
      <c r="C138" s="172"/>
      <c r="D138" s="172"/>
      <c r="E138" s="172"/>
      <c r="F138" s="172"/>
      <c r="G138" s="172"/>
      <c r="H138" s="172"/>
      <c r="I138" s="15"/>
      <c r="J138" s="13"/>
      <c r="K138" s="13"/>
      <c r="L138" s="13"/>
      <c r="M138" s="13"/>
      <c r="N138" s="13"/>
    </row>
    <row r="139" spans="1:14">
      <c r="A139" s="184" t="s">
        <v>179</v>
      </c>
      <c r="B139" s="172"/>
      <c r="C139" s="172"/>
      <c r="D139" s="172"/>
      <c r="E139" s="172"/>
      <c r="F139" s="172"/>
      <c r="G139" s="172"/>
      <c r="H139" s="172"/>
      <c r="I139" s="15"/>
      <c r="J139" s="13"/>
      <c r="K139" s="13"/>
      <c r="L139" s="13"/>
      <c r="M139" s="13"/>
      <c r="N139" s="13"/>
    </row>
    <row r="140" spans="1:14">
      <c r="A140" s="184" t="s">
        <v>512</v>
      </c>
      <c r="B140" s="172"/>
      <c r="C140" s="172"/>
      <c r="D140" s="172"/>
      <c r="E140" s="172"/>
      <c r="F140" s="172"/>
      <c r="G140" s="172"/>
      <c r="H140" s="172"/>
      <c r="I140" s="16">
        <v>18879</v>
      </c>
      <c r="J140" s="13"/>
      <c r="K140" s="13"/>
      <c r="L140" s="13"/>
      <c r="M140" s="13"/>
      <c r="N140" s="12">
        <v>400.15</v>
      </c>
    </row>
    <row r="141" spans="1:14">
      <c r="A141" s="184" t="s">
        <v>314</v>
      </c>
      <c r="B141" s="172"/>
      <c r="C141" s="172"/>
      <c r="D141" s="172"/>
      <c r="E141" s="172"/>
      <c r="F141" s="172"/>
      <c r="G141" s="172"/>
      <c r="H141" s="172"/>
      <c r="I141" s="15"/>
      <c r="J141" s="13"/>
      <c r="K141" s="13"/>
      <c r="L141" s="13"/>
      <c r="M141" s="13"/>
      <c r="N141" s="13"/>
    </row>
    <row r="142" spans="1:14">
      <c r="A142" s="184" t="s">
        <v>425</v>
      </c>
      <c r="B142" s="172"/>
      <c r="C142" s="172"/>
      <c r="D142" s="172"/>
      <c r="E142" s="172"/>
      <c r="F142" s="172"/>
      <c r="G142" s="172"/>
      <c r="H142" s="172"/>
      <c r="I142" s="16">
        <v>1076</v>
      </c>
      <c r="J142" s="13"/>
      <c r="K142" s="13"/>
      <c r="L142" s="13"/>
      <c r="M142" s="13"/>
      <c r="N142" s="12">
        <v>28.56</v>
      </c>
    </row>
    <row r="143" spans="1:14">
      <c r="A143" s="184" t="s">
        <v>178</v>
      </c>
      <c r="B143" s="172"/>
      <c r="C143" s="172"/>
      <c r="D143" s="172"/>
      <c r="E143" s="172"/>
      <c r="F143" s="172"/>
      <c r="G143" s="172"/>
      <c r="H143" s="172"/>
      <c r="I143" s="15"/>
      <c r="J143" s="13"/>
      <c r="K143" s="13"/>
      <c r="L143" s="13"/>
      <c r="M143" s="13"/>
      <c r="N143" s="13"/>
    </row>
    <row r="144" spans="1:14">
      <c r="A144" s="184" t="s">
        <v>511</v>
      </c>
      <c r="B144" s="172"/>
      <c r="C144" s="172"/>
      <c r="D144" s="172"/>
      <c r="E144" s="172"/>
      <c r="F144" s="172"/>
      <c r="G144" s="172"/>
      <c r="H144" s="172"/>
      <c r="I144" s="16">
        <v>16815</v>
      </c>
      <c r="J144" s="13"/>
      <c r="K144" s="13"/>
      <c r="L144" s="13"/>
      <c r="M144" s="13"/>
      <c r="N144" s="12">
        <v>219.27</v>
      </c>
    </row>
    <row r="145" spans="1:14">
      <c r="A145" s="172"/>
      <c r="B145" s="172"/>
      <c r="C145" s="172"/>
      <c r="D145" s="172"/>
      <c r="E145" s="172"/>
      <c r="F145" s="172"/>
      <c r="G145" s="172"/>
      <c r="H145" s="172"/>
      <c r="I145" s="15"/>
      <c r="J145" s="13"/>
      <c r="K145" s="13"/>
      <c r="L145" s="13"/>
      <c r="M145" s="13"/>
      <c r="N145" s="12">
        <v>56.22</v>
      </c>
    </row>
    <row r="146" spans="1:14">
      <c r="A146" s="184" t="s">
        <v>108</v>
      </c>
      <c r="B146" s="172"/>
      <c r="C146" s="172"/>
      <c r="D146" s="172"/>
      <c r="E146" s="172"/>
      <c r="F146" s="172"/>
      <c r="G146" s="172"/>
      <c r="H146" s="172"/>
      <c r="I146" s="16">
        <v>36770</v>
      </c>
      <c r="J146" s="13"/>
      <c r="K146" s="13"/>
      <c r="L146" s="13"/>
      <c r="M146" s="13"/>
      <c r="N146" s="12">
        <v>647.98</v>
      </c>
    </row>
    <row r="147" spans="1:14">
      <c r="A147" s="172"/>
      <c r="B147" s="172"/>
      <c r="C147" s="172"/>
      <c r="D147" s="172"/>
      <c r="E147" s="172"/>
      <c r="F147" s="172"/>
      <c r="G147" s="172"/>
      <c r="H147" s="172"/>
      <c r="I147" s="15"/>
      <c r="J147" s="13"/>
      <c r="K147" s="13"/>
      <c r="L147" s="13"/>
      <c r="M147" s="13"/>
      <c r="N147" s="12">
        <v>56.22</v>
      </c>
    </row>
    <row r="148" spans="1:14">
      <c r="A148" s="184" t="s">
        <v>109</v>
      </c>
      <c r="B148" s="172"/>
      <c r="C148" s="172"/>
      <c r="D148" s="172"/>
      <c r="E148" s="172"/>
      <c r="F148" s="172"/>
      <c r="G148" s="172"/>
      <c r="H148" s="172"/>
      <c r="I148" s="15"/>
      <c r="J148" s="13"/>
      <c r="K148" s="13"/>
      <c r="L148" s="13"/>
      <c r="M148" s="13"/>
      <c r="N148" s="13"/>
    </row>
    <row r="149" spans="1:14">
      <c r="A149" s="184" t="s">
        <v>110</v>
      </c>
      <c r="B149" s="172"/>
      <c r="C149" s="172"/>
      <c r="D149" s="172"/>
      <c r="E149" s="172"/>
      <c r="F149" s="172"/>
      <c r="G149" s="172"/>
      <c r="H149" s="172"/>
      <c r="I149" s="16">
        <v>9565</v>
      </c>
      <c r="J149" s="13"/>
      <c r="K149" s="13"/>
      <c r="L149" s="13"/>
      <c r="M149" s="13"/>
      <c r="N149" s="13"/>
    </row>
    <row r="150" spans="1:14">
      <c r="A150" s="184" t="s">
        <v>111</v>
      </c>
      <c r="B150" s="172"/>
      <c r="C150" s="172"/>
      <c r="D150" s="172"/>
      <c r="E150" s="172"/>
      <c r="F150" s="172"/>
      <c r="G150" s="172"/>
      <c r="H150" s="172"/>
      <c r="I150" s="16">
        <v>3898</v>
      </c>
      <c r="J150" s="13"/>
      <c r="K150" s="13"/>
      <c r="L150" s="13"/>
      <c r="M150" s="13"/>
      <c r="N150" s="13"/>
    </row>
    <row r="151" spans="1:14">
      <c r="A151" s="184" t="s">
        <v>112</v>
      </c>
      <c r="B151" s="172"/>
      <c r="C151" s="172"/>
      <c r="D151" s="172"/>
      <c r="E151" s="172"/>
      <c r="F151" s="172"/>
      <c r="G151" s="172"/>
      <c r="H151" s="172"/>
      <c r="I151" s="16">
        <v>9735</v>
      </c>
      <c r="J151" s="13"/>
      <c r="K151" s="13"/>
      <c r="L151" s="13"/>
      <c r="M151" s="13"/>
      <c r="N151" s="13"/>
    </row>
    <row r="152" spans="1:14">
      <c r="A152" s="184" t="s">
        <v>113</v>
      </c>
      <c r="B152" s="172"/>
      <c r="C152" s="172"/>
      <c r="D152" s="172"/>
      <c r="E152" s="172"/>
      <c r="F152" s="172"/>
      <c r="G152" s="172"/>
      <c r="H152" s="172"/>
      <c r="I152" s="16">
        <v>8411</v>
      </c>
      <c r="J152" s="13"/>
      <c r="K152" s="13"/>
      <c r="L152" s="13"/>
      <c r="M152" s="13"/>
      <c r="N152" s="13"/>
    </row>
    <row r="153" spans="1:14">
      <c r="A153" s="184" t="s">
        <v>114</v>
      </c>
      <c r="B153" s="172"/>
      <c r="C153" s="172"/>
      <c r="D153" s="172"/>
      <c r="E153" s="172"/>
      <c r="F153" s="172"/>
      <c r="G153" s="172"/>
      <c r="H153" s="172"/>
      <c r="I153" s="16">
        <v>6053</v>
      </c>
      <c r="J153" s="13"/>
      <c r="K153" s="13"/>
      <c r="L153" s="13"/>
      <c r="M153" s="13"/>
      <c r="N153" s="13"/>
    </row>
    <row r="154" spans="1:14">
      <c r="A154" s="185" t="s">
        <v>172</v>
      </c>
      <c r="B154" s="172"/>
      <c r="C154" s="172"/>
      <c r="D154" s="172"/>
      <c r="E154" s="172"/>
      <c r="F154" s="172"/>
      <c r="G154" s="172"/>
      <c r="H154" s="172"/>
      <c r="I154" s="17">
        <v>36770</v>
      </c>
      <c r="J154" s="13"/>
      <c r="K154" s="13"/>
      <c r="L154" s="13"/>
      <c r="M154" s="13"/>
      <c r="N154" s="14">
        <v>647.98</v>
      </c>
    </row>
    <row r="155" spans="1:14">
      <c r="A155" s="172"/>
      <c r="B155" s="172"/>
      <c r="C155" s="172"/>
      <c r="D155" s="172"/>
      <c r="E155" s="172"/>
      <c r="F155" s="172"/>
      <c r="G155" s="172"/>
      <c r="H155" s="172"/>
      <c r="I155" s="15"/>
      <c r="J155" s="13"/>
      <c r="K155" s="13"/>
      <c r="L155" s="13"/>
      <c r="M155" s="13"/>
      <c r="N155" s="14">
        <v>56.22</v>
      </c>
    </row>
    <row r="156" spans="1:14">
      <c r="A156" s="182" t="s">
        <v>177</v>
      </c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183"/>
    </row>
    <row r="157" spans="1:14">
      <c r="A157" s="182" t="s">
        <v>176</v>
      </c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183"/>
    </row>
    <row r="158" spans="1:14">
      <c r="A158" s="184" t="s">
        <v>103</v>
      </c>
      <c r="B158" s="172"/>
      <c r="C158" s="172"/>
      <c r="D158" s="172"/>
      <c r="E158" s="172"/>
      <c r="F158" s="172"/>
      <c r="G158" s="172"/>
      <c r="H158" s="172"/>
      <c r="I158" s="16">
        <v>102443</v>
      </c>
      <c r="J158" s="12">
        <v>7369</v>
      </c>
      <c r="K158" s="12">
        <v>3249</v>
      </c>
      <c r="L158" s="12">
        <v>78626</v>
      </c>
      <c r="M158" s="13"/>
      <c r="N158" s="12">
        <v>539.99</v>
      </c>
    </row>
    <row r="159" spans="1:14">
      <c r="A159" s="172"/>
      <c r="B159" s="172"/>
      <c r="C159" s="172"/>
      <c r="D159" s="172"/>
      <c r="E159" s="172"/>
      <c r="F159" s="172"/>
      <c r="G159" s="172"/>
      <c r="H159" s="172"/>
      <c r="I159" s="15"/>
      <c r="J159" s="13"/>
      <c r="K159" s="12">
        <v>744</v>
      </c>
      <c r="L159" s="13"/>
      <c r="M159" s="13"/>
      <c r="N159" s="12">
        <v>46.85</v>
      </c>
    </row>
    <row r="160" spans="1:14">
      <c r="A160" s="184" t="s">
        <v>104</v>
      </c>
      <c r="B160" s="172"/>
      <c r="C160" s="172"/>
      <c r="D160" s="172"/>
      <c r="E160" s="172"/>
      <c r="F160" s="172"/>
      <c r="G160" s="172"/>
      <c r="H160" s="172"/>
      <c r="I160" s="16">
        <v>104566</v>
      </c>
      <c r="J160" s="12">
        <v>8843</v>
      </c>
      <c r="K160" s="12">
        <v>3898</v>
      </c>
      <c r="L160" s="12">
        <v>78626</v>
      </c>
      <c r="M160" s="13"/>
      <c r="N160" s="12">
        <v>647.98</v>
      </c>
    </row>
    <row r="161" spans="1:14">
      <c r="A161" s="172"/>
      <c r="B161" s="172"/>
      <c r="C161" s="172"/>
      <c r="D161" s="172"/>
      <c r="E161" s="172"/>
      <c r="F161" s="172"/>
      <c r="G161" s="172"/>
      <c r="H161" s="172"/>
      <c r="I161" s="15"/>
      <c r="J161" s="13"/>
      <c r="K161" s="12">
        <v>892</v>
      </c>
      <c r="L161" s="13"/>
      <c r="M161" s="13"/>
      <c r="N161" s="12">
        <v>56.22</v>
      </c>
    </row>
    <row r="162" spans="1:14">
      <c r="A162" s="184" t="s">
        <v>105</v>
      </c>
      <c r="B162" s="172"/>
      <c r="C162" s="172"/>
      <c r="D162" s="172"/>
      <c r="E162" s="172"/>
      <c r="F162" s="172"/>
      <c r="G162" s="172"/>
      <c r="H162" s="172"/>
      <c r="I162" s="16">
        <v>8411</v>
      </c>
      <c r="J162" s="13"/>
      <c r="K162" s="13"/>
      <c r="L162" s="13"/>
      <c r="M162" s="13"/>
      <c r="N162" s="13"/>
    </row>
    <row r="163" spans="1:14">
      <c r="A163" s="184" t="s">
        <v>106</v>
      </c>
      <c r="B163" s="172"/>
      <c r="C163" s="172"/>
      <c r="D163" s="172"/>
      <c r="E163" s="172"/>
      <c r="F163" s="172"/>
      <c r="G163" s="172"/>
      <c r="H163" s="172"/>
      <c r="I163" s="16">
        <v>6053</v>
      </c>
      <c r="J163" s="13"/>
      <c r="K163" s="13"/>
      <c r="L163" s="13"/>
      <c r="M163" s="13"/>
      <c r="N163" s="13"/>
    </row>
    <row r="164" spans="1:14">
      <c r="A164" s="185" t="s">
        <v>107</v>
      </c>
      <c r="B164" s="172"/>
      <c r="C164" s="172"/>
      <c r="D164" s="172"/>
      <c r="E164" s="172"/>
      <c r="F164" s="172"/>
      <c r="G164" s="172"/>
      <c r="H164" s="172"/>
      <c r="I164" s="15"/>
      <c r="J164" s="13"/>
      <c r="K164" s="13"/>
      <c r="L164" s="13"/>
      <c r="M164" s="13"/>
      <c r="N164" s="13"/>
    </row>
    <row r="165" spans="1:14" s="95" customFormat="1">
      <c r="A165" s="185" t="s">
        <v>175</v>
      </c>
      <c r="B165" s="190"/>
      <c r="C165" s="190"/>
      <c r="D165" s="190"/>
      <c r="E165" s="190"/>
      <c r="F165" s="190"/>
      <c r="G165" s="190"/>
      <c r="H165" s="190"/>
      <c r="I165" s="17">
        <v>6378</v>
      </c>
      <c r="J165" s="142"/>
      <c r="K165" s="142"/>
      <c r="L165" s="142"/>
      <c r="M165" s="142"/>
      <c r="N165" s="142"/>
    </row>
    <row r="166" spans="1:14" s="95" customFormat="1">
      <c r="A166" s="185" t="s">
        <v>174</v>
      </c>
      <c r="B166" s="190"/>
      <c r="C166" s="190"/>
      <c r="D166" s="190"/>
      <c r="E166" s="190"/>
      <c r="F166" s="190"/>
      <c r="G166" s="190"/>
      <c r="H166" s="190"/>
      <c r="I166" s="17">
        <v>6821</v>
      </c>
      <c r="J166" s="142"/>
      <c r="K166" s="142"/>
      <c r="L166" s="142"/>
      <c r="M166" s="142"/>
      <c r="N166" s="142"/>
    </row>
    <row r="167" spans="1:14" s="95" customFormat="1">
      <c r="A167" s="185" t="s">
        <v>173</v>
      </c>
      <c r="B167" s="190"/>
      <c r="C167" s="190"/>
      <c r="D167" s="190"/>
      <c r="E167" s="190"/>
      <c r="F167" s="190"/>
      <c r="G167" s="190"/>
      <c r="H167" s="190"/>
      <c r="I167" s="17">
        <v>69061</v>
      </c>
      <c r="J167" s="142"/>
      <c r="K167" s="142"/>
      <c r="L167" s="142"/>
      <c r="M167" s="142"/>
      <c r="N167" s="142"/>
    </row>
    <row r="168" spans="1:14" s="95" customFormat="1">
      <c r="A168" s="185" t="s">
        <v>172</v>
      </c>
      <c r="B168" s="190"/>
      <c r="C168" s="190"/>
      <c r="D168" s="190"/>
      <c r="E168" s="190"/>
      <c r="F168" s="190"/>
      <c r="G168" s="190"/>
      <c r="H168" s="190"/>
      <c r="I168" s="17">
        <v>36770</v>
      </c>
      <c r="J168" s="142"/>
      <c r="K168" s="142"/>
      <c r="L168" s="142"/>
      <c r="M168" s="142"/>
      <c r="N168" s="14">
        <v>647.98</v>
      </c>
    </row>
    <row r="169" spans="1:14" s="95" customFormat="1">
      <c r="A169" s="190"/>
      <c r="B169" s="190"/>
      <c r="C169" s="190"/>
      <c r="D169" s="190"/>
      <c r="E169" s="190"/>
      <c r="F169" s="190"/>
      <c r="G169" s="190"/>
      <c r="H169" s="190"/>
      <c r="I169" s="143"/>
      <c r="J169" s="142"/>
      <c r="K169" s="142"/>
      <c r="L169" s="142"/>
      <c r="M169" s="142"/>
      <c r="N169" s="14">
        <v>56.22</v>
      </c>
    </row>
    <row r="170" spans="1:14" s="95" customFormat="1">
      <c r="A170" s="185" t="s">
        <v>108</v>
      </c>
      <c r="B170" s="190"/>
      <c r="C170" s="190"/>
      <c r="D170" s="190"/>
      <c r="E170" s="190"/>
      <c r="F170" s="190"/>
      <c r="G170" s="190"/>
      <c r="H170" s="190"/>
      <c r="I170" s="17">
        <v>119030</v>
      </c>
      <c r="J170" s="142"/>
      <c r="K170" s="142"/>
      <c r="L170" s="142"/>
      <c r="M170" s="142"/>
      <c r="N170" s="14">
        <v>647.98</v>
      </c>
    </row>
    <row r="171" spans="1:14" s="95" customFormat="1">
      <c r="A171" s="190"/>
      <c r="B171" s="190"/>
      <c r="C171" s="190"/>
      <c r="D171" s="190"/>
      <c r="E171" s="190"/>
      <c r="F171" s="190"/>
      <c r="G171" s="190"/>
      <c r="H171" s="190"/>
      <c r="I171" s="143"/>
      <c r="J171" s="142"/>
      <c r="K171" s="142"/>
      <c r="L171" s="142"/>
      <c r="M171" s="142"/>
      <c r="N171" s="14">
        <v>56.22</v>
      </c>
    </row>
    <row r="172" spans="1:14">
      <c r="A172" s="184" t="s">
        <v>109</v>
      </c>
      <c r="B172" s="172"/>
      <c r="C172" s="172"/>
      <c r="D172" s="172"/>
      <c r="E172" s="172"/>
      <c r="F172" s="172"/>
      <c r="G172" s="172"/>
      <c r="H172" s="172"/>
      <c r="I172" s="15"/>
      <c r="J172" s="13"/>
      <c r="K172" s="13"/>
      <c r="L172" s="13"/>
      <c r="M172" s="13"/>
      <c r="N172" s="13"/>
    </row>
    <row r="173" spans="1:14">
      <c r="A173" s="184" t="s">
        <v>110</v>
      </c>
      <c r="B173" s="172"/>
      <c r="C173" s="172"/>
      <c r="D173" s="172"/>
      <c r="E173" s="172"/>
      <c r="F173" s="172"/>
      <c r="G173" s="172"/>
      <c r="H173" s="172"/>
      <c r="I173" s="16">
        <v>78626</v>
      </c>
      <c r="J173" s="13"/>
      <c r="K173" s="13"/>
      <c r="L173" s="13"/>
      <c r="M173" s="13"/>
      <c r="N173" s="13"/>
    </row>
    <row r="174" spans="1:14">
      <c r="A174" s="184" t="s">
        <v>111</v>
      </c>
      <c r="B174" s="172"/>
      <c r="C174" s="172"/>
      <c r="D174" s="172"/>
      <c r="E174" s="172"/>
      <c r="F174" s="172"/>
      <c r="G174" s="172"/>
      <c r="H174" s="172"/>
      <c r="I174" s="16">
        <v>3898</v>
      </c>
      <c r="J174" s="13"/>
      <c r="K174" s="13"/>
      <c r="L174" s="13"/>
      <c r="M174" s="13"/>
      <c r="N174" s="13"/>
    </row>
    <row r="175" spans="1:14">
      <c r="A175" s="184" t="s">
        <v>112</v>
      </c>
      <c r="B175" s="172"/>
      <c r="C175" s="172"/>
      <c r="D175" s="172"/>
      <c r="E175" s="172"/>
      <c r="F175" s="172"/>
      <c r="G175" s="172"/>
      <c r="H175" s="172"/>
      <c r="I175" s="16">
        <v>9735</v>
      </c>
      <c r="J175" s="13"/>
      <c r="K175" s="13"/>
      <c r="L175" s="13"/>
      <c r="M175" s="13"/>
      <c r="N175" s="13"/>
    </row>
    <row r="176" spans="1:14">
      <c r="A176" s="184" t="s">
        <v>85</v>
      </c>
      <c r="B176" s="172"/>
      <c r="C176" s="172"/>
      <c r="D176" s="172"/>
      <c r="E176" s="172"/>
      <c r="F176" s="172"/>
      <c r="G176" s="172"/>
      <c r="H176" s="172"/>
      <c r="I176" s="16">
        <v>13199</v>
      </c>
      <c r="J176" s="13"/>
      <c r="K176" s="13"/>
      <c r="L176" s="13"/>
      <c r="M176" s="13"/>
      <c r="N176" s="13"/>
    </row>
    <row r="177" spans="1:14">
      <c r="A177" s="184" t="s">
        <v>113</v>
      </c>
      <c r="B177" s="172"/>
      <c r="C177" s="172"/>
      <c r="D177" s="172"/>
      <c r="E177" s="172"/>
      <c r="F177" s="172"/>
      <c r="G177" s="172"/>
      <c r="H177" s="172"/>
      <c r="I177" s="16">
        <v>8411</v>
      </c>
      <c r="J177" s="13"/>
      <c r="K177" s="13"/>
      <c r="L177" s="13"/>
      <c r="M177" s="13"/>
      <c r="N177" s="13"/>
    </row>
    <row r="178" spans="1:14">
      <c r="A178" s="184" t="s">
        <v>114</v>
      </c>
      <c r="B178" s="172"/>
      <c r="C178" s="172"/>
      <c r="D178" s="172"/>
      <c r="E178" s="172"/>
      <c r="F178" s="172"/>
      <c r="G178" s="172"/>
      <c r="H178" s="172"/>
      <c r="I178" s="16">
        <v>6053</v>
      </c>
      <c r="J178" s="13"/>
      <c r="K178" s="13"/>
      <c r="L178" s="13"/>
      <c r="M178" s="13"/>
      <c r="N178" s="13"/>
    </row>
    <row r="179" spans="1:14">
      <c r="A179" s="185" t="s">
        <v>115</v>
      </c>
      <c r="B179" s="172"/>
      <c r="C179" s="172"/>
      <c r="D179" s="172"/>
      <c r="E179" s="172"/>
      <c r="F179" s="172"/>
      <c r="G179" s="172"/>
      <c r="H179" s="172"/>
      <c r="I179" s="17">
        <v>119030</v>
      </c>
      <c r="J179" s="13"/>
      <c r="K179" s="13"/>
      <c r="L179" s="13"/>
      <c r="M179" s="13"/>
      <c r="N179" s="14">
        <v>647.98</v>
      </c>
    </row>
    <row r="180" spans="1:14">
      <c r="A180" s="172"/>
      <c r="B180" s="172"/>
      <c r="C180" s="172"/>
      <c r="D180" s="172"/>
      <c r="E180" s="172"/>
      <c r="F180" s="172"/>
      <c r="G180" s="172"/>
      <c r="H180" s="172"/>
      <c r="I180" s="15"/>
      <c r="J180" s="13"/>
      <c r="K180" s="13"/>
      <c r="L180" s="13"/>
      <c r="M180" s="13"/>
      <c r="N180" s="14">
        <v>56.22</v>
      </c>
    </row>
    <row r="181" spans="1:14">
      <c r="F181" s="10"/>
      <c r="G181" s="10"/>
      <c r="H181" s="10"/>
      <c r="I181" s="18"/>
      <c r="J181" s="10"/>
      <c r="K181" s="10"/>
      <c r="L181" s="10"/>
      <c r="M181" s="10"/>
      <c r="N181" s="10"/>
    </row>
  </sheetData>
  <mergeCells count="352">
    <mergeCell ref="B34:B35"/>
    <mergeCell ref="D34:D35"/>
    <mergeCell ref="E34:E35"/>
    <mergeCell ref="H34:H35"/>
    <mergeCell ref="A31:A32"/>
    <mergeCell ref="B31:B32"/>
    <mergeCell ref="D31:D32"/>
    <mergeCell ref="E31:E32"/>
    <mergeCell ref="J26:J27"/>
    <mergeCell ref="L34:L35"/>
    <mergeCell ref="J31:J32"/>
    <mergeCell ref="L31:L32"/>
    <mergeCell ref="A33:N33"/>
    <mergeCell ref="A34:A35"/>
    <mergeCell ref="I25:L25"/>
    <mergeCell ref="L26:L27"/>
    <mergeCell ref="A29:N29"/>
    <mergeCell ref="A30:N30"/>
    <mergeCell ref="M25:N25"/>
    <mergeCell ref="M26:N26"/>
    <mergeCell ref="F25:H25"/>
    <mergeCell ref="H26:H27"/>
    <mergeCell ref="J34:J35"/>
    <mergeCell ref="A25:A27"/>
    <mergeCell ref="E25:E27"/>
    <mergeCell ref="B25:B27"/>
    <mergeCell ref="D25:D27"/>
    <mergeCell ref="C25:C27"/>
    <mergeCell ref="I31:I32"/>
    <mergeCell ref="H31:H32"/>
    <mergeCell ref="A42:N42"/>
    <mergeCell ref="I34:I35"/>
    <mergeCell ref="I26:I27"/>
    <mergeCell ref="A37:A38"/>
    <mergeCell ref="B37:B38"/>
    <mergeCell ref="D37:D38"/>
    <mergeCell ref="E37:E38"/>
    <mergeCell ref="H37:H38"/>
    <mergeCell ref="I37:I38"/>
    <mergeCell ref="A36:N36"/>
    <mergeCell ref="A39:N39"/>
    <mergeCell ref="A40:A41"/>
    <mergeCell ref="B40:B41"/>
    <mergeCell ref="D40:D41"/>
    <mergeCell ref="E40:E41"/>
    <mergeCell ref="H40:H41"/>
    <mergeCell ref="I40:I41"/>
    <mergeCell ref="J40:J41"/>
    <mergeCell ref="L40:L41"/>
    <mergeCell ref="J37:J38"/>
    <mergeCell ref="L37:L38"/>
    <mergeCell ref="L46:L47"/>
    <mergeCell ref="A48:N48"/>
    <mergeCell ref="A45:N45"/>
    <mergeCell ref="A46:A47"/>
    <mergeCell ref="B46:B47"/>
    <mergeCell ref="D46:D47"/>
    <mergeCell ref="E46:E47"/>
    <mergeCell ref="H46:H47"/>
    <mergeCell ref="L43:L44"/>
    <mergeCell ref="A43:A44"/>
    <mergeCell ref="B43:B44"/>
    <mergeCell ref="I46:I47"/>
    <mergeCell ref="J46:J47"/>
    <mergeCell ref="D43:D44"/>
    <mergeCell ref="E43:E44"/>
    <mergeCell ref="H43:H44"/>
    <mergeCell ref="I43:I44"/>
    <mergeCell ref="J43:J44"/>
    <mergeCell ref="A55:H55"/>
    <mergeCell ref="A56:H56"/>
    <mergeCell ref="A57:H57"/>
    <mergeCell ref="A49:N49"/>
    <mergeCell ref="A50:H50"/>
    <mergeCell ref="A51:H51"/>
    <mergeCell ref="A52:H52"/>
    <mergeCell ref="A53:H53"/>
    <mergeCell ref="A54:H54"/>
    <mergeCell ref="A58:N58"/>
    <mergeCell ref="A59:A60"/>
    <mergeCell ref="B59:B60"/>
    <mergeCell ref="D59:D60"/>
    <mergeCell ref="E59:E60"/>
    <mergeCell ref="H59:H60"/>
    <mergeCell ref="I59:I60"/>
    <mergeCell ref="J59:J60"/>
    <mergeCell ref="L59:L60"/>
    <mergeCell ref="A63:A64"/>
    <mergeCell ref="B63:B64"/>
    <mergeCell ref="D63:D64"/>
    <mergeCell ref="E63:E64"/>
    <mergeCell ref="H63:H64"/>
    <mergeCell ref="I63:I64"/>
    <mergeCell ref="A61:A62"/>
    <mergeCell ref="B61:B62"/>
    <mergeCell ref="D61:D62"/>
    <mergeCell ref="E61:E62"/>
    <mergeCell ref="J61:J62"/>
    <mergeCell ref="L61:L62"/>
    <mergeCell ref="H61:H62"/>
    <mergeCell ref="I61:I62"/>
    <mergeCell ref="J65:J66"/>
    <mergeCell ref="L65:L66"/>
    <mergeCell ref="H65:H66"/>
    <mergeCell ref="I65:I66"/>
    <mergeCell ref="J63:J64"/>
    <mergeCell ref="L63:L64"/>
    <mergeCell ref="J67:J68"/>
    <mergeCell ref="L67:L68"/>
    <mergeCell ref="A67:A68"/>
    <mergeCell ref="B67:B68"/>
    <mergeCell ref="D67:D68"/>
    <mergeCell ref="E67:E68"/>
    <mergeCell ref="A65:A66"/>
    <mergeCell ref="B65:B66"/>
    <mergeCell ref="D65:D66"/>
    <mergeCell ref="E65:E66"/>
    <mergeCell ref="H67:H68"/>
    <mergeCell ref="I67:I68"/>
    <mergeCell ref="A79:H79"/>
    <mergeCell ref="A71:N71"/>
    <mergeCell ref="A72:H72"/>
    <mergeCell ref="A73:H73"/>
    <mergeCell ref="A74:H74"/>
    <mergeCell ref="A75:H75"/>
    <mergeCell ref="A76:H76"/>
    <mergeCell ref="A77:H77"/>
    <mergeCell ref="H69:H70"/>
    <mergeCell ref="I69:I70"/>
    <mergeCell ref="A78:H78"/>
    <mergeCell ref="L81:L82"/>
    <mergeCell ref="A69:A70"/>
    <mergeCell ref="B69:B70"/>
    <mergeCell ref="D69:D70"/>
    <mergeCell ref="E69:E70"/>
    <mergeCell ref="J69:J70"/>
    <mergeCell ref="L69:L70"/>
    <mergeCell ref="H83:H84"/>
    <mergeCell ref="I83:I84"/>
    <mergeCell ref="J83:J84"/>
    <mergeCell ref="L83:L84"/>
    <mergeCell ref="A83:A84"/>
    <mergeCell ref="B83:B84"/>
    <mergeCell ref="D83:D84"/>
    <mergeCell ref="E83:E84"/>
    <mergeCell ref="A80:N80"/>
    <mergeCell ref="A81:A82"/>
    <mergeCell ref="B81:B82"/>
    <mergeCell ref="D81:D82"/>
    <mergeCell ref="E81:E82"/>
    <mergeCell ref="H81:H82"/>
    <mergeCell ref="I81:I82"/>
    <mergeCell ref="J81:J82"/>
    <mergeCell ref="J91:J92"/>
    <mergeCell ref="L91:L92"/>
    <mergeCell ref="H91:H92"/>
    <mergeCell ref="I91:I92"/>
    <mergeCell ref="A85:A86"/>
    <mergeCell ref="B85:B86"/>
    <mergeCell ref="D85:D86"/>
    <mergeCell ref="E85:E86"/>
    <mergeCell ref="H85:H86"/>
    <mergeCell ref="I85:I86"/>
    <mergeCell ref="H87:H88"/>
    <mergeCell ref="I87:I88"/>
    <mergeCell ref="J85:J86"/>
    <mergeCell ref="L85:L86"/>
    <mergeCell ref="H89:H90"/>
    <mergeCell ref="I89:I90"/>
    <mergeCell ref="J89:J90"/>
    <mergeCell ref="L89:L90"/>
    <mergeCell ref="J87:J88"/>
    <mergeCell ref="L87:L88"/>
    <mergeCell ref="A91:A92"/>
    <mergeCell ref="B91:B92"/>
    <mergeCell ref="A97:H97"/>
    <mergeCell ref="A98:H98"/>
    <mergeCell ref="D91:D92"/>
    <mergeCell ref="E91:E92"/>
    <mergeCell ref="A87:A88"/>
    <mergeCell ref="B87:B88"/>
    <mergeCell ref="D87:D88"/>
    <mergeCell ref="E87:E88"/>
    <mergeCell ref="D103:D104"/>
    <mergeCell ref="E103:E104"/>
    <mergeCell ref="A89:A90"/>
    <mergeCell ref="B89:B90"/>
    <mergeCell ref="D89:D90"/>
    <mergeCell ref="E89:E90"/>
    <mergeCell ref="D109:D110"/>
    <mergeCell ref="E109:E110"/>
    <mergeCell ref="A93:N93"/>
    <mergeCell ref="A94:H94"/>
    <mergeCell ref="J103:J104"/>
    <mergeCell ref="L103:L104"/>
    <mergeCell ref="A102:N102"/>
    <mergeCell ref="A101:H101"/>
    <mergeCell ref="A95:H95"/>
    <mergeCell ref="A96:H96"/>
    <mergeCell ref="A99:H99"/>
    <mergeCell ref="A100:H100"/>
    <mergeCell ref="H105:H106"/>
    <mergeCell ref="I105:I106"/>
    <mergeCell ref="A103:A104"/>
    <mergeCell ref="B103:B104"/>
    <mergeCell ref="H103:H104"/>
    <mergeCell ref="I103:I104"/>
    <mergeCell ref="A105:A106"/>
    <mergeCell ref="B105:B106"/>
    <mergeCell ref="J105:J106"/>
    <mergeCell ref="L105:L106"/>
    <mergeCell ref="A107:A108"/>
    <mergeCell ref="B107:B108"/>
    <mergeCell ref="D107:D108"/>
    <mergeCell ref="E107:E108"/>
    <mergeCell ref="H107:H108"/>
    <mergeCell ref="I107:I108"/>
    <mergeCell ref="D105:D106"/>
    <mergeCell ref="E105:E106"/>
    <mergeCell ref="J111:J112"/>
    <mergeCell ref="L111:L112"/>
    <mergeCell ref="J107:J108"/>
    <mergeCell ref="L107:L108"/>
    <mergeCell ref="J109:J110"/>
    <mergeCell ref="L109:L110"/>
    <mergeCell ref="A111:A112"/>
    <mergeCell ref="B111:B112"/>
    <mergeCell ref="H109:H110"/>
    <mergeCell ref="I109:I110"/>
    <mergeCell ref="A109:A110"/>
    <mergeCell ref="B109:B110"/>
    <mergeCell ref="D111:D112"/>
    <mergeCell ref="E111:E112"/>
    <mergeCell ref="H111:H112"/>
    <mergeCell ref="I111:I112"/>
    <mergeCell ref="L113:L114"/>
    <mergeCell ref="A115:A116"/>
    <mergeCell ref="B115:B116"/>
    <mergeCell ref="D115:D116"/>
    <mergeCell ref="E115:E116"/>
    <mergeCell ref="H115:H116"/>
    <mergeCell ref="I115:I116"/>
    <mergeCell ref="A113:A114"/>
    <mergeCell ref="B113:B114"/>
    <mergeCell ref="D113:D114"/>
    <mergeCell ref="H119:H120"/>
    <mergeCell ref="A119:A120"/>
    <mergeCell ref="B119:B120"/>
    <mergeCell ref="J117:J118"/>
    <mergeCell ref="L117:L118"/>
    <mergeCell ref="A117:A118"/>
    <mergeCell ref="B117:B118"/>
    <mergeCell ref="D117:D118"/>
    <mergeCell ref="E117:E118"/>
    <mergeCell ref="I119:I120"/>
    <mergeCell ref="H113:H114"/>
    <mergeCell ref="I113:I114"/>
    <mergeCell ref="B121:B122"/>
    <mergeCell ref="D121:D122"/>
    <mergeCell ref="E121:E122"/>
    <mergeCell ref="H121:H122"/>
    <mergeCell ref="E113:E114"/>
    <mergeCell ref="H117:H118"/>
    <mergeCell ref="D119:D120"/>
    <mergeCell ref="E119:E120"/>
    <mergeCell ref="I127:I128"/>
    <mergeCell ref="J127:J128"/>
    <mergeCell ref="L127:L128"/>
    <mergeCell ref="L123:L124"/>
    <mergeCell ref="J113:J114"/>
    <mergeCell ref="I117:I118"/>
    <mergeCell ref="J119:J120"/>
    <mergeCell ref="L119:L120"/>
    <mergeCell ref="J115:J116"/>
    <mergeCell ref="L115:L116"/>
    <mergeCell ref="J121:J122"/>
    <mergeCell ref="L121:L122"/>
    <mergeCell ref="J123:J124"/>
    <mergeCell ref="H125:H126"/>
    <mergeCell ref="I125:I126"/>
    <mergeCell ref="J125:J126"/>
    <mergeCell ref="L125:L126"/>
    <mergeCell ref="I121:I122"/>
    <mergeCell ref="I123:I124"/>
    <mergeCell ref="A177:H177"/>
    <mergeCell ref="A139:H139"/>
    <mergeCell ref="A140:H140"/>
    <mergeCell ref="A162:H162"/>
    <mergeCell ref="A163:H163"/>
    <mergeCell ref="A164:H164"/>
    <mergeCell ref="A176:H176"/>
    <mergeCell ref="B127:B128"/>
    <mergeCell ref="A123:A124"/>
    <mergeCell ref="B123:B124"/>
    <mergeCell ref="D123:D124"/>
    <mergeCell ref="A148:H148"/>
    <mergeCell ref="A121:A122"/>
    <mergeCell ref="A127:A128"/>
    <mergeCell ref="E123:E124"/>
    <mergeCell ref="H123:H124"/>
    <mergeCell ref="A125:A126"/>
    <mergeCell ref="B125:B126"/>
    <mergeCell ref="D125:D126"/>
    <mergeCell ref="E125:E126"/>
    <mergeCell ref="I129:I130"/>
    <mergeCell ref="A166:H166"/>
    <mergeCell ref="J129:J130"/>
    <mergeCell ref="A150:H150"/>
    <mergeCell ref="A129:A130"/>
    <mergeCell ref="B129:B130"/>
    <mergeCell ref="D129:D130"/>
    <mergeCell ref="E129:E130"/>
    <mergeCell ref="A173:H173"/>
    <mergeCell ref="A149:H149"/>
    <mergeCell ref="A138:H138"/>
    <mergeCell ref="A141:H141"/>
    <mergeCell ref="A142:H142"/>
    <mergeCell ref="A151:H151"/>
    <mergeCell ref="A160:H161"/>
    <mergeCell ref="A152:H152"/>
    <mergeCell ref="A153:H153"/>
    <mergeCell ref="A154:H155"/>
    <mergeCell ref="H127:H128"/>
    <mergeCell ref="A134:H135"/>
    <mergeCell ref="H129:H130"/>
    <mergeCell ref="A143:H143"/>
    <mergeCell ref="A144:H145"/>
    <mergeCell ref="A146:H147"/>
    <mergeCell ref="A136:H136"/>
    <mergeCell ref="A137:H137"/>
    <mergeCell ref="A131:N131"/>
    <mergeCell ref="A132:H133"/>
    <mergeCell ref="A174:H174"/>
    <mergeCell ref="A175:H175"/>
    <mergeCell ref="A178:H178"/>
    <mergeCell ref="F18:G18"/>
    <mergeCell ref="F21:G21"/>
    <mergeCell ref="F22:G22"/>
    <mergeCell ref="F20:G20"/>
    <mergeCell ref="F19:G19"/>
    <mergeCell ref="D127:D128"/>
    <mergeCell ref="E127:E128"/>
    <mergeCell ref="L129:L130"/>
    <mergeCell ref="A156:N156"/>
    <mergeCell ref="A157:N157"/>
    <mergeCell ref="A158:H159"/>
    <mergeCell ref="A165:H165"/>
    <mergeCell ref="A179:H180"/>
    <mergeCell ref="A167:H167"/>
    <mergeCell ref="A168:H169"/>
    <mergeCell ref="A170:H171"/>
    <mergeCell ref="A172:H172"/>
  </mergeCells>
  <phoneticPr fontId="40" type="noConversion"/>
  <pageMargins left="0.39370078740157483" right="0" top="0.78740157480314965" bottom="0.39370078740157483" header="0.27559055118110237" footer="0.19685039370078741"/>
  <pageSetup paperSize="9" scale="90" firstPageNumber="92" fitToHeight="10000" orientation="landscape" useFirstPageNumber="1" r:id="rId1"/>
  <headerFooter alignWithMargins="0">
    <oddHeader>&amp;LГранд-СМЕТА</oddHeader>
    <oddFooter>&amp;RСтраница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N167"/>
  <sheetViews>
    <sheetView showGridLines="0" topLeftCell="A3" zoomScale="115" zoomScaleNormal="115" zoomScaleSheetLayoutView="90" workbookViewId="0">
      <selection activeCell="P160" sqref="P160"/>
    </sheetView>
  </sheetViews>
  <sheetFormatPr defaultRowHeight="12.75" outlineLevelRow="2"/>
  <cols>
    <col min="1" max="1" width="3.140625" style="11" customWidth="1"/>
    <col min="2" max="2" width="17.140625" style="1" customWidth="1"/>
    <col min="3" max="3" width="43.42578125" style="8" customWidth="1"/>
    <col min="4" max="4" width="6.85546875" style="7" customWidth="1"/>
    <col min="5" max="5" width="6.5703125" style="9" customWidth="1"/>
    <col min="6" max="8" width="7.28515625" style="3" customWidth="1"/>
    <col min="9" max="9" width="7.28515625" style="19" customWidth="1"/>
    <col min="10" max="14" width="7.28515625" style="3" customWidth="1"/>
    <col min="15" max="16384" width="9.140625" style="4"/>
  </cols>
  <sheetData>
    <row r="1" spans="1:14" outlineLevel="2">
      <c r="A1" s="2" t="s">
        <v>94</v>
      </c>
      <c r="M1" s="2" t="s">
        <v>95</v>
      </c>
    </row>
    <row r="2" spans="1:14" outlineLevel="1">
      <c r="A2" s="5"/>
      <c r="M2" s="5"/>
    </row>
    <row r="3" spans="1:14" outlineLevel="1">
      <c r="A3" s="5"/>
      <c r="M3" s="5"/>
    </row>
    <row r="4" spans="1:14" outlineLevel="1">
      <c r="A4" s="5" t="s">
        <v>289</v>
      </c>
      <c r="M4" s="5" t="s">
        <v>289</v>
      </c>
    </row>
    <row r="5" spans="1:14" outlineLevel="1">
      <c r="A5" s="128" t="s">
        <v>291</v>
      </c>
      <c r="M5" s="128" t="s">
        <v>291</v>
      </c>
    </row>
    <row r="6" spans="1:14" ht="15.75" outlineLevel="1">
      <c r="A6" s="128"/>
      <c r="B6"/>
      <c r="C6"/>
      <c r="D6"/>
      <c r="E6" s="129" t="s">
        <v>120</v>
      </c>
      <c r="F6"/>
      <c r="G6"/>
      <c r="H6"/>
      <c r="I6" s="136"/>
      <c r="J6"/>
      <c r="K6"/>
      <c r="L6"/>
      <c r="M6" s="128"/>
      <c r="N6"/>
    </row>
    <row r="7" spans="1:14" ht="15.75" outlineLevel="1">
      <c r="A7" s="128"/>
      <c r="B7"/>
      <c r="C7"/>
      <c r="D7"/>
      <c r="E7" s="129" t="s">
        <v>288</v>
      </c>
      <c r="F7"/>
      <c r="G7"/>
      <c r="H7"/>
      <c r="I7" s="136"/>
      <c r="J7"/>
      <c r="K7"/>
      <c r="L7"/>
      <c r="M7" s="128"/>
      <c r="N7"/>
    </row>
    <row r="8" spans="1:14" s="125" customFormat="1" ht="15.75">
      <c r="A8" s="127"/>
      <c r="B8" s="124"/>
      <c r="C8" s="106"/>
      <c r="D8" s="123"/>
      <c r="E8" s="126" t="s">
        <v>287</v>
      </c>
      <c r="F8" s="106"/>
      <c r="G8" s="106"/>
      <c r="H8" s="106"/>
      <c r="I8" s="130"/>
      <c r="J8" s="106"/>
      <c r="K8" s="106"/>
      <c r="L8" s="106"/>
      <c r="M8" s="106"/>
      <c r="N8" s="106"/>
    </row>
    <row r="9" spans="1:14" ht="14.25">
      <c r="B9" s="124"/>
      <c r="C9" s="106"/>
      <c r="D9" s="123"/>
      <c r="E9" s="122" t="s">
        <v>87</v>
      </c>
      <c r="F9" s="121"/>
    </row>
    <row r="10" spans="1:14">
      <c r="B10" s="119"/>
      <c r="C10" s="3"/>
      <c r="D10" s="9"/>
      <c r="E10" s="3"/>
    </row>
    <row r="11" spans="1:14" ht="15.75">
      <c r="B11" s="119"/>
      <c r="C11" s="3"/>
      <c r="D11" s="9"/>
      <c r="E11" s="120" t="s">
        <v>552</v>
      </c>
      <c r="F11" s="113"/>
    </row>
    <row r="12" spans="1:14" ht="14.25">
      <c r="B12" s="119"/>
      <c r="C12" s="3"/>
      <c r="D12" s="9"/>
      <c r="E12" s="118" t="s">
        <v>88</v>
      </c>
      <c r="F12" s="9"/>
    </row>
    <row r="13" spans="1:14">
      <c r="B13" s="110"/>
      <c r="C13" s="117"/>
      <c r="D13" s="116"/>
      <c r="E13" s="3"/>
    </row>
    <row r="14" spans="1:14" s="95" customFormat="1" ht="15">
      <c r="A14" s="100"/>
      <c r="B14" s="115" t="s">
        <v>89</v>
      </c>
      <c r="C14" s="114" t="s">
        <v>551</v>
      </c>
      <c r="D14" s="113"/>
      <c r="E14" s="96"/>
      <c r="F14" s="96"/>
      <c r="G14" s="96"/>
      <c r="H14" s="112"/>
      <c r="I14" s="131"/>
      <c r="J14" s="111"/>
      <c r="K14" s="96"/>
      <c r="L14" s="96"/>
      <c r="M14" s="96"/>
      <c r="N14" s="96"/>
    </row>
    <row r="15" spans="1:14">
      <c r="B15" s="110"/>
      <c r="C15" s="109"/>
      <c r="D15" s="108"/>
      <c r="E15" s="107"/>
      <c r="F15" s="107"/>
      <c r="G15" s="107"/>
      <c r="H15" s="106"/>
      <c r="J15" s="106"/>
    </row>
    <row r="16" spans="1:14">
      <c r="A16" s="135"/>
      <c r="B16" s="110"/>
      <c r="C16" s="117"/>
      <c r="D16" s="116"/>
      <c r="E16" s="3"/>
    </row>
    <row r="17" spans="1:14" s="95" customFormat="1" ht="15">
      <c r="A17" s="100"/>
      <c r="B17" s="99"/>
      <c r="C17" s="103" t="s">
        <v>508</v>
      </c>
      <c r="D17" s="97"/>
      <c r="E17" s="96"/>
      <c r="F17" s="96"/>
      <c r="G17" s="103"/>
      <c r="H17" s="103"/>
      <c r="I17" s="132"/>
      <c r="J17" s="96"/>
      <c r="K17" s="96"/>
      <c r="L17" s="96"/>
      <c r="M17" s="96"/>
      <c r="N17" s="96"/>
    </row>
    <row r="18" spans="1:14" s="101" customFormat="1" ht="15">
      <c r="A18" s="105"/>
      <c r="B18" s="104"/>
      <c r="C18" s="103" t="s">
        <v>118</v>
      </c>
      <c r="D18" s="97"/>
      <c r="E18" s="102"/>
      <c r="F18" s="187">
        <f>I164</f>
        <v>76864</v>
      </c>
      <c r="G18" s="188"/>
      <c r="H18" s="103" t="s">
        <v>124</v>
      </c>
      <c r="I18" s="133"/>
      <c r="J18" s="102"/>
      <c r="K18" s="102"/>
      <c r="L18" s="102"/>
      <c r="M18" s="102"/>
      <c r="N18" s="102"/>
    </row>
    <row r="19" spans="1:14" s="101" customFormat="1" ht="15" outlineLevel="1">
      <c r="A19" s="105"/>
      <c r="B19" s="104"/>
      <c r="C19" s="103" t="s">
        <v>119</v>
      </c>
      <c r="D19" s="97"/>
      <c r="E19" s="102"/>
      <c r="F19" s="187">
        <f>I90+I139</f>
        <v>68243</v>
      </c>
      <c r="G19" s="188"/>
      <c r="H19" s="103" t="s">
        <v>124</v>
      </c>
      <c r="I19" s="133"/>
      <c r="J19" s="102"/>
      <c r="K19" s="102"/>
      <c r="L19" s="102"/>
      <c r="M19" s="102"/>
      <c r="N19" s="102"/>
    </row>
    <row r="20" spans="1:14" s="101" customFormat="1" ht="15" outlineLevel="1">
      <c r="A20" s="105"/>
      <c r="B20" s="104"/>
      <c r="C20" s="103" t="s">
        <v>86</v>
      </c>
      <c r="D20" s="97"/>
      <c r="E20" s="102"/>
      <c r="F20" s="187">
        <f>I48+I66</f>
        <v>8621</v>
      </c>
      <c r="G20" s="188"/>
      <c r="H20" s="103" t="s">
        <v>124</v>
      </c>
      <c r="I20" s="133"/>
      <c r="J20" s="102"/>
      <c r="K20" s="102"/>
      <c r="L20" s="102"/>
      <c r="M20" s="102"/>
      <c r="N20" s="102"/>
    </row>
    <row r="21" spans="1:14" s="101" customFormat="1" ht="15">
      <c r="A21" s="105"/>
      <c r="B21" s="104"/>
      <c r="C21" s="103" t="s">
        <v>283</v>
      </c>
      <c r="D21" s="97"/>
      <c r="E21" s="102"/>
      <c r="F21" s="189">
        <f>J145</f>
        <v>7947</v>
      </c>
      <c r="G21" s="188"/>
      <c r="H21" s="103" t="s">
        <v>124</v>
      </c>
      <c r="I21" s="133"/>
      <c r="J21" s="102"/>
      <c r="K21" s="102"/>
      <c r="L21" s="102"/>
      <c r="M21" s="102"/>
      <c r="N21" s="102"/>
    </row>
    <row r="22" spans="1:14" s="101" customFormat="1" ht="15" outlineLevel="1">
      <c r="A22" s="105"/>
      <c r="B22" s="104"/>
      <c r="C22" s="103" t="s">
        <v>116</v>
      </c>
      <c r="D22" s="97"/>
      <c r="E22" s="102"/>
      <c r="F22" s="189" t="s">
        <v>550</v>
      </c>
      <c r="G22" s="188"/>
      <c r="H22" s="103" t="s">
        <v>117</v>
      </c>
      <c r="I22" s="133"/>
      <c r="J22" s="102"/>
      <c r="K22" s="102"/>
      <c r="L22" s="102"/>
      <c r="M22" s="102"/>
      <c r="N22" s="102"/>
    </row>
    <row r="23" spans="1:14" s="95" customFormat="1" ht="15">
      <c r="A23" s="100"/>
      <c r="B23" s="99"/>
      <c r="C23" s="98" t="s">
        <v>290</v>
      </c>
      <c r="D23" s="97"/>
      <c r="E23" s="96"/>
      <c r="F23" s="96"/>
      <c r="G23" s="96"/>
      <c r="H23" s="96"/>
      <c r="I23" s="132"/>
      <c r="J23" s="96"/>
      <c r="K23" s="96"/>
      <c r="L23" s="96"/>
      <c r="M23" s="96"/>
      <c r="N23" s="96"/>
    </row>
    <row r="25" spans="1:14" ht="40.5" customHeight="1">
      <c r="A25" s="166" t="s">
        <v>90</v>
      </c>
      <c r="B25" s="168" t="s">
        <v>281</v>
      </c>
      <c r="C25" s="166" t="s">
        <v>74</v>
      </c>
      <c r="D25" s="166" t="s">
        <v>91</v>
      </c>
      <c r="E25" s="166" t="s">
        <v>92</v>
      </c>
      <c r="F25" s="166" t="s">
        <v>280</v>
      </c>
      <c r="G25" s="166"/>
      <c r="H25" s="167"/>
      <c r="I25" s="166" t="s">
        <v>279</v>
      </c>
      <c r="J25" s="166"/>
      <c r="K25" s="166"/>
      <c r="L25" s="167"/>
      <c r="M25" s="166" t="s">
        <v>278</v>
      </c>
      <c r="N25" s="166"/>
    </row>
    <row r="26" spans="1:14" ht="28.5" customHeight="1">
      <c r="A26" s="166"/>
      <c r="B26" s="168"/>
      <c r="C26" s="167"/>
      <c r="D26" s="167"/>
      <c r="E26" s="166"/>
      <c r="F26" s="88" t="s">
        <v>93</v>
      </c>
      <c r="G26" s="88" t="s">
        <v>277</v>
      </c>
      <c r="H26" s="166" t="s">
        <v>276</v>
      </c>
      <c r="I26" s="179" t="s">
        <v>93</v>
      </c>
      <c r="J26" s="166" t="s">
        <v>273</v>
      </c>
      <c r="K26" s="88" t="s">
        <v>277</v>
      </c>
      <c r="L26" s="166" t="s">
        <v>276</v>
      </c>
      <c r="M26" s="166" t="s">
        <v>275</v>
      </c>
      <c r="N26" s="166"/>
    </row>
    <row r="27" spans="1:14" ht="36">
      <c r="A27" s="166"/>
      <c r="B27" s="168"/>
      <c r="C27" s="167"/>
      <c r="D27" s="167"/>
      <c r="E27" s="166"/>
      <c r="F27" s="88" t="s">
        <v>274</v>
      </c>
      <c r="G27" s="88" t="s">
        <v>273</v>
      </c>
      <c r="H27" s="167"/>
      <c r="I27" s="179"/>
      <c r="J27" s="167"/>
      <c r="K27" s="88" t="s">
        <v>273</v>
      </c>
      <c r="L27" s="167"/>
      <c r="M27" s="88" t="s">
        <v>272</v>
      </c>
      <c r="N27" s="88" t="s">
        <v>271</v>
      </c>
    </row>
    <row r="28" spans="1:14">
      <c r="A28" s="6">
        <v>1</v>
      </c>
      <c r="B28" s="90">
        <v>2</v>
      </c>
      <c r="C28" s="88">
        <v>3</v>
      </c>
      <c r="D28" s="88">
        <v>4</v>
      </c>
      <c r="E28" s="6">
        <v>5</v>
      </c>
      <c r="F28" s="89">
        <v>6</v>
      </c>
      <c r="G28" s="89">
        <v>7</v>
      </c>
      <c r="H28" s="89">
        <v>8</v>
      </c>
      <c r="I28" s="91">
        <v>9</v>
      </c>
      <c r="J28" s="89">
        <v>10</v>
      </c>
      <c r="K28" s="89">
        <v>11</v>
      </c>
      <c r="L28" s="89">
        <v>12</v>
      </c>
      <c r="M28" s="89">
        <v>13</v>
      </c>
      <c r="N28" s="89">
        <v>14</v>
      </c>
    </row>
    <row r="29" spans="1:14" ht="19.149999999999999" customHeight="1">
      <c r="A29" s="171" t="s">
        <v>270</v>
      </c>
      <c r="B29" s="172"/>
      <c r="C29" s="172"/>
      <c r="D29" s="172"/>
      <c r="E29" s="172"/>
      <c r="F29" s="172"/>
      <c r="G29" s="172"/>
      <c r="H29" s="172"/>
      <c r="I29" s="172"/>
      <c r="J29" s="172"/>
      <c r="K29" s="172"/>
      <c r="L29" s="172"/>
      <c r="M29" s="172"/>
      <c r="N29" s="172"/>
    </row>
    <row r="30" spans="1:14" s="95" customFormat="1" ht="14.25" customHeight="1">
      <c r="A30" s="173" t="s">
        <v>269</v>
      </c>
      <c r="B30" s="174"/>
      <c r="C30" s="174"/>
      <c r="D30" s="174"/>
      <c r="E30" s="174"/>
      <c r="F30" s="174"/>
      <c r="G30" s="174"/>
      <c r="H30" s="174"/>
      <c r="I30" s="174"/>
      <c r="J30" s="174"/>
      <c r="K30" s="174"/>
      <c r="L30" s="174"/>
      <c r="M30" s="174"/>
      <c r="N30" s="174"/>
    </row>
    <row r="31" spans="1:14" ht="29.25" customHeight="1">
      <c r="A31" s="175">
        <v>1</v>
      </c>
      <c r="B31" s="176" t="s">
        <v>549</v>
      </c>
      <c r="C31" s="87" t="s">
        <v>392</v>
      </c>
      <c r="D31" s="175" t="s">
        <v>259</v>
      </c>
      <c r="E31" s="169">
        <v>1</v>
      </c>
      <c r="F31" s="12" t="s">
        <v>391</v>
      </c>
      <c r="G31" s="13"/>
      <c r="H31" s="170"/>
      <c r="I31" s="178">
        <v>739</v>
      </c>
      <c r="J31" s="170"/>
      <c r="K31" s="13"/>
      <c r="L31" s="170"/>
      <c r="M31" s="13"/>
      <c r="N31" s="13"/>
    </row>
    <row r="32" spans="1:14" ht="37.5" customHeight="1">
      <c r="A32" s="175"/>
      <c r="B32" s="177"/>
      <c r="C32" s="94" t="s">
        <v>257</v>
      </c>
      <c r="D32" s="175"/>
      <c r="E32" s="169"/>
      <c r="F32" s="13"/>
      <c r="G32" s="13"/>
      <c r="H32" s="170"/>
      <c r="I32" s="178"/>
      <c r="J32" s="170"/>
      <c r="K32" s="13"/>
      <c r="L32" s="170"/>
      <c r="M32" s="13"/>
      <c r="N32" s="13"/>
    </row>
    <row r="33" spans="1:14" ht="19.149999999999999" customHeight="1">
      <c r="A33" s="180" t="s">
        <v>390</v>
      </c>
      <c r="B33" s="181"/>
      <c r="C33" s="181"/>
      <c r="D33" s="181"/>
      <c r="E33" s="181"/>
      <c r="F33" s="181"/>
      <c r="G33" s="181"/>
      <c r="H33" s="181"/>
      <c r="I33" s="181"/>
      <c r="J33" s="181"/>
      <c r="K33" s="181"/>
      <c r="L33" s="181"/>
      <c r="M33" s="181"/>
      <c r="N33" s="181"/>
    </row>
    <row r="34" spans="1:14" ht="34.5" customHeight="1">
      <c r="A34" s="175">
        <v>2</v>
      </c>
      <c r="B34" s="176" t="s">
        <v>265</v>
      </c>
      <c r="C34" s="87" t="s">
        <v>268</v>
      </c>
      <c r="D34" s="175" t="s">
        <v>259</v>
      </c>
      <c r="E34" s="169">
        <v>1</v>
      </c>
      <c r="F34" s="12" t="s">
        <v>267</v>
      </c>
      <c r="G34" s="13"/>
      <c r="H34" s="170"/>
      <c r="I34" s="178">
        <v>312</v>
      </c>
      <c r="J34" s="170"/>
      <c r="K34" s="13"/>
      <c r="L34" s="170"/>
      <c r="M34" s="13"/>
      <c r="N34" s="13"/>
    </row>
    <row r="35" spans="1:14" ht="37.5" customHeight="1">
      <c r="A35" s="175"/>
      <c r="B35" s="177"/>
      <c r="C35" s="94" t="s">
        <v>257</v>
      </c>
      <c r="D35" s="175"/>
      <c r="E35" s="169"/>
      <c r="F35" s="13"/>
      <c r="G35" s="13"/>
      <c r="H35" s="170"/>
      <c r="I35" s="178"/>
      <c r="J35" s="170"/>
      <c r="K35" s="13"/>
      <c r="L35" s="170"/>
      <c r="M35" s="13"/>
      <c r="N35" s="13"/>
    </row>
    <row r="36" spans="1:14" ht="19.149999999999999" customHeight="1">
      <c r="A36" s="180" t="s">
        <v>266</v>
      </c>
      <c r="B36" s="181"/>
      <c r="C36" s="181"/>
      <c r="D36" s="181"/>
      <c r="E36" s="181"/>
      <c r="F36" s="181"/>
      <c r="G36" s="181"/>
      <c r="H36" s="181"/>
      <c r="I36" s="181"/>
      <c r="J36" s="181"/>
      <c r="K36" s="181"/>
      <c r="L36" s="181"/>
      <c r="M36" s="181"/>
      <c r="N36" s="181"/>
    </row>
    <row r="37" spans="1:14" ht="26.25" customHeight="1">
      <c r="A37" s="175">
        <v>3</v>
      </c>
      <c r="B37" s="176" t="s">
        <v>261</v>
      </c>
      <c r="C37" s="87" t="s">
        <v>260</v>
      </c>
      <c r="D37" s="175" t="s">
        <v>259</v>
      </c>
      <c r="E37" s="169">
        <v>10</v>
      </c>
      <c r="F37" s="12" t="s">
        <v>258</v>
      </c>
      <c r="G37" s="13"/>
      <c r="H37" s="170"/>
      <c r="I37" s="178">
        <v>840</v>
      </c>
      <c r="J37" s="170"/>
      <c r="K37" s="13"/>
      <c r="L37" s="170"/>
      <c r="M37" s="13"/>
      <c r="N37" s="13"/>
    </row>
    <row r="38" spans="1:14" ht="43.5" customHeight="1">
      <c r="A38" s="175"/>
      <c r="B38" s="177"/>
      <c r="C38" s="94" t="s">
        <v>257</v>
      </c>
      <c r="D38" s="175"/>
      <c r="E38" s="169"/>
      <c r="F38" s="13"/>
      <c r="G38" s="13"/>
      <c r="H38" s="170"/>
      <c r="I38" s="178"/>
      <c r="J38" s="170"/>
      <c r="K38" s="13"/>
      <c r="L38" s="170"/>
      <c r="M38" s="13"/>
      <c r="N38" s="13"/>
    </row>
    <row r="39" spans="1:14" ht="19.149999999999999" customHeight="1">
      <c r="A39" s="180" t="s">
        <v>256</v>
      </c>
      <c r="B39" s="181"/>
      <c r="C39" s="181"/>
      <c r="D39" s="181"/>
      <c r="E39" s="181"/>
      <c r="F39" s="181"/>
      <c r="G39" s="181"/>
      <c r="H39" s="181"/>
      <c r="I39" s="181"/>
      <c r="J39" s="181"/>
      <c r="K39" s="181"/>
      <c r="L39" s="181"/>
      <c r="M39" s="181"/>
      <c r="N39" s="181"/>
    </row>
    <row r="40" spans="1:14">
      <c r="A40" s="182" t="s">
        <v>176</v>
      </c>
      <c r="B40" s="183"/>
      <c r="C40" s="183"/>
      <c r="D40" s="183"/>
      <c r="E40" s="183"/>
      <c r="F40" s="183"/>
      <c r="G40" s="183"/>
      <c r="H40" s="183"/>
      <c r="I40" s="183"/>
      <c r="J40" s="183"/>
      <c r="K40" s="183"/>
      <c r="L40" s="183"/>
      <c r="M40" s="183"/>
      <c r="N40" s="183"/>
    </row>
    <row r="41" spans="1:14">
      <c r="A41" s="184" t="s">
        <v>182</v>
      </c>
      <c r="B41" s="172"/>
      <c r="C41" s="172"/>
      <c r="D41" s="172"/>
      <c r="E41" s="172"/>
      <c r="F41" s="172"/>
      <c r="G41" s="172"/>
      <c r="H41" s="172"/>
      <c r="I41" s="16">
        <v>1891</v>
      </c>
      <c r="J41" s="13"/>
      <c r="K41" s="13"/>
      <c r="L41" s="13"/>
      <c r="M41" s="13"/>
      <c r="N41" s="13"/>
    </row>
    <row r="42" spans="1:14">
      <c r="A42" s="185" t="s">
        <v>254</v>
      </c>
      <c r="B42" s="172"/>
      <c r="C42" s="172"/>
      <c r="D42" s="172"/>
      <c r="E42" s="172"/>
      <c r="F42" s="172"/>
      <c r="G42" s="172"/>
      <c r="H42" s="172"/>
      <c r="I42" s="15"/>
      <c r="J42" s="13"/>
      <c r="K42" s="13"/>
      <c r="L42" s="13"/>
      <c r="M42" s="13"/>
      <c r="N42" s="13"/>
    </row>
    <row r="43" spans="1:14">
      <c r="A43" s="184" t="s">
        <v>239</v>
      </c>
      <c r="B43" s="172"/>
      <c r="C43" s="172"/>
      <c r="D43" s="172"/>
      <c r="E43" s="172"/>
      <c r="F43" s="172"/>
      <c r="G43" s="172"/>
      <c r="H43" s="172"/>
      <c r="I43" s="15"/>
      <c r="J43" s="13"/>
      <c r="K43" s="13"/>
      <c r="L43" s="13"/>
      <c r="M43" s="13"/>
      <c r="N43" s="13"/>
    </row>
    <row r="44" spans="1:14">
      <c r="A44" s="184" t="s">
        <v>255</v>
      </c>
      <c r="B44" s="172"/>
      <c r="C44" s="172"/>
      <c r="D44" s="172"/>
      <c r="E44" s="172"/>
      <c r="F44" s="172"/>
      <c r="G44" s="172"/>
      <c r="H44" s="172"/>
      <c r="I44" s="16">
        <v>1891</v>
      </c>
      <c r="J44" s="13"/>
      <c r="K44" s="13"/>
      <c r="L44" s="13"/>
      <c r="M44" s="13"/>
      <c r="N44" s="13"/>
    </row>
    <row r="45" spans="1:14">
      <c r="A45" s="184" t="s">
        <v>108</v>
      </c>
      <c r="B45" s="172"/>
      <c r="C45" s="172"/>
      <c r="D45" s="172"/>
      <c r="E45" s="172"/>
      <c r="F45" s="172"/>
      <c r="G45" s="172"/>
      <c r="H45" s="172"/>
      <c r="I45" s="16">
        <v>1891</v>
      </c>
      <c r="J45" s="13"/>
      <c r="K45" s="13"/>
      <c r="L45" s="13"/>
      <c r="M45" s="13"/>
      <c r="N45" s="13"/>
    </row>
    <row r="46" spans="1:14">
      <c r="A46" s="184" t="s">
        <v>171</v>
      </c>
      <c r="B46" s="172"/>
      <c r="C46" s="172"/>
      <c r="D46" s="172"/>
      <c r="E46" s="172"/>
      <c r="F46" s="172"/>
      <c r="G46" s="172"/>
      <c r="H46" s="172"/>
      <c r="I46" s="15"/>
      <c r="J46" s="13"/>
      <c r="K46" s="13"/>
      <c r="L46" s="13"/>
      <c r="M46" s="13"/>
      <c r="N46" s="13"/>
    </row>
    <row r="47" spans="1:14">
      <c r="A47" s="184" t="s">
        <v>85</v>
      </c>
      <c r="B47" s="172"/>
      <c r="C47" s="172"/>
      <c r="D47" s="172"/>
      <c r="E47" s="172"/>
      <c r="F47" s="172"/>
      <c r="G47" s="172"/>
      <c r="H47" s="172"/>
      <c r="I47" s="16">
        <v>1891</v>
      </c>
      <c r="J47" s="13"/>
      <c r="K47" s="13"/>
      <c r="L47" s="13"/>
      <c r="M47" s="13"/>
      <c r="N47" s="13"/>
    </row>
    <row r="48" spans="1:14">
      <c r="A48" s="185" t="s">
        <v>175</v>
      </c>
      <c r="B48" s="172"/>
      <c r="C48" s="172"/>
      <c r="D48" s="172"/>
      <c r="E48" s="172"/>
      <c r="F48" s="172"/>
      <c r="G48" s="172"/>
      <c r="H48" s="172"/>
      <c r="I48" s="17">
        <v>1891</v>
      </c>
      <c r="J48" s="13"/>
      <c r="K48" s="13"/>
      <c r="L48" s="13"/>
      <c r="M48" s="13"/>
      <c r="N48" s="13"/>
    </row>
    <row r="49" spans="1:14" ht="19.149999999999999" customHeight="1">
      <c r="A49" s="171" t="s">
        <v>253</v>
      </c>
      <c r="B49" s="172"/>
      <c r="C49" s="172"/>
      <c r="D49" s="172"/>
      <c r="E49" s="172"/>
      <c r="F49" s="172"/>
      <c r="G49" s="172"/>
      <c r="H49" s="172"/>
      <c r="I49" s="172"/>
      <c r="J49" s="172"/>
      <c r="K49" s="172"/>
      <c r="L49" s="172"/>
      <c r="M49" s="172"/>
      <c r="N49" s="172"/>
    </row>
    <row r="50" spans="1:14" ht="20.25" customHeight="1">
      <c r="A50" s="175">
        <v>4</v>
      </c>
      <c r="B50" s="176" t="s">
        <v>377</v>
      </c>
      <c r="C50" s="87" t="s">
        <v>376</v>
      </c>
      <c r="D50" s="175" t="s">
        <v>97</v>
      </c>
      <c r="E50" s="169">
        <v>4</v>
      </c>
      <c r="F50" s="12">
        <v>75.11</v>
      </c>
      <c r="G50" s="13"/>
      <c r="H50" s="170"/>
      <c r="I50" s="178">
        <v>300</v>
      </c>
      <c r="J50" s="170"/>
      <c r="K50" s="13"/>
      <c r="L50" s="170"/>
      <c r="M50" s="13"/>
      <c r="N50" s="13"/>
    </row>
    <row r="51" spans="1:14">
      <c r="A51" s="175"/>
      <c r="B51" s="177"/>
      <c r="C51" s="94" t="s">
        <v>242</v>
      </c>
      <c r="D51" s="175"/>
      <c r="E51" s="169"/>
      <c r="F51" s="13"/>
      <c r="G51" s="13"/>
      <c r="H51" s="170"/>
      <c r="I51" s="178"/>
      <c r="J51" s="170"/>
      <c r="K51" s="13"/>
      <c r="L51" s="170"/>
      <c r="M51" s="13"/>
      <c r="N51" s="13"/>
    </row>
    <row r="52" spans="1:14" ht="20.25" customHeight="1">
      <c r="A52" s="175">
        <v>5</v>
      </c>
      <c r="B52" s="176" t="s">
        <v>246</v>
      </c>
      <c r="C52" s="87" t="s">
        <v>245</v>
      </c>
      <c r="D52" s="175" t="s">
        <v>97</v>
      </c>
      <c r="E52" s="169">
        <v>1</v>
      </c>
      <c r="F52" s="12">
        <v>1686.41</v>
      </c>
      <c r="G52" s="13"/>
      <c r="H52" s="170"/>
      <c r="I52" s="178">
        <v>1686</v>
      </c>
      <c r="J52" s="170"/>
      <c r="K52" s="13"/>
      <c r="L52" s="170"/>
      <c r="M52" s="13"/>
      <c r="N52" s="13"/>
    </row>
    <row r="53" spans="1:14">
      <c r="A53" s="175"/>
      <c r="B53" s="177"/>
      <c r="C53" s="94" t="s">
        <v>242</v>
      </c>
      <c r="D53" s="175"/>
      <c r="E53" s="169"/>
      <c r="F53" s="13"/>
      <c r="G53" s="13"/>
      <c r="H53" s="170"/>
      <c r="I53" s="178"/>
      <c r="J53" s="170"/>
      <c r="K53" s="13"/>
      <c r="L53" s="170"/>
      <c r="M53" s="13"/>
      <c r="N53" s="13"/>
    </row>
    <row r="54" spans="1:14" ht="18" customHeight="1">
      <c r="A54" s="175">
        <v>6</v>
      </c>
      <c r="B54" s="176" t="s">
        <v>334</v>
      </c>
      <c r="C54" s="87" t="s">
        <v>333</v>
      </c>
      <c r="D54" s="175" t="s">
        <v>97</v>
      </c>
      <c r="E54" s="169">
        <v>4</v>
      </c>
      <c r="F54" s="12">
        <v>912.43</v>
      </c>
      <c r="G54" s="13"/>
      <c r="H54" s="170"/>
      <c r="I54" s="178">
        <v>3650</v>
      </c>
      <c r="J54" s="170"/>
      <c r="K54" s="13"/>
      <c r="L54" s="170"/>
      <c r="M54" s="13"/>
      <c r="N54" s="13"/>
    </row>
    <row r="55" spans="1:14">
      <c r="A55" s="175"/>
      <c r="B55" s="177"/>
      <c r="C55" s="94" t="s">
        <v>242</v>
      </c>
      <c r="D55" s="175"/>
      <c r="E55" s="169"/>
      <c r="F55" s="13"/>
      <c r="G55" s="13"/>
      <c r="H55" s="170"/>
      <c r="I55" s="178"/>
      <c r="J55" s="170"/>
      <c r="K55" s="13"/>
      <c r="L55" s="170"/>
      <c r="M55" s="13"/>
      <c r="N55" s="13"/>
    </row>
    <row r="56" spans="1:14" ht="17.25" customHeight="1">
      <c r="A56" s="175">
        <v>7</v>
      </c>
      <c r="B56" s="176" t="s">
        <v>332</v>
      </c>
      <c r="C56" s="87" t="s">
        <v>331</v>
      </c>
      <c r="D56" s="175" t="s">
        <v>97</v>
      </c>
      <c r="E56" s="169">
        <v>12</v>
      </c>
      <c r="F56" s="12">
        <v>91.16</v>
      </c>
      <c r="G56" s="13"/>
      <c r="H56" s="170"/>
      <c r="I56" s="178">
        <v>1094</v>
      </c>
      <c r="J56" s="170"/>
      <c r="K56" s="13"/>
      <c r="L56" s="170"/>
      <c r="M56" s="13"/>
      <c r="N56" s="13"/>
    </row>
    <row r="57" spans="1:14">
      <c r="A57" s="175"/>
      <c r="B57" s="177"/>
      <c r="C57" s="94" t="s">
        <v>242</v>
      </c>
      <c r="D57" s="175"/>
      <c r="E57" s="169"/>
      <c r="F57" s="13"/>
      <c r="G57" s="13"/>
      <c r="H57" s="170"/>
      <c r="I57" s="178"/>
      <c r="J57" s="170"/>
      <c r="K57" s="13"/>
      <c r="L57" s="170"/>
      <c r="M57" s="13"/>
      <c r="N57" s="13"/>
    </row>
    <row r="58" spans="1:14">
      <c r="A58" s="182" t="s">
        <v>176</v>
      </c>
      <c r="B58" s="183"/>
      <c r="C58" s="183"/>
      <c r="D58" s="183"/>
      <c r="E58" s="183"/>
      <c r="F58" s="183"/>
      <c r="G58" s="183"/>
      <c r="H58" s="183"/>
      <c r="I58" s="183"/>
      <c r="J58" s="183"/>
      <c r="K58" s="183"/>
      <c r="L58" s="183"/>
      <c r="M58" s="183"/>
      <c r="N58" s="183"/>
    </row>
    <row r="59" spans="1:14">
      <c r="A59" s="184" t="s">
        <v>182</v>
      </c>
      <c r="B59" s="172"/>
      <c r="C59" s="172"/>
      <c r="D59" s="172"/>
      <c r="E59" s="172"/>
      <c r="F59" s="172"/>
      <c r="G59" s="172"/>
      <c r="H59" s="172"/>
      <c r="I59" s="16">
        <v>6730</v>
      </c>
      <c r="J59" s="13"/>
      <c r="K59" s="13"/>
      <c r="L59" s="13"/>
      <c r="M59" s="13"/>
      <c r="N59" s="13"/>
    </row>
    <row r="60" spans="1:14">
      <c r="A60" s="185" t="s">
        <v>240</v>
      </c>
      <c r="B60" s="172"/>
      <c r="C60" s="172"/>
      <c r="D60" s="172"/>
      <c r="E60" s="172"/>
      <c r="F60" s="172"/>
      <c r="G60" s="172"/>
      <c r="H60" s="172"/>
      <c r="I60" s="15"/>
      <c r="J60" s="13"/>
      <c r="K60" s="13"/>
      <c r="L60" s="13"/>
      <c r="M60" s="13"/>
      <c r="N60" s="13"/>
    </row>
    <row r="61" spans="1:14">
      <c r="A61" s="184" t="s">
        <v>239</v>
      </c>
      <c r="B61" s="172"/>
      <c r="C61" s="172"/>
      <c r="D61" s="172"/>
      <c r="E61" s="172"/>
      <c r="F61" s="172"/>
      <c r="G61" s="172"/>
      <c r="H61" s="172"/>
      <c r="I61" s="15"/>
      <c r="J61" s="13"/>
      <c r="K61" s="13"/>
      <c r="L61" s="13"/>
      <c r="M61" s="13"/>
      <c r="N61" s="13"/>
    </row>
    <row r="62" spans="1:14">
      <c r="A62" s="184" t="s">
        <v>548</v>
      </c>
      <c r="B62" s="172"/>
      <c r="C62" s="172"/>
      <c r="D62" s="172"/>
      <c r="E62" s="172"/>
      <c r="F62" s="172"/>
      <c r="G62" s="172"/>
      <c r="H62" s="172"/>
      <c r="I62" s="16">
        <v>6730</v>
      </c>
      <c r="J62" s="13"/>
      <c r="K62" s="13"/>
      <c r="L62" s="13"/>
      <c r="M62" s="13"/>
      <c r="N62" s="13"/>
    </row>
    <row r="63" spans="1:14">
      <c r="A63" s="184" t="s">
        <v>108</v>
      </c>
      <c r="B63" s="172"/>
      <c r="C63" s="172"/>
      <c r="D63" s="172"/>
      <c r="E63" s="172"/>
      <c r="F63" s="172"/>
      <c r="G63" s="172"/>
      <c r="H63" s="172"/>
      <c r="I63" s="16">
        <v>6730</v>
      </c>
      <c r="J63" s="13"/>
      <c r="K63" s="13"/>
      <c r="L63" s="13"/>
      <c r="M63" s="13"/>
      <c r="N63" s="13"/>
    </row>
    <row r="64" spans="1:14">
      <c r="A64" s="184" t="s">
        <v>171</v>
      </c>
      <c r="B64" s="172"/>
      <c r="C64" s="172"/>
      <c r="D64" s="172"/>
      <c r="E64" s="172"/>
      <c r="F64" s="172"/>
      <c r="G64" s="172"/>
      <c r="H64" s="172"/>
      <c r="I64" s="15"/>
      <c r="J64" s="13"/>
      <c r="K64" s="13"/>
      <c r="L64" s="13"/>
      <c r="M64" s="13"/>
      <c r="N64" s="13"/>
    </row>
    <row r="65" spans="1:14">
      <c r="A65" s="184" t="s">
        <v>85</v>
      </c>
      <c r="B65" s="172"/>
      <c r="C65" s="172"/>
      <c r="D65" s="172"/>
      <c r="E65" s="172"/>
      <c r="F65" s="172"/>
      <c r="G65" s="172"/>
      <c r="H65" s="172"/>
      <c r="I65" s="16">
        <v>6730</v>
      </c>
      <c r="J65" s="13"/>
      <c r="K65" s="13"/>
      <c r="L65" s="13"/>
      <c r="M65" s="13"/>
      <c r="N65" s="13"/>
    </row>
    <row r="66" spans="1:14">
      <c r="A66" s="185" t="s">
        <v>174</v>
      </c>
      <c r="B66" s="172"/>
      <c r="C66" s="172"/>
      <c r="D66" s="172"/>
      <c r="E66" s="172"/>
      <c r="F66" s="172"/>
      <c r="G66" s="172"/>
      <c r="H66" s="172"/>
      <c r="I66" s="17">
        <v>6730</v>
      </c>
      <c r="J66" s="13"/>
      <c r="K66" s="13"/>
      <c r="L66" s="13"/>
      <c r="M66" s="13"/>
      <c r="N66" s="13"/>
    </row>
    <row r="67" spans="1:14" ht="13.5" customHeight="1">
      <c r="A67" s="171" t="s">
        <v>238</v>
      </c>
      <c r="B67" s="172"/>
      <c r="C67" s="172"/>
      <c r="D67" s="172"/>
      <c r="E67" s="172"/>
      <c r="F67" s="172"/>
      <c r="G67" s="172"/>
      <c r="H67" s="172"/>
      <c r="I67" s="172"/>
      <c r="J67" s="172"/>
      <c r="K67" s="172"/>
      <c r="L67" s="172"/>
      <c r="M67" s="172"/>
      <c r="N67" s="172"/>
    </row>
    <row r="68" spans="1:14" ht="23.25" customHeight="1">
      <c r="A68" s="175">
        <v>8</v>
      </c>
      <c r="B68" s="176" t="s">
        <v>374</v>
      </c>
      <c r="C68" s="87" t="s">
        <v>373</v>
      </c>
      <c r="D68" s="175" t="s">
        <v>97</v>
      </c>
      <c r="E68" s="169">
        <v>100</v>
      </c>
      <c r="F68" s="12">
        <v>72.099999999999994</v>
      </c>
      <c r="G68" s="13"/>
      <c r="H68" s="170">
        <v>72.099999999999994</v>
      </c>
      <c r="I68" s="178">
        <v>7210</v>
      </c>
      <c r="J68" s="170"/>
      <c r="K68" s="13"/>
      <c r="L68" s="170">
        <v>7210</v>
      </c>
      <c r="M68" s="13"/>
      <c r="N68" s="13"/>
    </row>
    <row r="69" spans="1:14">
      <c r="A69" s="175"/>
      <c r="B69" s="177"/>
      <c r="C69" s="94" t="s">
        <v>225</v>
      </c>
      <c r="D69" s="175"/>
      <c r="E69" s="169"/>
      <c r="F69" s="13"/>
      <c r="G69" s="13"/>
      <c r="H69" s="186"/>
      <c r="I69" s="178"/>
      <c r="J69" s="170"/>
      <c r="K69" s="13"/>
      <c r="L69" s="170"/>
      <c r="M69" s="13"/>
      <c r="N69" s="13"/>
    </row>
    <row r="70" spans="1:14" ht="18" customHeight="1">
      <c r="A70" s="175">
        <v>9</v>
      </c>
      <c r="B70" s="176" t="s">
        <v>372</v>
      </c>
      <c r="C70" s="87" t="s">
        <v>371</v>
      </c>
      <c r="D70" s="175" t="s">
        <v>97</v>
      </c>
      <c r="E70" s="169">
        <v>14</v>
      </c>
      <c r="F70" s="12">
        <v>33.99</v>
      </c>
      <c r="G70" s="13"/>
      <c r="H70" s="170">
        <v>33.99</v>
      </c>
      <c r="I70" s="178">
        <v>476</v>
      </c>
      <c r="J70" s="170"/>
      <c r="K70" s="13"/>
      <c r="L70" s="170">
        <v>476</v>
      </c>
      <c r="M70" s="13"/>
      <c r="N70" s="13"/>
    </row>
    <row r="71" spans="1:14">
      <c r="A71" s="175"/>
      <c r="B71" s="177"/>
      <c r="C71" s="94" t="s">
        <v>225</v>
      </c>
      <c r="D71" s="175"/>
      <c r="E71" s="169"/>
      <c r="F71" s="13"/>
      <c r="G71" s="13"/>
      <c r="H71" s="186"/>
      <c r="I71" s="178"/>
      <c r="J71" s="170"/>
      <c r="K71" s="13"/>
      <c r="L71" s="170"/>
      <c r="M71" s="13"/>
      <c r="N71" s="13"/>
    </row>
    <row r="72" spans="1:14" ht="71.25" customHeight="1">
      <c r="A72" s="175">
        <v>10</v>
      </c>
      <c r="B72" s="176" t="s">
        <v>235</v>
      </c>
      <c r="C72" s="87" t="s">
        <v>234</v>
      </c>
      <c r="D72" s="175" t="s">
        <v>98</v>
      </c>
      <c r="E72" s="169">
        <v>5.0000000000000001E-3</v>
      </c>
      <c r="F72" s="12">
        <v>29743.7</v>
      </c>
      <c r="G72" s="13"/>
      <c r="H72" s="170">
        <v>29743.7</v>
      </c>
      <c r="I72" s="178">
        <v>149</v>
      </c>
      <c r="J72" s="170"/>
      <c r="K72" s="13"/>
      <c r="L72" s="170">
        <v>149</v>
      </c>
      <c r="M72" s="13"/>
      <c r="N72" s="13"/>
    </row>
    <row r="73" spans="1:14">
      <c r="A73" s="175"/>
      <c r="B73" s="177"/>
      <c r="C73" s="94" t="s">
        <v>225</v>
      </c>
      <c r="D73" s="175"/>
      <c r="E73" s="169"/>
      <c r="F73" s="13"/>
      <c r="G73" s="13"/>
      <c r="H73" s="186"/>
      <c r="I73" s="178"/>
      <c r="J73" s="170"/>
      <c r="K73" s="13"/>
      <c r="L73" s="170"/>
      <c r="M73" s="13"/>
      <c r="N73" s="13"/>
    </row>
    <row r="74" spans="1:14" ht="70.5" customHeight="1">
      <c r="A74" s="175">
        <v>11</v>
      </c>
      <c r="B74" s="176" t="s">
        <v>233</v>
      </c>
      <c r="C74" s="87" t="s">
        <v>232</v>
      </c>
      <c r="D74" s="175" t="s">
        <v>98</v>
      </c>
      <c r="E74" s="169">
        <v>0.4</v>
      </c>
      <c r="F74" s="12">
        <v>22471.21</v>
      </c>
      <c r="G74" s="13"/>
      <c r="H74" s="170">
        <v>22471.21</v>
      </c>
      <c r="I74" s="178">
        <v>8988</v>
      </c>
      <c r="J74" s="170"/>
      <c r="K74" s="13"/>
      <c r="L74" s="170">
        <v>8988</v>
      </c>
      <c r="M74" s="13"/>
      <c r="N74" s="13"/>
    </row>
    <row r="75" spans="1:14">
      <c r="A75" s="175"/>
      <c r="B75" s="177"/>
      <c r="C75" s="94" t="s">
        <v>225</v>
      </c>
      <c r="D75" s="175"/>
      <c r="E75" s="169"/>
      <c r="F75" s="13"/>
      <c r="G75" s="13"/>
      <c r="H75" s="186"/>
      <c r="I75" s="178"/>
      <c r="J75" s="170"/>
      <c r="K75" s="13"/>
      <c r="L75" s="170"/>
      <c r="M75" s="13"/>
      <c r="N75" s="13"/>
    </row>
    <row r="76" spans="1:14" ht="17.25" customHeight="1">
      <c r="A76" s="175">
        <v>12</v>
      </c>
      <c r="B76" s="176" t="s">
        <v>231</v>
      </c>
      <c r="C76" s="87" t="s">
        <v>230</v>
      </c>
      <c r="D76" s="175" t="s">
        <v>102</v>
      </c>
      <c r="E76" s="169">
        <v>290</v>
      </c>
      <c r="F76" s="12">
        <v>78.16</v>
      </c>
      <c r="G76" s="13"/>
      <c r="H76" s="170">
        <v>78.16</v>
      </c>
      <c r="I76" s="178">
        <v>22666</v>
      </c>
      <c r="J76" s="170"/>
      <c r="K76" s="13"/>
      <c r="L76" s="170">
        <v>22666</v>
      </c>
      <c r="M76" s="13"/>
      <c r="N76" s="13"/>
    </row>
    <row r="77" spans="1:14">
      <c r="A77" s="175"/>
      <c r="B77" s="177"/>
      <c r="C77" s="94" t="s">
        <v>225</v>
      </c>
      <c r="D77" s="175"/>
      <c r="E77" s="169"/>
      <c r="F77" s="13"/>
      <c r="G77" s="13"/>
      <c r="H77" s="186"/>
      <c r="I77" s="178"/>
      <c r="J77" s="170"/>
      <c r="K77" s="13"/>
      <c r="L77" s="170"/>
      <c r="M77" s="13"/>
      <c r="N77" s="13"/>
    </row>
    <row r="78" spans="1:14" ht="19.5" customHeight="1">
      <c r="A78" s="175">
        <v>13</v>
      </c>
      <c r="B78" s="176" t="s">
        <v>229</v>
      </c>
      <c r="C78" s="87" t="s">
        <v>228</v>
      </c>
      <c r="D78" s="175" t="s">
        <v>102</v>
      </c>
      <c r="E78" s="169">
        <v>30</v>
      </c>
      <c r="F78" s="12">
        <v>4.92</v>
      </c>
      <c r="G78" s="13"/>
      <c r="H78" s="170">
        <v>4.92</v>
      </c>
      <c r="I78" s="178">
        <v>148</v>
      </c>
      <c r="J78" s="170"/>
      <c r="K78" s="13"/>
      <c r="L78" s="170">
        <v>148</v>
      </c>
      <c r="M78" s="13"/>
      <c r="N78" s="13"/>
    </row>
    <row r="79" spans="1:14">
      <c r="A79" s="175"/>
      <c r="B79" s="177"/>
      <c r="C79" s="94" t="s">
        <v>225</v>
      </c>
      <c r="D79" s="175"/>
      <c r="E79" s="169"/>
      <c r="F79" s="13"/>
      <c r="G79" s="13"/>
      <c r="H79" s="186"/>
      <c r="I79" s="178"/>
      <c r="J79" s="170"/>
      <c r="K79" s="13"/>
      <c r="L79" s="170"/>
      <c r="M79" s="13"/>
      <c r="N79" s="13"/>
    </row>
    <row r="80" spans="1:14" ht="18" customHeight="1">
      <c r="A80" s="175">
        <v>14</v>
      </c>
      <c r="B80" s="176" t="s">
        <v>227</v>
      </c>
      <c r="C80" s="87" t="s">
        <v>226</v>
      </c>
      <c r="D80" s="175" t="s">
        <v>97</v>
      </c>
      <c r="E80" s="169">
        <v>35</v>
      </c>
      <c r="F80" s="12">
        <v>2.98</v>
      </c>
      <c r="G80" s="13"/>
      <c r="H80" s="170">
        <v>2.98</v>
      </c>
      <c r="I80" s="178">
        <v>104</v>
      </c>
      <c r="J80" s="170"/>
      <c r="K80" s="13"/>
      <c r="L80" s="170">
        <v>104</v>
      </c>
      <c r="M80" s="13"/>
      <c r="N80" s="13"/>
    </row>
    <row r="81" spans="1:14">
      <c r="A81" s="175"/>
      <c r="B81" s="177"/>
      <c r="C81" s="94" t="s">
        <v>225</v>
      </c>
      <c r="D81" s="175"/>
      <c r="E81" s="169"/>
      <c r="F81" s="13"/>
      <c r="G81" s="13"/>
      <c r="H81" s="186"/>
      <c r="I81" s="178"/>
      <c r="J81" s="170"/>
      <c r="K81" s="13"/>
      <c r="L81" s="170"/>
      <c r="M81" s="13"/>
      <c r="N81" s="13"/>
    </row>
    <row r="82" spans="1:14">
      <c r="A82" s="182" t="s">
        <v>176</v>
      </c>
      <c r="B82" s="183"/>
      <c r="C82" s="183"/>
      <c r="D82" s="183"/>
      <c r="E82" s="183"/>
      <c r="F82" s="183"/>
      <c r="G82" s="183"/>
      <c r="H82" s="183"/>
      <c r="I82" s="183"/>
      <c r="J82" s="183"/>
      <c r="K82" s="183"/>
      <c r="L82" s="183"/>
      <c r="M82" s="183"/>
      <c r="N82" s="183"/>
    </row>
    <row r="83" spans="1:14">
      <c r="A83" s="184" t="s">
        <v>182</v>
      </c>
      <c r="B83" s="172"/>
      <c r="C83" s="172"/>
      <c r="D83" s="172"/>
      <c r="E83" s="172"/>
      <c r="F83" s="172"/>
      <c r="G83" s="172"/>
      <c r="H83" s="172"/>
      <c r="I83" s="16">
        <v>39741</v>
      </c>
      <c r="J83" s="13"/>
      <c r="K83" s="13"/>
      <c r="L83" s="12">
        <v>39741</v>
      </c>
      <c r="M83" s="13"/>
      <c r="N83" s="13"/>
    </row>
    <row r="84" spans="1:14">
      <c r="A84" s="185" t="s">
        <v>223</v>
      </c>
      <c r="B84" s="172"/>
      <c r="C84" s="172"/>
      <c r="D84" s="172"/>
      <c r="E84" s="172"/>
      <c r="F84" s="172"/>
      <c r="G84" s="172"/>
      <c r="H84" s="172"/>
      <c r="I84" s="15"/>
      <c r="J84" s="13"/>
      <c r="K84" s="13"/>
      <c r="L84" s="13"/>
      <c r="M84" s="13"/>
      <c r="N84" s="13"/>
    </row>
    <row r="85" spans="1:14">
      <c r="A85" s="184" t="s">
        <v>222</v>
      </c>
      <c r="B85" s="172"/>
      <c r="C85" s="172"/>
      <c r="D85" s="172"/>
      <c r="E85" s="172"/>
      <c r="F85" s="172"/>
      <c r="G85" s="172"/>
      <c r="H85" s="172"/>
      <c r="I85" s="15"/>
      <c r="J85" s="13"/>
      <c r="K85" s="13"/>
      <c r="L85" s="13"/>
      <c r="M85" s="13"/>
      <c r="N85" s="13"/>
    </row>
    <row r="86" spans="1:14">
      <c r="A86" s="184" t="s">
        <v>547</v>
      </c>
      <c r="B86" s="172"/>
      <c r="C86" s="172"/>
      <c r="D86" s="172"/>
      <c r="E86" s="172"/>
      <c r="F86" s="172"/>
      <c r="G86" s="172"/>
      <c r="H86" s="172"/>
      <c r="I86" s="16">
        <v>39741</v>
      </c>
      <c r="J86" s="13"/>
      <c r="K86" s="13"/>
      <c r="L86" s="13"/>
      <c r="M86" s="13"/>
      <c r="N86" s="13"/>
    </row>
    <row r="87" spans="1:14">
      <c r="A87" s="184" t="s">
        <v>108</v>
      </c>
      <c r="B87" s="172"/>
      <c r="C87" s="172"/>
      <c r="D87" s="172"/>
      <c r="E87" s="172"/>
      <c r="F87" s="172"/>
      <c r="G87" s="172"/>
      <c r="H87" s="172"/>
      <c r="I87" s="16">
        <v>39741</v>
      </c>
      <c r="J87" s="13"/>
      <c r="K87" s="13"/>
      <c r="L87" s="13"/>
      <c r="M87" s="13"/>
      <c r="N87" s="13"/>
    </row>
    <row r="88" spans="1:14">
      <c r="A88" s="184" t="s">
        <v>171</v>
      </c>
      <c r="B88" s="172"/>
      <c r="C88" s="172"/>
      <c r="D88" s="172"/>
      <c r="E88" s="172"/>
      <c r="F88" s="172"/>
      <c r="G88" s="172"/>
      <c r="H88" s="172"/>
      <c r="I88" s="15"/>
      <c r="J88" s="13"/>
      <c r="K88" s="13"/>
      <c r="L88" s="13"/>
      <c r="M88" s="13"/>
      <c r="N88" s="13"/>
    </row>
    <row r="89" spans="1:14">
      <c r="A89" s="184" t="s">
        <v>110</v>
      </c>
      <c r="B89" s="172"/>
      <c r="C89" s="172"/>
      <c r="D89" s="172"/>
      <c r="E89" s="172"/>
      <c r="F89" s="172"/>
      <c r="G89" s="172"/>
      <c r="H89" s="172"/>
      <c r="I89" s="16">
        <v>39741</v>
      </c>
      <c r="J89" s="13"/>
      <c r="K89" s="13"/>
      <c r="L89" s="13"/>
      <c r="M89" s="13"/>
      <c r="N89" s="13"/>
    </row>
    <row r="90" spans="1:14">
      <c r="A90" s="185" t="s">
        <v>173</v>
      </c>
      <c r="B90" s="172"/>
      <c r="C90" s="172"/>
      <c r="D90" s="172"/>
      <c r="E90" s="172"/>
      <c r="F90" s="172"/>
      <c r="G90" s="172"/>
      <c r="H90" s="172"/>
      <c r="I90" s="17">
        <v>39741</v>
      </c>
      <c r="J90" s="13"/>
      <c r="K90" s="13"/>
      <c r="L90" s="13"/>
      <c r="M90" s="13"/>
      <c r="N90" s="13"/>
    </row>
    <row r="91" spans="1:14" ht="13.5" customHeight="1">
      <c r="A91" s="171" t="s">
        <v>221</v>
      </c>
      <c r="B91" s="172"/>
      <c r="C91" s="172"/>
      <c r="D91" s="172"/>
      <c r="E91" s="172"/>
      <c r="F91" s="172"/>
      <c r="G91" s="172"/>
      <c r="H91" s="172"/>
      <c r="I91" s="172"/>
      <c r="J91" s="172"/>
      <c r="K91" s="172"/>
      <c r="L91" s="172"/>
      <c r="M91" s="172"/>
      <c r="N91" s="172"/>
    </row>
    <row r="92" spans="1:14" ht="22.5" customHeight="1">
      <c r="A92" s="175">
        <v>15</v>
      </c>
      <c r="B92" s="176" t="s">
        <v>363</v>
      </c>
      <c r="C92" s="87" t="s">
        <v>362</v>
      </c>
      <c r="D92" s="175" t="s">
        <v>96</v>
      </c>
      <c r="E92" s="169">
        <v>1</v>
      </c>
      <c r="F92" s="12">
        <v>187.59</v>
      </c>
      <c r="G92" s="12">
        <v>0.46</v>
      </c>
      <c r="H92" s="170">
        <v>21.34</v>
      </c>
      <c r="I92" s="178">
        <v>188</v>
      </c>
      <c r="J92" s="170">
        <v>166</v>
      </c>
      <c r="K92" s="13"/>
      <c r="L92" s="170">
        <v>22</v>
      </c>
      <c r="M92" s="13">
        <v>11.7</v>
      </c>
      <c r="N92" s="13">
        <v>11.7</v>
      </c>
    </row>
    <row r="93" spans="1:14" ht="36">
      <c r="A93" s="175"/>
      <c r="B93" s="177"/>
      <c r="C93" s="94" t="s">
        <v>361</v>
      </c>
      <c r="D93" s="175"/>
      <c r="E93" s="169"/>
      <c r="F93" s="12">
        <v>165.79</v>
      </c>
      <c r="G93" s="13"/>
      <c r="H93" s="186"/>
      <c r="I93" s="178"/>
      <c r="J93" s="170"/>
      <c r="K93" s="13"/>
      <c r="L93" s="170"/>
      <c r="M93" s="13"/>
      <c r="N93" s="13"/>
    </row>
    <row r="94" spans="1:14" ht="12.75" customHeight="1">
      <c r="A94" s="175">
        <v>16</v>
      </c>
      <c r="B94" s="176" t="s">
        <v>217</v>
      </c>
      <c r="C94" s="87" t="s">
        <v>546</v>
      </c>
      <c r="D94" s="175" t="s">
        <v>96</v>
      </c>
      <c r="E94" s="169">
        <v>12</v>
      </c>
      <c r="F94" s="12">
        <v>218.26</v>
      </c>
      <c r="G94" s="12">
        <v>0.37</v>
      </c>
      <c r="H94" s="170">
        <v>13.63</v>
      </c>
      <c r="I94" s="178">
        <v>2619</v>
      </c>
      <c r="J94" s="170">
        <v>2451</v>
      </c>
      <c r="K94" s="13">
        <v>4</v>
      </c>
      <c r="L94" s="170">
        <v>164</v>
      </c>
      <c r="M94" s="13">
        <v>14</v>
      </c>
      <c r="N94" s="13">
        <v>168</v>
      </c>
    </row>
    <row r="95" spans="1:14" ht="36">
      <c r="A95" s="175"/>
      <c r="B95" s="177"/>
      <c r="C95" s="94" t="s">
        <v>545</v>
      </c>
      <c r="D95" s="175"/>
      <c r="E95" s="169"/>
      <c r="F95" s="12">
        <v>204.26</v>
      </c>
      <c r="G95" s="13"/>
      <c r="H95" s="186"/>
      <c r="I95" s="178"/>
      <c r="J95" s="170"/>
      <c r="K95" s="13"/>
      <c r="L95" s="170"/>
      <c r="M95" s="13"/>
      <c r="N95" s="13"/>
    </row>
    <row r="96" spans="1:14" ht="34.5" customHeight="1">
      <c r="A96" s="175">
        <v>17</v>
      </c>
      <c r="B96" s="176" t="s">
        <v>214</v>
      </c>
      <c r="C96" s="87" t="s">
        <v>408</v>
      </c>
      <c r="D96" s="175" t="s">
        <v>96</v>
      </c>
      <c r="E96" s="169">
        <v>118</v>
      </c>
      <c r="F96" s="12">
        <v>13.84</v>
      </c>
      <c r="G96" s="12">
        <v>0.17</v>
      </c>
      <c r="H96" s="170">
        <v>2.29</v>
      </c>
      <c r="I96" s="178">
        <v>1633</v>
      </c>
      <c r="J96" s="170">
        <v>1343</v>
      </c>
      <c r="K96" s="13">
        <v>20</v>
      </c>
      <c r="L96" s="170">
        <v>270</v>
      </c>
      <c r="M96" s="13">
        <v>0.84</v>
      </c>
      <c r="N96" s="13">
        <v>99.12</v>
      </c>
    </row>
    <row r="97" spans="1:14" ht="36">
      <c r="A97" s="175"/>
      <c r="B97" s="177"/>
      <c r="C97" s="94" t="s">
        <v>544</v>
      </c>
      <c r="D97" s="175"/>
      <c r="E97" s="169"/>
      <c r="F97" s="12">
        <v>11.38</v>
      </c>
      <c r="G97" s="13"/>
      <c r="H97" s="186"/>
      <c r="I97" s="178"/>
      <c r="J97" s="170"/>
      <c r="K97" s="13"/>
      <c r="L97" s="170"/>
      <c r="M97" s="13"/>
      <c r="N97" s="13"/>
    </row>
    <row r="98" spans="1:14" ht="12.75" customHeight="1">
      <c r="A98" s="175">
        <v>18</v>
      </c>
      <c r="B98" s="176" t="s">
        <v>211</v>
      </c>
      <c r="C98" s="87" t="s">
        <v>210</v>
      </c>
      <c r="D98" s="175" t="s">
        <v>96</v>
      </c>
      <c r="E98" s="169">
        <v>1</v>
      </c>
      <c r="F98" s="12">
        <v>59.97</v>
      </c>
      <c r="G98" s="12">
        <v>0.37</v>
      </c>
      <c r="H98" s="170">
        <v>7.83</v>
      </c>
      <c r="I98" s="178">
        <v>60</v>
      </c>
      <c r="J98" s="170">
        <v>52</v>
      </c>
      <c r="K98" s="13"/>
      <c r="L98" s="170">
        <v>8</v>
      </c>
      <c r="M98" s="13">
        <v>3.6</v>
      </c>
      <c r="N98" s="13">
        <v>3.6</v>
      </c>
    </row>
    <row r="99" spans="1:14" ht="33.75" customHeight="1">
      <c r="A99" s="175"/>
      <c r="B99" s="177"/>
      <c r="C99" s="94" t="s">
        <v>209</v>
      </c>
      <c r="D99" s="175"/>
      <c r="E99" s="169"/>
      <c r="F99" s="12">
        <v>51.77</v>
      </c>
      <c r="G99" s="13"/>
      <c r="H99" s="186"/>
      <c r="I99" s="178"/>
      <c r="J99" s="170"/>
      <c r="K99" s="13"/>
      <c r="L99" s="170"/>
      <c r="M99" s="13"/>
      <c r="N99" s="13"/>
    </row>
    <row r="100" spans="1:14" ht="24" customHeight="1">
      <c r="A100" s="175">
        <v>19</v>
      </c>
      <c r="B100" s="176" t="s">
        <v>324</v>
      </c>
      <c r="C100" s="87" t="s">
        <v>323</v>
      </c>
      <c r="D100" s="175" t="s">
        <v>96</v>
      </c>
      <c r="E100" s="169">
        <v>4</v>
      </c>
      <c r="F100" s="12">
        <v>49.43</v>
      </c>
      <c r="G100" s="13"/>
      <c r="H100" s="170">
        <v>23.87</v>
      </c>
      <c r="I100" s="178">
        <v>198</v>
      </c>
      <c r="J100" s="170">
        <v>102</v>
      </c>
      <c r="K100" s="13"/>
      <c r="L100" s="170">
        <v>96</v>
      </c>
      <c r="M100" s="13">
        <v>2</v>
      </c>
      <c r="N100" s="13">
        <v>8</v>
      </c>
    </row>
    <row r="101" spans="1:14" ht="45.75" customHeight="1">
      <c r="A101" s="175"/>
      <c r="B101" s="177"/>
      <c r="C101" s="94" t="s">
        <v>543</v>
      </c>
      <c r="D101" s="175"/>
      <c r="E101" s="169"/>
      <c r="F101" s="12">
        <v>25.56</v>
      </c>
      <c r="G101" s="13"/>
      <c r="H101" s="186"/>
      <c r="I101" s="178"/>
      <c r="J101" s="170"/>
      <c r="K101" s="13"/>
      <c r="L101" s="170"/>
      <c r="M101" s="13"/>
      <c r="N101" s="13"/>
    </row>
    <row r="102" spans="1:14" ht="12.75" customHeight="1">
      <c r="A102" s="175">
        <v>20</v>
      </c>
      <c r="B102" s="176" t="s">
        <v>205</v>
      </c>
      <c r="C102" s="87" t="s">
        <v>204</v>
      </c>
      <c r="D102" s="175" t="s">
        <v>99</v>
      </c>
      <c r="E102" s="169">
        <v>0.1</v>
      </c>
      <c r="F102" s="12">
        <v>2523.44</v>
      </c>
      <c r="G102" s="12">
        <v>556.95000000000005</v>
      </c>
      <c r="H102" s="170">
        <v>594.64</v>
      </c>
      <c r="I102" s="178">
        <v>252</v>
      </c>
      <c r="J102" s="170">
        <v>137</v>
      </c>
      <c r="K102" s="13">
        <v>56</v>
      </c>
      <c r="L102" s="170">
        <v>59</v>
      </c>
      <c r="M102" s="13">
        <v>98.2</v>
      </c>
      <c r="N102" s="13">
        <v>9.82</v>
      </c>
    </row>
    <row r="103" spans="1:14" ht="34.5" customHeight="1">
      <c r="A103" s="175"/>
      <c r="B103" s="177"/>
      <c r="C103" s="94" t="s">
        <v>542</v>
      </c>
      <c r="D103" s="175"/>
      <c r="E103" s="169"/>
      <c r="F103" s="12">
        <v>1371.85</v>
      </c>
      <c r="G103" s="12">
        <v>20.38</v>
      </c>
      <c r="H103" s="186"/>
      <c r="I103" s="178"/>
      <c r="J103" s="170"/>
      <c r="K103" s="13">
        <v>2</v>
      </c>
      <c r="L103" s="170"/>
      <c r="M103" s="13">
        <v>1.1200000000000001</v>
      </c>
      <c r="N103" s="13">
        <v>0.11</v>
      </c>
    </row>
    <row r="104" spans="1:14" ht="47.25" customHeight="1">
      <c r="A104" s="175">
        <v>21</v>
      </c>
      <c r="B104" s="176" t="s">
        <v>202</v>
      </c>
      <c r="C104" s="87" t="s">
        <v>201</v>
      </c>
      <c r="D104" s="175" t="s">
        <v>101</v>
      </c>
      <c r="E104" s="169">
        <v>0.85</v>
      </c>
      <c r="F104" s="12">
        <v>1540.77</v>
      </c>
      <c r="G104" s="12">
        <v>28.6</v>
      </c>
      <c r="H104" s="170">
        <v>1051.47</v>
      </c>
      <c r="I104" s="178">
        <v>1310</v>
      </c>
      <c r="J104" s="170">
        <v>392</v>
      </c>
      <c r="K104" s="13">
        <v>24</v>
      </c>
      <c r="L104" s="170">
        <v>894</v>
      </c>
      <c r="M104" s="13">
        <v>34</v>
      </c>
      <c r="N104" s="13">
        <v>28.9</v>
      </c>
    </row>
    <row r="105" spans="1:14" ht="36">
      <c r="A105" s="175"/>
      <c r="B105" s="177"/>
      <c r="C105" s="94" t="s">
        <v>541</v>
      </c>
      <c r="D105" s="175"/>
      <c r="E105" s="169"/>
      <c r="F105" s="12">
        <v>460.7</v>
      </c>
      <c r="G105" s="13"/>
      <c r="H105" s="186"/>
      <c r="I105" s="178"/>
      <c r="J105" s="170"/>
      <c r="K105" s="13"/>
      <c r="L105" s="170"/>
      <c r="M105" s="13"/>
      <c r="N105" s="13"/>
    </row>
    <row r="106" spans="1:14" ht="14.25" customHeight="1">
      <c r="A106" s="175">
        <v>22</v>
      </c>
      <c r="B106" s="176" t="s">
        <v>199</v>
      </c>
      <c r="C106" s="87" t="s">
        <v>198</v>
      </c>
      <c r="D106" s="175" t="s">
        <v>101</v>
      </c>
      <c r="E106" s="169">
        <v>2.9</v>
      </c>
      <c r="F106" s="12">
        <v>189.23</v>
      </c>
      <c r="G106" s="12">
        <v>56.09</v>
      </c>
      <c r="H106" s="170">
        <v>86.5</v>
      </c>
      <c r="I106" s="178">
        <v>549</v>
      </c>
      <c r="J106" s="170">
        <v>135</v>
      </c>
      <c r="K106" s="13">
        <v>163</v>
      </c>
      <c r="L106" s="170">
        <v>251</v>
      </c>
      <c r="M106" s="13">
        <v>3.52</v>
      </c>
      <c r="N106" s="13">
        <v>10.210000000000001</v>
      </c>
    </row>
    <row r="107" spans="1:14" ht="34.5" customHeight="1">
      <c r="A107" s="175"/>
      <c r="B107" s="177"/>
      <c r="C107" s="94" t="s">
        <v>540</v>
      </c>
      <c r="D107" s="175"/>
      <c r="E107" s="169"/>
      <c r="F107" s="12">
        <v>46.64</v>
      </c>
      <c r="G107" s="12">
        <v>24.55</v>
      </c>
      <c r="H107" s="186"/>
      <c r="I107" s="178"/>
      <c r="J107" s="170"/>
      <c r="K107" s="13">
        <v>71</v>
      </c>
      <c r="L107" s="170"/>
      <c r="M107" s="13">
        <v>1.57</v>
      </c>
      <c r="N107" s="13">
        <v>4.55</v>
      </c>
    </row>
    <row r="108" spans="1:14" ht="47.25" customHeight="1">
      <c r="A108" s="175">
        <v>23</v>
      </c>
      <c r="B108" s="176" t="s">
        <v>196</v>
      </c>
      <c r="C108" s="87" t="s">
        <v>195</v>
      </c>
      <c r="D108" s="175" t="s">
        <v>101</v>
      </c>
      <c r="E108" s="169">
        <v>0.3</v>
      </c>
      <c r="F108" s="12">
        <v>658.05</v>
      </c>
      <c r="G108" s="12">
        <v>2.92</v>
      </c>
      <c r="H108" s="170">
        <v>580.79999999999995</v>
      </c>
      <c r="I108" s="178">
        <v>197</v>
      </c>
      <c r="J108" s="170">
        <v>22</v>
      </c>
      <c r="K108" s="13">
        <v>1</v>
      </c>
      <c r="L108" s="170">
        <v>174</v>
      </c>
      <c r="M108" s="13">
        <v>5.61</v>
      </c>
      <c r="N108" s="13">
        <v>1.68</v>
      </c>
    </row>
    <row r="109" spans="1:14" ht="35.25" customHeight="1">
      <c r="A109" s="175"/>
      <c r="B109" s="177"/>
      <c r="C109" s="94" t="s">
        <v>194</v>
      </c>
      <c r="D109" s="175"/>
      <c r="E109" s="169"/>
      <c r="F109" s="12">
        <v>74.33</v>
      </c>
      <c r="G109" s="12">
        <v>0.18</v>
      </c>
      <c r="H109" s="186"/>
      <c r="I109" s="178"/>
      <c r="J109" s="170"/>
      <c r="K109" s="13"/>
      <c r="L109" s="170"/>
      <c r="M109" s="13">
        <v>0.01</v>
      </c>
      <c r="N109" s="13"/>
    </row>
    <row r="110" spans="1:14" ht="22.5" customHeight="1">
      <c r="A110" s="175">
        <v>24</v>
      </c>
      <c r="B110" s="176" t="s">
        <v>193</v>
      </c>
      <c r="C110" s="87" t="s">
        <v>192</v>
      </c>
      <c r="D110" s="175" t="s">
        <v>101</v>
      </c>
      <c r="E110" s="169">
        <v>0.3</v>
      </c>
      <c r="F110" s="12">
        <v>3947.41</v>
      </c>
      <c r="G110" s="12">
        <v>240.22</v>
      </c>
      <c r="H110" s="170">
        <v>3247.41</v>
      </c>
      <c r="I110" s="178">
        <v>1184</v>
      </c>
      <c r="J110" s="170">
        <v>138</v>
      </c>
      <c r="K110" s="13">
        <v>72</v>
      </c>
      <c r="L110" s="170">
        <v>974</v>
      </c>
      <c r="M110" s="13">
        <v>34.700000000000003</v>
      </c>
      <c r="N110" s="13">
        <v>10.41</v>
      </c>
    </row>
    <row r="111" spans="1:14" ht="34.5" customHeight="1">
      <c r="A111" s="175"/>
      <c r="B111" s="177"/>
      <c r="C111" s="94" t="s">
        <v>191</v>
      </c>
      <c r="D111" s="175"/>
      <c r="E111" s="169"/>
      <c r="F111" s="12">
        <v>459.78</v>
      </c>
      <c r="G111" s="12">
        <v>4</v>
      </c>
      <c r="H111" s="186"/>
      <c r="I111" s="178"/>
      <c r="J111" s="170"/>
      <c r="K111" s="13">
        <v>1</v>
      </c>
      <c r="L111" s="170"/>
      <c r="M111" s="13">
        <v>0.22</v>
      </c>
      <c r="N111" s="13">
        <v>7.0000000000000007E-2</v>
      </c>
    </row>
    <row r="112" spans="1:14" ht="22.5" customHeight="1">
      <c r="A112" s="175">
        <v>25</v>
      </c>
      <c r="B112" s="176" t="s">
        <v>190</v>
      </c>
      <c r="C112" s="87" t="s">
        <v>189</v>
      </c>
      <c r="D112" s="175" t="s">
        <v>101</v>
      </c>
      <c r="E112" s="169">
        <v>2.9</v>
      </c>
      <c r="F112" s="12">
        <v>1840.21</v>
      </c>
      <c r="G112" s="12">
        <v>788.16</v>
      </c>
      <c r="H112" s="170">
        <v>553.85</v>
      </c>
      <c r="I112" s="178">
        <v>5337</v>
      </c>
      <c r="J112" s="170">
        <v>1445</v>
      </c>
      <c r="K112" s="13">
        <v>2286</v>
      </c>
      <c r="L112" s="170">
        <v>1606</v>
      </c>
      <c r="M112" s="13">
        <v>37.6</v>
      </c>
      <c r="N112" s="13">
        <v>109.04</v>
      </c>
    </row>
    <row r="113" spans="1:14" ht="33" customHeight="1">
      <c r="A113" s="175"/>
      <c r="B113" s="177"/>
      <c r="C113" s="94" t="s">
        <v>539</v>
      </c>
      <c r="D113" s="175"/>
      <c r="E113" s="169"/>
      <c r="F113" s="12">
        <v>498.2</v>
      </c>
      <c r="G113" s="12">
        <v>202.95</v>
      </c>
      <c r="H113" s="186"/>
      <c r="I113" s="178"/>
      <c r="J113" s="170"/>
      <c r="K113" s="13">
        <v>589</v>
      </c>
      <c r="L113" s="170"/>
      <c r="M113" s="13">
        <v>12.78</v>
      </c>
      <c r="N113" s="13">
        <v>37.06</v>
      </c>
    </row>
    <row r="114" spans="1:14" ht="12.75" customHeight="1">
      <c r="A114" s="175">
        <v>26</v>
      </c>
      <c r="B114" s="176" t="s">
        <v>187</v>
      </c>
      <c r="C114" s="87" t="s">
        <v>186</v>
      </c>
      <c r="D114" s="175" t="s">
        <v>96</v>
      </c>
      <c r="E114" s="169">
        <v>35</v>
      </c>
      <c r="F114" s="12">
        <v>7.32</v>
      </c>
      <c r="G114" s="13"/>
      <c r="H114" s="170">
        <v>0.44</v>
      </c>
      <c r="I114" s="178">
        <v>256</v>
      </c>
      <c r="J114" s="170">
        <v>241</v>
      </c>
      <c r="K114" s="13"/>
      <c r="L114" s="170">
        <v>15</v>
      </c>
      <c r="M114" s="13">
        <v>0.5</v>
      </c>
      <c r="N114" s="13">
        <v>17.5</v>
      </c>
    </row>
    <row r="115" spans="1:14" ht="36">
      <c r="A115" s="175"/>
      <c r="B115" s="177"/>
      <c r="C115" s="94" t="s">
        <v>538</v>
      </c>
      <c r="D115" s="175"/>
      <c r="E115" s="169"/>
      <c r="F115" s="12">
        <v>6.88</v>
      </c>
      <c r="G115" s="13"/>
      <c r="H115" s="186"/>
      <c r="I115" s="178"/>
      <c r="J115" s="170"/>
      <c r="K115" s="13"/>
      <c r="L115" s="170"/>
      <c r="M115" s="13"/>
      <c r="N115" s="13"/>
    </row>
    <row r="116" spans="1:14">
      <c r="A116" s="182" t="s">
        <v>176</v>
      </c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183"/>
    </row>
    <row r="117" spans="1:14">
      <c r="A117" s="184" t="s">
        <v>182</v>
      </c>
      <c r="B117" s="172"/>
      <c r="C117" s="172"/>
      <c r="D117" s="172"/>
      <c r="E117" s="172"/>
      <c r="F117" s="172"/>
      <c r="G117" s="172"/>
      <c r="H117" s="172"/>
      <c r="I117" s="16">
        <v>13783</v>
      </c>
      <c r="J117" s="12">
        <v>6624</v>
      </c>
      <c r="K117" s="12">
        <v>2626</v>
      </c>
      <c r="L117" s="12">
        <v>4533</v>
      </c>
      <c r="M117" s="13"/>
      <c r="N117" s="12">
        <v>477.98</v>
      </c>
    </row>
    <row r="118" spans="1:14">
      <c r="A118" s="172"/>
      <c r="B118" s="172"/>
      <c r="C118" s="172"/>
      <c r="D118" s="172"/>
      <c r="E118" s="172"/>
      <c r="F118" s="172"/>
      <c r="G118" s="172"/>
      <c r="H118" s="172"/>
      <c r="I118" s="15"/>
      <c r="J118" s="13"/>
      <c r="K118" s="12">
        <v>663</v>
      </c>
      <c r="L118" s="13"/>
      <c r="M118" s="13"/>
      <c r="N118" s="12">
        <v>41.79</v>
      </c>
    </row>
    <row r="119" spans="1:14">
      <c r="A119" s="184" t="s">
        <v>181</v>
      </c>
      <c r="B119" s="172"/>
      <c r="C119" s="172"/>
      <c r="D119" s="172"/>
      <c r="E119" s="172"/>
      <c r="F119" s="172"/>
      <c r="G119" s="172"/>
      <c r="H119" s="172"/>
      <c r="I119" s="16">
        <v>15631</v>
      </c>
      <c r="J119" s="12">
        <v>7947</v>
      </c>
      <c r="K119" s="12">
        <v>3151</v>
      </c>
      <c r="L119" s="12">
        <v>4533</v>
      </c>
      <c r="M119" s="13"/>
      <c r="N119" s="12">
        <v>573.57000000000005</v>
      </c>
    </row>
    <row r="120" spans="1:14">
      <c r="A120" s="172"/>
      <c r="B120" s="172"/>
      <c r="C120" s="172"/>
      <c r="D120" s="172"/>
      <c r="E120" s="172"/>
      <c r="F120" s="172"/>
      <c r="G120" s="172"/>
      <c r="H120" s="172"/>
      <c r="I120" s="15"/>
      <c r="J120" s="13"/>
      <c r="K120" s="12">
        <v>795</v>
      </c>
      <c r="L120" s="13"/>
      <c r="M120" s="13"/>
      <c r="N120" s="12">
        <v>50.14</v>
      </c>
    </row>
    <row r="121" spans="1:14">
      <c r="A121" s="184" t="s">
        <v>105</v>
      </c>
      <c r="B121" s="172"/>
      <c r="C121" s="172"/>
      <c r="D121" s="172"/>
      <c r="E121" s="172"/>
      <c r="F121" s="172"/>
      <c r="G121" s="172"/>
      <c r="H121" s="172"/>
      <c r="I121" s="16">
        <v>7467</v>
      </c>
      <c r="J121" s="13"/>
      <c r="K121" s="13"/>
      <c r="L121" s="13"/>
      <c r="M121" s="13"/>
      <c r="N121" s="13"/>
    </row>
    <row r="122" spans="1:14">
      <c r="A122" s="184" t="s">
        <v>106</v>
      </c>
      <c r="B122" s="172"/>
      <c r="C122" s="172"/>
      <c r="D122" s="172"/>
      <c r="E122" s="172"/>
      <c r="F122" s="172"/>
      <c r="G122" s="172"/>
      <c r="H122" s="172"/>
      <c r="I122" s="16">
        <v>5404</v>
      </c>
      <c r="J122" s="13"/>
      <c r="K122" s="13"/>
      <c r="L122" s="13"/>
      <c r="M122" s="13"/>
      <c r="N122" s="13"/>
    </row>
    <row r="123" spans="1:14">
      <c r="A123" s="185" t="s">
        <v>180</v>
      </c>
      <c r="B123" s="172"/>
      <c r="C123" s="172"/>
      <c r="D123" s="172"/>
      <c r="E123" s="172"/>
      <c r="F123" s="172"/>
      <c r="G123" s="172"/>
      <c r="H123" s="172"/>
      <c r="I123" s="15"/>
      <c r="J123" s="13"/>
      <c r="K123" s="13"/>
      <c r="L123" s="13"/>
      <c r="M123" s="13"/>
      <c r="N123" s="13"/>
    </row>
    <row r="124" spans="1:14">
      <c r="A124" s="184" t="s">
        <v>179</v>
      </c>
      <c r="B124" s="172"/>
      <c r="C124" s="172"/>
      <c r="D124" s="172"/>
      <c r="E124" s="172"/>
      <c r="F124" s="172"/>
      <c r="G124" s="172"/>
      <c r="H124" s="172"/>
      <c r="I124" s="15"/>
      <c r="J124" s="13"/>
      <c r="K124" s="13"/>
      <c r="L124" s="13"/>
      <c r="M124" s="13"/>
      <c r="N124" s="13"/>
    </row>
    <row r="125" spans="1:14">
      <c r="A125" s="184" t="s">
        <v>184</v>
      </c>
      <c r="B125" s="172"/>
      <c r="C125" s="172"/>
      <c r="D125" s="172"/>
      <c r="E125" s="172"/>
      <c r="F125" s="172"/>
      <c r="G125" s="172"/>
      <c r="H125" s="172"/>
      <c r="I125" s="16">
        <v>14806</v>
      </c>
      <c r="J125" s="13"/>
      <c r="K125" s="13"/>
      <c r="L125" s="13"/>
      <c r="M125" s="13"/>
      <c r="N125" s="12">
        <v>394.58</v>
      </c>
    </row>
    <row r="126" spans="1:14">
      <c r="A126" s="184" t="s">
        <v>314</v>
      </c>
      <c r="B126" s="172"/>
      <c r="C126" s="172"/>
      <c r="D126" s="172"/>
      <c r="E126" s="172"/>
      <c r="F126" s="172"/>
      <c r="G126" s="172"/>
      <c r="H126" s="172"/>
      <c r="I126" s="15"/>
      <c r="J126" s="13"/>
      <c r="K126" s="13"/>
      <c r="L126" s="13"/>
      <c r="M126" s="13"/>
      <c r="N126" s="13"/>
    </row>
    <row r="127" spans="1:14">
      <c r="A127" s="184" t="s">
        <v>537</v>
      </c>
      <c r="B127" s="172"/>
      <c r="C127" s="172"/>
      <c r="D127" s="172"/>
      <c r="E127" s="172"/>
      <c r="F127" s="172"/>
      <c r="G127" s="172"/>
      <c r="H127" s="172"/>
      <c r="I127" s="16">
        <v>409</v>
      </c>
      <c r="J127" s="13"/>
      <c r="K127" s="13"/>
      <c r="L127" s="13"/>
      <c r="M127" s="13"/>
      <c r="N127" s="12">
        <v>9.6</v>
      </c>
    </row>
    <row r="128" spans="1:14">
      <c r="A128" s="184" t="s">
        <v>178</v>
      </c>
      <c r="B128" s="172"/>
      <c r="C128" s="172"/>
      <c r="D128" s="172"/>
      <c r="E128" s="172"/>
      <c r="F128" s="172"/>
      <c r="G128" s="172"/>
      <c r="H128" s="172"/>
      <c r="I128" s="15"/>
      <c r="J128" s="13"/>
      <c r="K128" s="13"/>
      <c r="L128" s="13"/>
      <c r="M128" s="13"/>
      <c r="N128" s="13"/>
    </row>
    <row r="129" spans="1:14">
      <c r="A129" s="184" t="s">
        <v>536</v>
      </c>
      <c r="B129" s="172"/>
      <c r="C129" s="172"/>
      <c r="D129" s="172"/>
      <c r="E129" s="172"/>
      <c r="F129" s="172"/>
      <c r="G129" s="172"/>
      <c r="H129" s="172"/>
      <c r="I129" s="16">
        <v>13287</v>
      </c>
      <c r="J129" s="13"/>
      <c r="K129" s="13"/>
      <c r="L129" s="13"/>
      <c r="M129" s="13"/>
      <c r="N129" s="12">
        <v>169.39</v>
      </c>
    </row>
    <row r="130" spans="1:14">
      <c r="A130" s="172"/>
      <c r="B130" s="172"/>
      <c r="C130" s="172"/>
      <c r="D130" s="172"/>
      <c r="E130" s="172"/>
      <c r="F130" s="172"/>
      <c r="G130" s="172"/>
      <c r="H130" s="172"/>
      <c r="I130" s="15"/>
      <c r="J130" s="13"/>
      <c r="K130" s="13"/>
      <c r="L130" s="13"/>
      <c r="M130" s="13"/>
      <c r="N130" s="12">
        <v>50.14</v>
      </c>
    </row>
    <row r="131" spans="1:14">
      <c r="A131" s="184" t="s">
        <v>108</v>
      </c>
      <c r="B131" s="172"/>
      <c r="C131" s="172"/>
      <c r="D131" s="172"/>
      <c r="E131" s="172"/>
      <c r="F131" s="172"/>
      <c r="G131" s="172"/>
      <c r="H131" s="172"/>
      <c r="I131" s="16">
        <v>28502</v>
      </c>
      <c r="J131" s="13"/>
      <c r="K131" s="13"/>
      <c r="L131" s="13"/>
      <c r="M131" s="13"/>
      <c r="N131" s="12">
        <v>573.57000000000005</v>
      </c>
    </row>
    <row r="132" spans="1:14">
      <c r="A132" s="172"/>
      <c r="B132" s="172"/>
      <c r="C132" s="172"/>
      <c r="D132" s="172"/>
      <c r="E132" s="172"/>
      <c r="F132" s="172"/>
      <c r="G132" s="172"/>
      <c r="H132" s="172"/>
      <c r="I132" s="15"/>
      <c r="J132" s="13"/>
      <c r="K132" s="13"/>
      <c r="L132" s="13"/>
      <c r="M132" s="13"/>
      <c r="N132" s="12">
        <v>50.14</v>
      </c>
    </row>
    <row r="133" spans="1:14">
      <c r="A133" s="184" t="s">
        <v>171</v>
      </c>
      <c r="B133" s="172"/>
      <c r="C133" s="172"/>
      <c r="D133" s="172"/>
      <c r="E133" s="172"/>
      <c r="F133" s="172"/>
      <c r="G133" s="172"/>
      <c r="H133" s="172"/>
      <c r="I133" s="15"/>
      <c r="J133" s="13"/>
      <c r="K133" s="13"/>
      <c r="L133" s="13"/>
      <c r="M133" s="13"/>
      <c r="N133" s="13"/>
    </row>
    <row r="134" spans="1:14">
      <c r="A134" s="184" t="s">
        <v>110</v>
      </c>
      <c r="B134" s="172"/>
      <c r="C134" s="172"/>
      <c r="D134" s="172"/>
      <c r="E134" s="172"/>
      <c r="F134" s="172"/>
      <c r="G134" s="172"/>
      <c r="H134" s="172"/>
      <c r="I134" s="16">
        <v>4533</v>
      </c>
      <c r="J134" s="13"/>
      <c r="K134" s="13"/>
      <c r="L134" s="13"/>
      <c r="M134" s="13"/>
      <c r="N134" s="13"/>
    </row>
    <row r="135" spans="1:14">
      <c r="A135" s="184" t="s">
        <v>111</v>
      </c>
      <c r="B135" s="172"/>
      <c r="C135" s="172"/>
      <c r="D135" s="172"/>
      <c r="E135" s="172"/>
      <c r="F135" s="172"/>
      <c r="G135" s="172"/>
      <c r="H135" s="172"/>
      <c r="I135" s="16">
        <v>3151</v>
      </c>
      <c r="J135" s="13"/>
      <c r="K135" s="13"/>
      <c r="L135" s="13"/>
      <c r="M135" s="13"/>
      <c r="N135" s="13"/>
    </row>
    <row r="136" spans="1:14">
      <c r="A136" s="184" t="s">
        <v>112</v>
      </c>
      <c r="B136" s="172"/>
      <c r="C136" s="172"/>
      <c r="D136" s="172"/>
      <c r="E136" s="172"/>
      <c r="F136" s="172"/>
      <c r="G136" s="172"/>
      <c r="H136" s="172"/>
      <c r="I136" s="16">
        <v>8742</v>
      </c>
      <c r="J136" s="13"/>
      <c r="K136" s="13"/>
      <c r="L136" s="13"/>
      <c r="M136" s="13"/>
      <c r="N136" s="13"/>
    </row>
    <row r="137" spans="1:14">
      <c r="A137" s="184" t="s">
        <v>113</v>
      </c>
      <c r="B137" s="172"/>
      <c r="C137" s="172"/>
      <c r="D137" s="172"/>
      <c r="E137" s="172"/>
      <c r="F137" s="172"/>
      <c r="G137" s="172"/>
      <c r="H137" s="172"/>
      <c r="I137" s="16">
        <v>7467</v>
      </c>
      <c r="J137" s="13"/>
      <c r="K137" s="13"/>
      <c r="L137" s="13"/>
      <c r="M137" s="13"/>
      <c r="N137" s="13"/>
    </row>
    <row r="138" spans="1:14">
      <c r="A138" s="184" t="s">
        <v>114</v>
      </c>
      <c r="B138" s="172"/>
      <c r="C138" s="172"/>
      <c r="D138" s="172"/>
      <c r="E138" s="172"/>
      <c r="F138" s="172"/>
      <c r="G138" s="172"/>
      <c r="H138" s="172"/>
      <c r="I138" s="16">
        <v>5404</v>
      </c>
      <c r="J138" s="13"/>
      <c r="K138" s="13"/>
      <c r="L138" s="13"/>
      <c r="M138" s="13"/>
      <c r="N138" s="13"/>
    </row>
    <row r="139" spans="1:14">
      <c r="A139" s="185" t="s">
        <v>172</v>
      </c>
      <c r="B139" s="172"/>
      <c r="C139" s="172"/>
      <c r="D139" s="172"/>
      <c r="E139" s="172"/>
      <c r="F139" s="172"/>
      <c r="G139" s="172"/>
      <c r="H139" s="172"/>
      <c r="I139" s="17">
        <v>28502</v>
      </c>
      <c r="J139" s="13"/>
      <c r="K139" s="13"/>
      <c r="L139" s="13"/>
      <c r="M139" s="13"/>
      <c r="N139" s="14">
        <v>573.57000000000005</v>
      </c>
    </row>
    <row r="140" spans="1:14">
      <c r="A140" s="172"/>
      <c r="B140" s="172"/>
      <c r="C140" s="172"/>
      <c r="D140" s="172"/>
      <c r="E140" s="172"/>
      <c r="F140" s="172"/>
      <c r="G140" s="172"/>
      <c r="H140" s="172"/>
      <c r="I140" s="15"/>
      <c r="J140" s="13"/>
      <c r="K140" s="13"/>
      <c r="L140" s="13"/>
      <c r="M140" s="13"/>
      <c r="N140" s="14">
        <v>50.14</v>
      </c>
    </row>
    <row r="141" spans="1:14">
      <c r="A141" s="182" t="s">
        <v>177</v>
      </c>
      <c r="B141" s="183"/>
      <c r="C141" s="183"/>
      <c r="D141" s="183"/>
      <c r="E141" s="183"/>
      <c r="F141" s="183"/>
      <c r="G141" s="183"/>
      <c r="H141" s="183"/>
      <c r="I141" s="183"/>
      <c r="J141" s="183"/>
      <c r="K141" s="183"/>
      <c r="L141" s="183"/>
      <c r="M141" s="183"/>
      <c r="N141" s="183"/>
    </row>
    <row r="142" spans="1:14">
      <c r="A142" s="182" t="s">
        <v>176</v>
      </c>
      <c r="B142" s="183"/>
      <c r="C142" s="183"/>
      <c r="D142" s="183"/>
      <c r="E142" s="183"/>
      <c r="F142" s="183"/>
      <c r="G142" s="183"/>
      <c r="H142" s="183"/>
      <c r="I142" s="183"/>
      <c r="J142" s="183"/>
      <c r="K142" s="183"/>
      <c r="L142" s="183"/>
      <c r="M142" s="183"/>
      <c r="N142" s="183"/>
    </row>
    <row r="143" spans="1:14">
      <c r="A143" s="184" t="s">
        <v>103</v>
      </c>
      <c r="B143" s="172"/>
      <c r="C143" s="172"/>
      <c r="D143" s="172"/>
      <c r="E143" s="172"/>
      <c r="F143" s="172"/>
      <c r="G143" s="172"/>
      <c r="H143" s="172"/>
      <c r="I143" s="16">
        <v>62145</v>
      </c>
      <c r="J143" s="12">
        <v>6624</v>
      </c>
      <c r="K143" s="12">
        <v>2626</v>
      </c>
      <c r="L143" s="12">
        <v>44274</v>
      </c>
      <c r="M143" s="13"/>
      <c r="N143" s="12">
        <v>477.98</v>
      </c>
    </row>
    <row r="144" spans="1:14">
      <c r="A144" s="172"/>
      <c r="B144" s="172"/>
      <c r="C144" s="172"/>
      <c r="D144" s="172"/>
      <c r="E144" s="172"/>
      <c r="F144" s="172"/>
      <c r="G144" s="172"/>
      <c r="H144" s="172"/>
      <c r="I144" s="15"/>
      <c r="J144" s="13"/>
      <c r="K144" s="12">
        <v>663</v>
      </c>
      <c r="L144" s="13"/>
      <c r="M144" s="13"/>
      <c r="N144" s="12">
        <v>41.79</v>
      </c>
    </row>
    <row r="145" spans="1:14">
      <c r="A145" s="184" t="s">
        <v>104</v>
      </c>
      <c r="B145" s="172"/>
      <c r="C145" s="172"/>
      <c r="D145" s="172"/>
      <c r="E145" s="172"/>
      <c r="F145" s="172"/>
      <c r="G145" s="172"/>
      <c r="H145" s="172"/>
      <c r="I145" s="16">
        <v>63993</v>
      </c>
      <c r="J145" s="12">
        <v>7947</v>
      </c>
      <c r="K145" s="12">
        <v>3151</v>
      </c>
      <c r="L145" s="12">
        <v>44274</v>
      </c>
      <c r="M145" s="13"/>
      <c r="N145" s="12">
        <v>573.57000000000005</v>
      </c>
    </row>
    <row r="146" spans="1:14">
      <c r="A146" s="172"/>
      <c r="B146" s="172"/>
      <c r="C146" s="172"/>
      <c r="D146" s="172"/>
      <c r="E146" s="172"/>
      <c r="F146" s="172"/>
      <c r="G146" s="172"/>
      <c r="H146" s="172"/>
      <c r="I146" s="15"/>
      <c r="J146" s="13"/>
      <c r="K146" s="12">
        <v>795</v>
      </c>
      <c r="L146" s="13"/>
      <c r="M146" s="13"/>
      <c r="N146" s="12">
        <v>50.14</v>
      </c>
    </row>
    <row r="147" spans="1:14">
      <c r="A147" s="184" t="s">
        <v>105</v>
      </c>
      <c r="B147" s="172"/>
      <c r="C147" s="172"/>
      <c r="D147" s="172"/>
      <c r="E147" s="172"/>
      <c r="F147" s="172"/>
      <c r="G147" s="172"/>
      <c r="H147" s="172"/>
      <c r="I147" s="16">
        <v>7467</v>
      </c>
      <c r="J147" s="13"/>
      <c r="K147" s="13"/>
      <c r="L147" s="13"/>
      <c r="M147" s="13"/>
      <c r="N147" s="13"/>
    </row>
    <row r="148" spans="1:14">
      <c r="A148" s="184" t="s">
        <v>106</v>
      </c>
      <c r="B148" s="172"/>
      <c r="C148" s="172"/>
      <c r="D148" s="172"/>
      <c r="E148" s="172"/>
      <c r="F148" s="172"/>
      <c r="G148" s="172"/>
      <c r="H148" s="172"/>
      <c r="I148" s="16">
        <v>5404</v>
      </c>
      <c r="J148" s="13"/>
      <c r="K148" s="13"/>
      <c r="L148" s="13"/>
      <c r="M148" s="13"/>
      <c r="N148" s="13"/>
    </row>
    <row r="149" spans="1:14">
      <c r="A149" s="185" t="s">
        <v>107</v>
      </c>
      <c r="B149" s="172"/>
      <c r="C149" s="172"/>
      <c r="D149" s="172"/>
      <c r="E149" s="172"/>
      <c r="F149" s="172"/>
      <c r="G149" s="172"/>
      <c r="H149" s="172"/>
      <c r="I149" s="15"/>
      <c r="J149" s="13"/>
      <c r="K149" s="13"/>
      <c r="L149" s="13"/>
      <c r="M149" s="13"/>
      <c r="N149" s="13"/>
    </row>
    <row r="150" spans="1:14" s="95" customFormat="1">
      <c r="A150" s="185" t="s">
        <v>175</v>
      </c>
      <c r="B150" s="190"/>
      <c r="C150" s="190"/>
      <c r="D150" s="190"/>
      <c r="E150" s="190"/>
      <c r="F150" s="190"/>
      <c r="G150" s="190"/>
      <c r="H150" s="190"/>
      <c r="I150" s="17">
        <v>1891</v>
      </c>
      <c r="J150" s="142"/>
      <c r="K150" s="142"/>
      <c r="L150" s="142"/>
      <c r="M150" s="142"/>
      <c r="N150" s="142"/>
    </row>
    <row r="151" spans="1:14" s="95" customFormat="1">
      <c r="A151" s="185" t="s">
        <v>174</v>
      </c>
      <c r="B151" s="190"/>
      <c r="C151" s="190"/>
      <c r="D151" s="190"/>
      <c r="E151" s="190"/>
      <c r="F151" s="190"/>
      <c r="G151" s="190"/>
      <c r="H151" s="190"/>
      <c r="I151" s="17">
        <v>6730</v>
      </c>
      <c r="J151" s="142"/>
      <c r="K151" s="142"/>
      <c r="L151" s="142"/>
      <c r="M151" s="142"/>
      <c r="N151" s="142"/>
    </row>
    <row r="152" spans="1:14" s="95" customFormat="1">
      <c r="A152" s="185" t="s">
        <v>173</v>
      </c>
      <c r="B152" s="190"/>
      <c r="C152" s="190"/>
      <c r="D152" s="190"/>
      <c r="E152" s="190"/>
      <c r="F152" s="190"/>
      <c r="G152" s="190"/>
      <c r="H152" s="190"/>
      <c r="I152" s="17">
        <v>39741</v>
      </c>
      <c r="J152" s="142"/>
      <c r="K152" s="142"/>
      <c r="L152" s="142"/>
      <c r="M152" s="142"/>
      <c r="N152" s="142"/>
    </row>
    <row r="153" spans="1:14" s="95" customFormat="1">
      <c r="A153" s="185" t="s">
        <v>172</v>
      </c>
      <c r="B153" s="190"/>
      <c r="C153" s="190"/>
      <c r="D153" s="190"/>
      <c r="E153" s="190"/>
      <c r="F153" s="190"/>
      <c r="G153" s="190"/>
      <c r="H153" s="190"/>
      <c r="I153" s="17">
        <v>28502</v>
      </c>
      <c r="J153" s="142"/>
      <c r="K153" s="142"/>
      <c r="L153" s="142"/>
      <c r="M153" s="142"/>
      <c r="N153" s="14">
        <v>573.57000000000005</v>
      </c>
    </row>
    <row r="154" spans="1:14" s="95" customFormat="1">
      <c r="A154" s="190"/>
      <c r="B154" s="190"/>
      <c r="C154" s="190"/>
      <c r="D154" s="190"/>
      <c r="E154" s="190"/>
      <c r="F154" s="190"/>
      <c r="G154" s="190"/>
      <c r="H154" s="190"/>
      <c r="I154" s="143"/>
      <c r="J154" s="142"/>
      <c r="K154" s="142"/>
      <c r="L154" s="142"/>
      <c r="M154" s="142"/>
      <c r="N154" s="14">
        <v>50.14</v>
      </c>
    </row>
    <row r="155" spans="1:14" s="95" customFormat="1">
      <c r="A155" s="185" t="s">
        <v>108</v>
      </c>
      <c r="B155" s="190"/>
      <c r="C155" s="190"/>
      <c r="D155" s="190"/>
      <c r="E155" s="190"/>
      <c r="F155" s="190"/>
      <c r="G155" s="190"/>
      <c r="H155" s="190"/>
      <c r="I155" s="17">
        <v>76864</v>
      </c>
      <c r="J155" s="142"/>
      <c r="K155" s="142"/>
      <c r="L155" s="142"/>
      <c r="M155" s="142"/>
      <c r="N155" s="14">
        <v>573.57000000000005</v>
      </c>
    </row>
    <row r="156" spans="1:14" s="95" customFormat="1">
      <c r="A156" s="190"/>
      <c r="B156" s="190"/>
      <c r="C156" s="190"/>
      <c r="D156" s="190"/>
      <c r="E156" s="190"/>
      <c r="F156" s="190"/>
      <c r="G156" s="190"/>
      <c r="H156" s="190"/>
      <c r="I156" s="143"/>
      <c r="J156" s="142"/>
      <c r="K156" s="142"/>
      <c r="L156" s="142"/>
      <c r="M156" s="142"/>
      <c r="N156" s="14">
        <v>50.14</v>
      </c>
    </row>
    <row r="157" spans="1:14">
      <c r="A157" s="184" t="s">
        <v>171</v>
      </c>
      <c r="B157" s="172"/>
      <c r="C157" s="172"/>
      <c r="D157" s="172"/>
      <c r="E157" s="172"/>
      <c r="F157" s="172"/>
      <c r="G157" s="172"/>
      <c r="H157" s="172"/>
      <c r="I157" s="15"/>
      <c r="J157" s="13"/>
      <c r="K157" s="13"/>
      <c r="L157" s="13"/>
      <c r="M157" s="13"/>
      <c r="N157" s="13"/>
    </row>
    <row r="158" spans="1:14">
      <c r="A158" s="184" t="s">
        <v>110</v>
      </c>
      <c r="B158" s="172"/>
      <c r="C158" s="172"/>
      <c r="D158" s="172"/>
      <c r="E158" s="172"/>
      <c r="F158" s="172"/>
      <c r="G158" s="172"/>
      <c r="H158" s="172"/>
      <c r="I158" s="16">
        <v>44274</v>
      </c>
      <c r="J158" s="13"/>
      <c r="K158" s="13"/>
      <c r="L158" s="13"/>
      <c r="M158" s="13"/>
      <c r="N158" s="13"/>
    </row>
    <row r="159" spans="1:14">
      <c r="A159" s="184" t="s">
        <v>111</v>
      </c>
      <c r="B159" s="172"/>
      <c r="C159" s="172"/>
      <c r="D159" s="172"/>
      <c r="E159" s="172"/>
      <c r="F159" s="172"/>
      <c r="G159" s="172"/>
      <c r="H159" s="172"/>
      <c r="I159" s="16">
        <v>3151</v>
      </c>
      <c r="J159" s="13"/>
      <c r="K159" s="13"/>
      <c r="L159" s="13"/>
      <c r="M159" s="13"/>
      <c r="N159" s="13"/>
    </row>
    <row r="160" spans="1:14">
      <c r="A160" s="184" t="s">
        <v>112</v>
      </c>
      <c r="B160" s="172"/>
      <c r="C160" s="172"/>
      <c r="D160" s="172"/>
      <c r="E160" s="172"/>
      <c r="F160" s="172"/>
      <c r="G160" s="172"/>
      <c r="H160" s="172"/>
      <c r="I160" s="16">
        <v>8742</v>
      </c>
      <c r="J160" s="13"/>
      <c r="K160" s="13"/>
      <c r="L160" s="13"/>
      <c r="M160" s="13"/>
      <c r="N160" s="13"/>
    </row>
    <row r="161" spans="1:14">
      <c r="A161" s="184" t="s">
        <v>85</v>
      </c>
      <c r="B161" s="172"/>
      <c r="C161" s="172"/>
      <c r="D161" s="172"/>
      <c r="E161" s="172"/>
      <c r="F161" s="172"/>
      <c r="G161" s="172"/>
      <c r="H161" s="172"/>
      <c r="I161" s="16">
        <v>8621</v>
      </c>
      <c r="J161" s="13"/>
      <c r="K161" s="13"/>
      <c r="L161" s="13"/>
      <c r="M161" s="13"/>
      <c r="N161" s="13"/>
    </row>
    <row r="162" spans="1:14">
      <c r="A162" s="184" t="s">
        <v>113</v>
      </c>
      <c r="B162" s="172"/>
      <c r="C162" s="172"/>
      <c r="D162" s="172"/>
      <c r="E162" s="172"/>
      <c r="F162" s="172"/>
      <c r="G162" s="172"/>
      <c r="H162" s="172"/>
      <c r="I162" s="16">
        <v>7467</v>
      </c>
      <c r="J162" s="13"/>
      <c r="K162" s="13"/>
      <c r="L162" s="13"/>
      <c r="M162" s="13"/>
      <c r="N162" s="13"/>
    </row>
    <row r="163" spans="1:14">
      <c r="A163" s="184" t="s">
        <v>114</v>
      </c>
      <c r="B163" s="172"/>
      <c r="C163" s="172"/>
      <c r="D163" s="172"/>
      <c r="E163" s="172"/>
      <c r="F163" s="172"/>
      <c r="G163" s="172"/>
      <c r="H163" s="172"/>
      <c r="I163" s="16">
        <v>5404</v>
      </c>
      <c r="J163" s="13"/>
      <c r="K163" s="13"/>
      <c r="L163" s="13"/>
      <c r="M163" s="13"/>
      <c r="N163" s="13"/>
    </row>
    <row r="164" spans="1:14">
      <c r="A164" s="185" t="s">
        <v>115</v>
      </c>
      <c r="B164" s="172"/>
      <c r="C164" s="172"/>
      <c r="D164" s="172"/>
      <c r="E164" s="172"/>
      <c r="F164" s="172"/>
      <c r="G164" s="172"/>
      <c r="H164" s="172"/>
      <c r="I164" s="17">
        <v>76864</v>
      </c>
      <c r="J164" s="13"/>
      <c r="K164" s="13"/>
      <c r="L164" s="13"/>
      <c r="M164" s="13"/>
      <c r="N164" s="14">
        <v>573.57000000000005</v>
      </c>
    </row>
    <row r="165" spans="1:14">
      <c r="A165" s="172"/>
      <c r="B165" s="172"/>
      <c r="C165" s="172"/>
      <c r="D165" s="172"/>
      <c r="E165" s="172"/>
      <c r="F165" s="172"/>
      <c r="G165" s="172"/>
      <c r="H165" s="172"/>
      <c r="I165" s="15"/>
      <c r="J165" s="13"/>
      <c r="K165" s="13"/>
      <c r="L165" s="13"/>
      <c r="M165" s="13"/>
      <c r="N165" s="14">
        <v>50.14</v>
      </c>
    </row>
    <row r="166" spans="1:14">
      <c r="F166" s="10"/>
      <c r="G166" s="10"/>
      <c r="H166" s="10"/>
      <c r="I166" s="18"/>
      <c r="J166" s="10"/>
      <c r="K166" s="10"/>
      <c r="L166" s="10"/>
      <c r="M166" s="10"/>
      <c r="N166" s="10"/>
    </row>
    <row r="167" spans="1:14">
      <c r="F167" s="10"/>
      <c r="G167" s="10"/>
      <c r="H167" s="10"/>
      <c r="I167" s="18"/>
      <c r="J167" s="10"/>
      <c r="K167" s="10"/>
      <c r="L167" s="10"/>
      <c r="M167" s="10"/>
      <c r="N167" s="10"/>
    </row>
  </sheetData>
  <mergeCells count="301">
    <mergeCell ref="A162:H162"/>
    <mergeCell ref="A163:H163"/>
    <mergeCell ref="A164:H165"/>
    <mergeCell ref="F18:G18"/>
    <mergeCell ref="F21:G21"/>
    <mergeCell ref="F19:G19"/>
    <mergeCell ref="F22:G22"/>
    <mergeCell ref="F20:G20"/>
    <mergeCell ref="A151:H151"/>
    <mergeCell ref="A152:H152"/>
    <mergeCell ref="A159:H159"/>
    <mergeCell ref="A160:H160"/>
    <mergeCell ref="A161:H161"/>
    <mergeCell ref="A139:H140"/>
    <mergeCell ref="A141:N141"/>
    <mergeCell ref="A142:N142"/>
    <mergeCell ref="A153:H154"/>
    <mergeCell ref="A155:H156"/>
    <mergeCell ref="A157:H157"/>
    <mergeCell ref="A158:H158"/>
    <mergeCell ref="A143:H144"/>
    <mergeCell ref="A145:H146"/>
    <mergeCell ref="A126:H126"/>
    <mergeCell ref="A127:H127"/>
    <mergeCell ref="A136:H136"/>
    <mergeCell ref="A137:H137"/>
    <mergeCell ref="A138:H138"/>
    <mergeCell ref="A149:H149"/>
    <mergeCell ref="A150:H150"/>
    <mergeCell ref="A128:H128"/>
    <mergeCell ref="A129:H130"/>
    <mergeCell ref="A131:H132"/>
    <mergeCell ref="A133:H133"/>
    <mergeCell ref="A134:H134"/>
    <mergeCell ref="A135:H135"/>
    <mergeCell ref="A147:H147"/>
    <mergeCell ref="A148:H148"/>
    <mergeCell ref="A123:H123"/>
    <mergeCell ref="A124:H124"/>
    <mergeCell ref="A125:H125"/>
    <mergeCell ref="A116:N116"/>
    <mergeCell ref="A117:H118"/>
    <mergeCell ref="A119:H120"/>
    <mergeCell ref="A121:H121"/>
    <mergeCell ref="A122:H122"/>
    <mergeCell ref="I112:I113"/>
    <mergeCell ref="J112:J113"/>
    <mergeCell ref="L112:L113"/>
    <mergeCell ref="L114:L115"/>
    <mergeCell ref="I110:I111"/>
    <mergeCell ref="J110:J111"/>
    <mergeCell ref="L110:L111"/>
    <mergeCell ref="I114:I115"/>
    <mergeCell ref="J114:J115"/>
    <mergeCell ref="H114:H115"/>
    <mergeCell ref="E114:E115"/>
    <mergeCell ref="A112:A113"/>
    <mergeCell ref="E112:E113"/>
    <mergeCell ref="H112:H113"/>
    <mergeCell ref="A114:A115"/>
    <mergeCell ref="B114:B115"/>
    <mergeCell ref="B112:B113"/>
    <mergeCell ref="D112:D113"/>
    <mergeCell ref="D114:D115"/>
    <mergeCell ref="J106:J107"/>
    <mergeCell ref="L106:L107"/>
    <mergeCell ref="A110:A111"/>
    <mergeCell ref="B110:B111"/>
    <mergeCell ref="D110:D111"/>
    <mergeCell ref="E110:E111"/>
    <mergeCell ref="H110:H111"/>
    <mergeCell ref="A106:A107"/>
    <mergeCell ref="B106:B107"/>
    <mergeCell ref="D106:D107"/>
    <mergeCell ref="E106:E107"/>
    <mergeCell ref="H106:H107"/>
    <mergeCell ref="I106:I107"/>
    <mergeCell ref="J102:J103"/>
    <mergeCell ref="L102:L103"/>
    <mergeCell ref="A108:A109"/>
    <mergeCell ref="B108:B109"/>
    <mergeCell ref="D108:D109"/>
    <mergeCell ref="E108:E109"/>
    <mergeCell ref="H108:H109"/>
    <mergeCell ref="I108:I109"/>
    <mergeCell ref="J108:J109"/>
    <mergeCell ref="L108:L109"/>
    <mergeCell ref="A102:A103"/>
    <mergeCell ref="B102:B103"/>
    <mergeCell ref="D102:D103"/>
    <mergeCell ref="E102:E103"/>
    <mergeCell ref="H102:H103"/>
    <mergeCell ref="I102:I103"/>
    <mergeCell ref="A104:A105"/>
    <mergeCell ref="B104:B105"/>
    <mergeCell ref="D104:D105"/>
    <mergeCell ref="E104:E105"/>
    <mergeCell ref="J104:J105"/>
    <mergeCell ref="L104:L105"/>
    <mergeCell ref="H104:H105"/>
    <mergeCell ref="I104:I105"/>
    <mergeCell ref="A98:A99"/>
    <mergeCell ref="B98:B99"/>
    <mergeCell ref="D98:D99"/>
    <mergeCell ref="E98:E99"/>
    <mergeCell ref="A100:A101"/>
    <mergeCell ref="B100:B101"/>
    <mergeCell ref="D100:D101"/>
    <mergeCell ref="E100:E101"/>
    <mergeCell ref="H100:H101"/>
    <mergeCell ref="H98:H99"/>
    <mergeCell ref="I98:I99"/>
    <mergeCell ref="J94:J95"/>
    <mergeCell ref="I100:I101"/>
    <mergeCell ref="H94:H95"/>
    <mergeCell ref="I94:I95"/>
    <mergeCell ref="L94:L95"/>
    <mergeCell ref="J96:J97"/>
    <mergeCell ref="L96:L97"/>
    <mergeCell ref="J100:J101"/>
    <mergeCell ref="L100:L101"/>
    <mergeCell ref="J98:J99"/>
    <mergeCell ref="L98:L99"/>
    <mergeCell ref="A94:A95"/>
    <mergeCell ref="B94:B95"/>
    <mergeCell ref="H96:H97"/>
    <mergeCell ref="I96:I97"/>
    <mergeCell ref="D94:D95"/>
    <mergeCell ref="E94:E95"/>
    <mergeCell ref="A96:A97"/>
    <mergeCell ref="B96:B97"/>
    <mergeCell ref="D96:D97"/>
    <mergeCell ref="E96:E97"/>
    <mergeCell ref="A90:H90"/>
    <mergeCell ref="I92:I93"/>
    <mergeCell ref="J92:J93"/>
    <mergeCell ref="L92:L93"/>
    <mergeCell ref="A91:N91"/>
    <mergeCell ref="A92:A93"/>
    <mergeCell ref="B92:B93"/>
    <mergeCell ref="D92:D93"/>
    <mergeCell ref="E92:E93"/>
    <mergeCell ref="H92:H93"/>
    <mergeCell ref="A88:H88"/>
    <mergeCell ref="A89:H89"/>
    <mergeCell ref="H80:H81"/>
    <mergeCell ref="I80:I81"/>
    <mergeCell ref="A82:N82"/>
    <mergeCell ref="A83:H83"/>
    <mergeCell ref="A84:H84"/>
    <mergeCell ref="A85:H85"/>
    <mergeCell ref="A86:H86"/>
    <mergeCell ref="A87:H87"/>
    <mergeCell ref="A74:A75"/>
    <mergeCell ref="B74:B75"/>
    <mergeCell ref="D74:D75"/>
    <mergeCell ref="E74:E75"/>
    <mergeCell ref="J80:J81"/>
    <mergeCell ref="L80:L81"/>
    <mergeCell ref="A80:A81"/>
    <mergeCell ref="B80:B81"/>
    <mergeCell ref="D80:D81"/>
    <mergeCell ref="E80:E81"/>
    <mergeCell ref="I78:I79"/>
    <mergeCell ref="J78:J79"/>
    <mergeCell ref="L78:L79"/>
    <mergeCell ref="A78:A79"/>
    <mergeCell ref="B78:B79"/>
    <mergeCell ref="D78:D79"/>
    <mergeCell ref="E78:E79"/>
    <mergeCell ref="H78:H79"/>
    <mergeCell ref="L76:L77"/>
    <mergeCell ref="B76:B77"/>
    <mergeCell ref="D76:D77"/>
    <mergeCell ref="E76:E77"/>
    <mergeCell ref="H76:H77"/>
    <mergeCell ref="A76:A77"/>
    <mergeCell ref="I76:I77"/>
    <mergeCell ref="H72:H73"/>
    <mergeCell ref="H74:H75"/>
    <mergeCell ref="I74:I75"/>
    <mergeCell ref="J74:J75"/>
    <mergeCell ref="I72:I73"/>
    <mergeCell ref="J76:J77"/>
    <mergeCell ref="L74:L75"/>
    <mergeCell ref="H70:H71"/>
    <mergeCell ref="I68:I69"/>
    <mergeCell ref="J68:J69"/>
    <mergeCell ref="L68:L69"/>
    <mergeCell ref="L70:L71"/>
    <mergeCell ref="I70:I71"/>
    <mergeCell ref="J70:J71"/>
    <mergeCell ref="J72:J73"/>
    <mergeCell ref="L72:L73"/>
    <mergeCell ref="A62:H62"/>
    <mergeCell ref="A63:H63"/>
    <mergeCell ref="A64:H64"/>
    <mergeCell ref="A65:H65"/>
    <mergeCell ref="A67:N67"/>
    <mergeCell ref="A68:A69"/>
    <mergeCell ref="B68:B69"/>
    <mergeCell ref="A72:A73"/>
    <mergeCell ref="E68:E69"/>
    <mergeCell ref="H68:H69"/>
    <mergeCell ref="A58:N58"/>
    <mergeCell ref="A59:H59"/>
    <mergeCell ref="A60:H60"/>
    <mergeCell ref="A61:H61"/>
    <mergeCell ref="B72:B73"/>
    <mergeCell ref="D72:D73"/>
    <mergeCell ref="E72:E73"/>
    <mergeCell ref="A66:H66"/>
    <mergeCell ref="A70:A71"/>
    <mergeCell ref="B70:B71"/>
    <mergeCell ref="D70:D71"/>
    <mergeCell ref="E70:E71"/>
    <mergeCell ref="D68:D69"/>
    <mergeCell ref="J54:J55"/>
    <mergeCell ref="L54:L55"/>
    <mergeCell ref="A54:A55"/>
    <mergeCell ref="B54:B55"/>
    <mergeCell ref="D54:D55"/>
    <mergeCell ref="E54:E55"/>
    <mergeCell ref="B52:B53"/>
    <mergeCell ref="B56:B57"/>
    <mergeCell ref="D56:D57"/>
    <mergeCell ref="E56:E57"/>
    <mergeCell ref="H54:H55"/>
    <mergeCell ref="I54:I55"/>
    <mergeCell ref="L50:L51"/>
    <mergeCell ref="A52:A53"/>
    <mergeCell ref="J52:J53"/>
    <mergeCell ref="H56:H57"/>
    <mergeCell ref="I56:I57"/>
    <mergeCell ref="J56:J57"/>
    <mergeCell ref="L56:L57"/>
    <mergeCell ref="A56:A57"/>
    <mergeCell ref="L52:L53"/>
    <mergeCell ref="D50:D51"/>
    <mergeCell ref="E37:E38"/>
    <mergeCell ref="H37:H38"/>
    <mergeCell ref="I37:I38"/>
    <mergeCell ref="B37:B38"/>
    <mergeCell ref="D52:D53"/>
    <mergeCell ref="E52:E53"/>
    <mergeCell ref="H52:H53"/>
    <mergeCell ref="A48:H48"/>
    <mergeCell ref="A49:N49"/>
    <mergeCell ref="I52:I53"/>
    <mergeCell ref="A41:H41"/>
    <mergeCell ref="A42:H42"/>
    <mergeCell ref="A43:H43"/>
    <mergeCell ref="A44:H44"/>
    <mergeCell ref="J37:J38"/>
    <mergeCell ref="L37:L38"/>
    <mergeCell ref="A39:N39"/>
    <mergeCell ref="A40:N40"/>
    <mergeCell ref="A37:A38"/>
    <mergeCell ref="D37:D38"/>
    <mergeCell ref="A45:H45"/>
    <mergeCell ref="A50:A51"/>
    <mergeCell ref="B50:B51"/>
    <mergeCell ref="J50:J51"/>
    <mergeCell ref="A46:H46"/>
    <mergeCell ref="A47:H47"/>
    <mergeCell ref="E50:E51"/>
    <mergeCell ref="H50:H51"/>
    <mergeCell ref="I50:I51"/>
    <mergeCell ref="A29:N29"/>
    <mergeCell ref="A30:N30"/>
    <mergeCell ref="A31:A32"/>
    <mergeCell ref="B31:B32"/>
    <mergeCell ref="D31:D32"/>
    <mergeCell ref="L34:L35"/>
    <mergeCell ref="I31:I32"/>
    <mergeCell ref="H31:H32"/>
    <mergeCell ref="B34:B35"/>
    <mergeCell ref="E31:E32"/>
    <mergeCell ref="D34:D35"/>
    <mergeCell ref="I34:I35"/>
    <mergeCell ref="J34:J35"/>
    <mergeCell ref="E34:E35"/>
    <mergeCell ref="H34:H35"/>
    <mergeCell ref="A25:A27"/>
    <mergeCell ref="E25:E27"/>
    <mergeCell ref="B25:B27"/>
    <mergeCell ref="D25:D27"/>
    <mergeCell ref="C25:C27"/>
    <mergeCell ref="A36:N36"/>
    <mergeCell ref="J31:J32"/>
    <mergeCell ref="L31:L32"/>
    <mergeCell ref="A33:N33"/>
    <mergeCell ref="A34:A35"/>
    <mergeCell ref="F25:H25"/>
    <mergeCell ref="H26:H27"/>
    <mergeCell ref="M25:N25"/>
    <mergeCell ref="M26:N26"/>
    <mergeCell ref="J26:J27"/>
    <mergeCell ref="I25:L25"/>
    <mergeCell ref="L26:L27"/>
    <mergeCell ref="I26:I27"/>
  </mergeCells>
  <phoneticPr fontId="40" type="noConversion"/>
  <pageMargins left="0.39370078740157483" right="0.39370078740157483" top="0.78740157480314965" bottom="0.39370078740157483" header="0.27559055118110237" footer="0.19685039370078741"/>
  <pageSetup paperSize="9" scale="85" firstPageNumber="108" fitToHeight="10000" orientation="landscape" useFirstPageNumber="1" r:id="rId1"/>
  <headerFooter alignWithMargins="0">
    <oddHeader>&amp;LГранд-СМЕТА</oddHeader>
    <oddFooter>&amp;RСтраница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N158"/>
  <sheetViews>
    <sheetView showGridLines="0" topLeftCell="A91" zoomScale="115" zoomScaleNormal="115" zoomScaleSheetLayoutView="90" workbookViewId="0">
      <selection activeCell="P153" sqref="P153"/>
    </sheetView>
  </sheetViews>
  <sheetFormatPr defaultRowHeight="12.75" outlineLevelRow="2"/>
  <cols>
    <col min="1" max="1" width="3.140625" style="11" customWidth="1"/>
    <col min="2" max="2" width="18.140625" style="1" customWidth="1"/>
    <col min="3" max="3" width="45.42578125" style="8" customWidth="1"/>
    <col min="4" max="4" width="6.85546875" style="7" customWidth="1"/>
    <col min="5" max="5" width="6.42578125" style="9" customWidth="1"/>
    <col min="6" max="8" width="7.28515625" style="3" customWidth="1"/>
    <col min="9" max="9" width="7.28515625" style="19" customWidth="1"/>
    <col min="10" max="14" width="7.28515625" style="3" customWidth="1"/>
    <col min="15" max="16384" width="9.140625" style="4"/>
  </cols>
  <sheetData>
    <row r="1" spans="1:14" outlineLevel="2">
      <c r="A1" s="2" t="s">
        <v>94</v>
      </c>
      <c r="M1" s="2" t="s">
        <v>95</v>
      </c>
    </row>
    <row r="2" spans="1:14" outlineLevel="1">
      <c r="A2" s="5"/>
      <c r="M2" s="5"/>
    </row>
    <row r="3" spans="1:14" outlineLevel="1">
      <c r="A3" s="5"/>
      <c r="M3" s="5"/>
    </row>
    <row r="4" spans="1:14" outlineLevel="1">
      <c r="A4" s="5" t="s">
        <v>289</v>
      </c>
      <c r="M4" s="5" t="s">
        <v>289</v>
      </c>
    </row>
    <row r="5" spans="1:14" outlineLevel="1">
      <c r="A5" s="128" t="s">
        <v>291</v>
      </c>
      <c r="M5" s="128" t="s">
        <v>291</v>
      </c>
    </row>
    <row r="6" spans="1:14" ht="15.75" outlineLevel="1">
      <c r="A6" s="128"/>
      <c r="B6"/>
      <c r="C6"/>
      <c r="D6"/>
      <c r="E6" s="129" t="s">
        <v>120</v>
      </c>
      <c r="F6"/>
      <c r="G6"/>
      <c r="H6"/>
      <c r="I6" s="136"/>
      <c r="J6"/>
      <c r="K6"/>
      <c r="L6"/>
      <c r="M6" s="128"/>
      <c r="N6"/>
    </row>
    <row r="7" spans="1:14" ht="15.75" outlineLevel="1">
      <c r="A7" s="128"/>
      <c r="B7"/>
      <c r="C7"/>
      <c r="D7"/>
      <c r="E7" s="129" t="s">
        <v>288</v>
      </c>
      <c r="F7"/>
      <c r="G7"/>
      <c r="H7"/>
      <c r="I7" s="136"/>
      <c r="J7"/>
      <c r="K7"/>
      <c r="L7"/>
      <c r="M7" s="128"/>
      <c r="N7"/>
    </row>
    <row r="8" spans="1:14" s="125" customFormat="1" ht="15.75">
      <c r="A8" s="127"/>
      <c r="B8" s="124"/>
      <c r="C8" s="106"/>
      <c r="D8" s="123"/>
      <c r="E8" s="126" t="s">
        <v>287</v>
      </c>
      <c r="F8" s="106"/>
      <c r="G8" s="106"/>
      <c r="H8" s="106"/>
      <c r="I8" s="130"/>
      <c r="J8" s="106"/>
      <c r="K8" s="106"/>
      <c r="L8" s="106"/>
      <c r="M8" s="106"/>
      <c r="N8" s="106"/>
    </row>
    <row r="9" spans="1:14" ht="14.25">
      <c r="A9" s="100"/>
      <c r="B9" s="124"/>
      <c r="C9" s="106"/>
      <c r="D9" s="123"/>
      <c r="E9" s="122" t="s">
        <v>87</v>
      </c>
      <c r="F9" s="121"/>
    </row>
    <row r="10" spans="1:14">
      <c r="B10" s="119"/>
      <c r="C10" s="3"/>
      <c r="D10" s="9"/>
      <c r="E10" s="3"/>
    </row>
    <row r="11" spans="1:14" ht="15.75">
      <c r="B11" s="119"/>
      <c r="C11" s="3"/>
      <c r="D11" s="9"/>
      <c r="E11" s="120" t="s">
        <v>569</v>
      </c>
      <c r="F11" s="113"/>
    </row>
    <row r="12" spans="1:14" ht="14.25">
      <c r="B12" s="119"/>
      <c r="C12" s="3"/>
      <c r="D12" s="9"/>
      <c r="E12" s="118" t="s">
        <v>88</v>
      </c>
      <c r="F12" s="9"/>
    </row>
    <row r="13" spans="1:14">
      <c r="B13" s="110"/>
      <c r="C13" s="117"/>
      <c r="D13" s="116"/>
      <c r="E13" s="3"/>
    </row>
    <row r="14" spans="1:14" s="95" customFormat="1" ht="15">
      <c r="A14" s="100"/>
      <c r="B14" s="115" t="s">
        <v>89</v>
      </c>
      <c r="C14" s="114" t="s">
        <v>568</v>
      </c>
      <c r="D14" s="113"/>
      <c r="E14" s="96"/>
      <c r="F14" s="96"/>
      <c r="G14" s="96"/>
      <c r="H14" s="112"/>
      <c r="I14" s="131"/>
      <c r="J14" s="111"/>
      <c r="K14" s="96"/>
      <c r="L14" s="96"/>
      <c r="M14" s="96"/>
      <c r="N14" s="96"/>
    </row>
    <row r="15" spans="1:14">
      <c r="B15" s="110"/>
      <c r="C15" s="109"/>
      <c r="D15" s="108"/>
      <c r="E15" s="107"/>
      <c r="F15" s="107"/>
      <c r="G15" s="107"/>
      <c r="H15" s="106"/>
      <c r="J15" s="106"/>
    </row>
    <row r="16" spans="1:14">
      <c r="A16" s="135"/>
      <c r="B16" s="110"/>
      <c r="C16" s="117"/>
      <c r="D16" s="116"/>
      <c r="E16" s="3"/>
    </row>
    <row r="17" spans="1:14" s="95" customFormat="1" ht="15">
      <c r="A17" s="100"/>
      <c r="B17" s="99"/>
      <c r="C17" s="103" t="s">
        <v>284</v>
      </c>
      <c r="D17" s="97"/>
      <c r="E17" s="96"/>
      <c r="F17" s="96"/>
      <c r="G17" s="103"/>
      <c r="H17" s="103"/>
      <c r="I17" s="132"/>
      <c r="J17" s="96"/>
      <c r="K17" s="96"/>
      <c r="L17" s="96"/>
      <c r="M17" s="96"/>
      <c r="N17" s="96"/>
    </row>
    <row r="18" spans="1:14" s="101" customFormat="1" ht="15">
      <c r="A18" s="105"/>
      <c r="B18" s="104"/>
      <c r="C18" s="103" t="s">
        <v>118</v>
      </c>
      <c r="D18" s="97"/>
      <c r="E18" s="102"/>
      <c r="F18" s="187">
        <f>I156</f>
        <v>30151</v>
      </c>
      <c r="G18" s="188"/>
      <c r="H18" s="103" t="s">
        <v>124</v>
      </c>
      <c r="I18" s="133"/>
      <c r="J18" s="102"/>
      <c r="K18" s="102"/>
      <c r="L18" s="102"/>
      <c r="M18" s="102"/>
      <c r="N18" s="102"/>
    </row>
    <row r="19" spans="1:14" s="101" customFormat="1" ht="15" outlineLevel="1">
      <c r="A19" s="105"/>
      <c r="B19" s="104"/>
      <c r="C19" s="103" t="s">
        <v>119</v>
      </c>
      <c r="D19" s="97"/>
      <c r="E19" s="102"/>
      <c r="F19" s="187">
        <f>I86+I123</f>
        <v>26740</v>
      </c>
      <c r="G19" s="188"/>
      <c r="H19" s="103" t="s">
        <v>124</v>
      </c>
      <c r="I19" s="133"/>
      <c r="J19" s="102"/>
      <c r="K19" s="102"/>
      <c r="L19" s="102"/>
      <c r="M19" s="102"/>
      <c r="N19" s="102"/>
    </row>
    <row r="20" spans="1:14" s="101" customFormat="1" ht="15" outlineLevel="1">
      <c r="A20" s="105"/>
      <c r="B20" s="104"/>
      <c r="C20" s="103" t="s">
        <v>86</v>
      </c>
      <c r="D20" s="97"/>
      <c r="E20" s="102"/>
      <c r="F20" s="187">
        <f>I64+I48</f>
        <v>3411</v>
      </c>
      <c r="G20" s="188"/>
      <c r="H20" s="103" t="s">
        <v>124</v>
      </c>
      <c r="I20" s="133"/>
      <c r="J20" s="102"/>
      <c r="K20" s="102"/>
      <c r="L20" s="102"/>
      <c r="M20" s="102"/>
      <c r="N20" s="102"/>
    </row>
    <row r="21" spans="1:14" s="101" customFormat="1" ht="15">
      <c r="A21" s="105"/>
      <c r="B21" s="104"/>
      <c r="C21" s="103" t="s">
        <v>283</v>
      </c>
      <c r="D21" s="97"/>
      <c r="E21" s="102"/>
      <c r="F21" s="189" t="s">
        <v>567</v>
      </c>
      <c r="G21" s="188"/>
      <c r="H21" s="103" t="s">
        <v>124</v>
      </c>
      <c r="I21" s="133"/>
      <c r="J21" s="102"/>
      <c r="K21" s="102"/>
      <c r="L21" s="102"/>
      <c r="M21" s="102"/>
      <c r="N21" s="102"/>
    </row>
    <row r="22" spans="1:14" s="101" customFormat="1" ht="15" outlineLevel="1">
      <c r="A22" s="105"/>
      <c r="B22" s="104"/>
      <c r="C22" s="103" t="s">
        <v>116</v>
      </c>
      <c r="D22" s="97"/>
      <c r="E22" s="102"/>
      <c r="F22" s="189" t="s">
        <v>566</v>
      </c>
      <c r="G22" s="188"/>
      <c r="H22" s="103" t="s">
        <v>117</v>
      </c>
      <c r="I22" s="133"/>
      <c r="J22" s="102"/>
      <c r="K22" s="102"/>
      <c r="L22" s="102"/>
      <c r="M22" s="102"/>
      <c r="N22" s="102"/>
    </row>
    <row r="23" spans="1:14" s="95" customFormat="1" ht="15">
      <c r="A23" s="100"/>
      <c r="B23" s="99"/>
      <c r="C23" s="98" t="s">
        <v>290</v>
      </c>
      <c r="D23" s="97"/>
      <c r="E23" s="96"/>
      <c r="F23" s="96"/>
      <c r="G23" s="96"/>
      <c r="H23" s="96"/>
      <c r="I23" s="132"/>
      <c r="J23" s="96"/>
      <c r="K23" s="96"/>
      <c r="L23" s="96"/>
      <c r="M23" s="96"/>
      <c r="N23" s="96"/>
    </row>
    <row r="25" spans="1:14" ht="48" customHeight="1">
      <c r="A25" s="166" t="s">
        <v>90</v>
      </c>
      <c r="B25" s="168" t="s">
        <v>281</v>
      </c>
      <c r="C25" s="166" t="s">
        <v>74</v>
      </c>
      <c r="D25" s="166" t="s">
        <v>91</v>
      </c>
      <c r="E25" s="166" t="s">
        <v>92</v>
      </c>
      <c r="F25" s="166" t="s">
        <v>280</v>
      </c>
      <c r="G25" s="166"/>
      <c r="H25" s="167"/>
      <c r="I25" s="166" t="s">
        <v>279</v>
      </c>
      <c r="J25" s="166"/>
      <c r="K25" s="166"/>
      <c r="L25" s="167"/>
      <c r="M25" s="166" t="s">
        <v>278</v>
      </c>
      <c r="N25" s="166"/>
    </row>
    <row r="26" spans="1:14" ht="28.5" customHeight="1">
      <c r="A26" s="166"/>
      <c r="B26" s="168"/>
      <c r="C26" s="167"/>
      <c r="D26" s="167"/>
      <c r="E26" s="166"/>
      <c r="F26" s="88" t="s">
        <v>93</v>
      </c>
      <c r="G26" s="88" t="s">
        <v>277</v>
      </c>
      <c r="H26" s="166" t="s">
        <v>276</v>
      </c>
      <c r="I26" s="179" t="s">
        <v>93</v>
      </c>
      <c r="J26" s="166" t="s">
        <v>273</v>
      </c>
      <c r="K26" s="88" t="s">
        <v>277</v>
      </c>
      <c r="L26" s="166" t="s">
        <v>276</v>
      </c>
      <c r="M26" s="166" t="s">
        <v>275</v>
      </c>
      <c r="N26" s="166"/>
    </row>
    <row r="27" spans="1:14" ht="36">
      <c r="A27" s="166"/>
      <c r="B27" s="168"/>
      <c r="C27" s="167"/>
      <c r="D27" s="167"/>
      <c r="E27" s="166"/>
      <c r="F27" s="88" t="s">
        <v>274</v>
      </c>
      <c r="G27" s="88" t="s">
        <v>273</v>
      </c>
      <c r="H27" s="167"/>
      <c r="I27" s="179"/>
      <c r="J27" s="167"/>
      <c r="K27" s="88" t="s">
        <v>273</v>
      </c>
      <c r="L27" s="167"/>
      <c r="M27" s="88" t="s">
        <v>272</v>
      </c>
      <c r="N27" s="88" t="s">
        <v>271</v>
      </c>
    </row>
    <row r="28" spans="1:14">
      <c r="A28" s="6">
        <v>1</v>
      </c>
      <c r="B28" s="90">
        <v>2</v>
      </c>
      <c r="C28" s="88">
        <v>3</v>
      </c>
      <c r="D28" s="88">
        <v>4</v>
      </c>
      <c r="E28" s="6">
        <v>5</v>
      </c>
      <c r="F28" s="89">
        <v>6</v>
      </c>
      <c r="G28" s="89">
        <v>7</v>
      </c>
      <c r="H28" s="89">
        <v>8</v>
      </c>
      <c r="I28" s="91">
        <v>9</v>
      </c>
      <c r="J28" s="89">
        <v>10</v>
      </c>
      <c r="K28" s="89">
        <v>11</v>
      </c>
      <c r="L28" s="89">
        <v>12</v>
      </c>
      <c r="M28" s="89">
        <v>13</v>
      </c>
      <c r="N28" s="89">
        <v>14</v>
      </c>
    </row>
    <row r="29" spans="1:14" ht="19.149999999999999" customHeight="1">
      <c r="A29" s="171" t="s">
        <v>270</v>
      </c>
      <c r="B29" s="172"/>
      <c r="C29" s="172"/>
      <c r="D29" s="172"/>
      <c r="E29" s="172"/>
      <c r="F29" s="172"/>
      <c r="G29" s="172"/>
      <c r="H29" s="172"/>
      <c r="I29" s="172"/>
      <c r="J29" s="172"/>
      <c r="K29" s="172"/>
      <c r="L29" s="172"/>
      <c r="M29" s="172"/>
      <c r="N29" s="172"/>
    </row>
    <row r="30" spans="1:14" s="95" customFormat="1" ht="19.149999999999999" customHeight="1">
      <c r="A30" s="173" t="s">
        <v>269</v>
      </c>
      <c r="B30" s="174"/>
      <c r="C30" s="174"/>
      <c r="D30" s="174"/>
      <c r="E30" s="174"/>
      <c r="F30" s="174"/>
      <c r="G30" s="174"/>
      <c r="H30" s="174"/>
      <c r="I30" s="174"/>
      <c r="J30" s="174"/>
      <c r="K30" s="174"/>
      <c r="L30" s="174"/>
      <c r="M30" s="174"/>
      <c r="N30" s="174"/>
    </row>
    <row r="31" spans="1:14" ht="29.25" customHeight="1">
      <c r="A31" s="175">
        <v>1</v>
      </c>
      <c r="B31" s="176" t="s">
        <v>265</v>
      </c>
      <c r="C31" s="87" t="s">
        <v>268</v>
      </c>
      <c r="D31" s="175" t="s">
        <v>259</v>
      </c>
      <c r="E31" s="169">
        <v>1</v>
      </c>
      <c r="F31" s="12" t="s">
        <v>267</v>
      </c>
      <c r="G31" s="13"/>
      <c r="H31" s="170"/>
      <c r="I31" s="178">
        <v>312</v>
      </c>
      <c r="J31" s="170"/>
      <c r="K31" s="13"/>
      <c r="L31" s="170"/>
      <c r="M31" s="13"/>
      <c r="N31" s="13"/>
    </row>
    <row r="32" spans="1:14" ht="41.25" customHeight="1">
      <c r="A32" s="175"/>
      <c r="B32" s="177"/>
      <c r="C32" s="94" t="s">
        <v>257</v>
      </c>
      <c r="D32" s="175"/>
      <c r="E32" s="169"/>
      <c r="F32" s="13"/>
      <c r="G32" s="13"/>
      <c r="H32" s="170"/>
      <c r="I32" s="178"/>
      <c r="J32" s="170"/>
      <c r="K32" s="13"/>
      <c r="L32" s="170"/>
      <c r="M32" s="13"/>
      <c r="N32" s="13"/>
    </row>
    <row r="33" spans="1:14" ht="19.149999999999999" customHeight="1">
      <c r="A33" s="180" t="s">
        <v>266</v>
      </c>
      <c r="B33" s="181"/>
      <c r="C33" s="181"/>
      <c r="D33" s="181"/>
      <c r="E33" s="181"/>
      <c r="F33" s="181"/>
      <c r="G33" s="181"/>
      <c r="H33" s="181"/>
      <c r="I33" s="181"/>
      <c r="J33" s="181"/>
      <c r="K33" s="181"/>
      <c r="L33" s="181"/>
      <c r="M33" s="181"/>
      <c r="N33" s="181"/>
    </row>
    <row r="34" spans="1:14" ht="29.25" customHeight="1">
      <c r="A34" s="175">
        <v>2</v>
      </c>
      <c r="B34" s="176" t="s">
        <v>565</v>
      </c>
      <c r="C34" s="87" t="s">
        <v>564</v>
      </c>
      <c r="D34" s="175" t="s">
        <v>259</v>
      </c>
      <c r="E34" s="169">
        <v>1</v>
      </c>
      <c r="F34" s="12" t="s">
        <v>563</v>
      </c>
      <c r="G34" s="13"/>
      <c r="H34" s="170"/>
      <c r="I34" s="178">
        <v>382</v>
      </c>
      <c r="J34" s="170"/>
      <c r="K34" s="13"/>
      <c r="L34" s="170"/>
      <c r="M34" s="13"/>
      <c r="N34" s="13"/>
    </row>
    <row r="35" spans="1:14" ht="42" customHeight="1">
      <c r="A35" s="175"/>
      <c r="B35" s="177"/>
      <c r="C35" s="94" t="s">
        <v>257</v>
      </c>
      <c r="D35" s="175"/>
      <c r="E35" s="169"/>
      <c r="F35" s="13"/>
      <c r="G35" s="13"/>
      <c r="H35" s="170"/>
      <c r="I35" s="178"/>
      <c r="J35" s="170"/>
      <c r="K35" s="13"/>
      <c r="L35" s="170"/>
      <c r="M35" s="13"/>
      <c r="N35" s="13"/>
    </row>
    <row r="36" spans="1:14" ht="19.149999999999999" customHeight="1">
      <c r="A36" s="180" t="s">
        <v>562</v>
      </c>
      <c r="B36" s="181"/>
      <c r="C36" s="181"/>
      <c r="D36" s="181"/>
      <c r="E36" s="181"/>
      <c r="F36" s="181"/>
      <c r="G36" s="181"/>
      <c r="H36" s="181"/>
      <c r="I36" s="181"/>
      <c r="J36" s="181"/>
      <c r="K36" s="181"/>
      <c r="L36" s="181"/>
      <c r="M36" s="181"/>
      <c r="N36" s="181"/>
    </row>
    <row r="37" spans="1:14" ht="26.25" customHeight="1">
      <c r="A37" s="175">
        <v>3</v>
      </c>
      <c r="B37" s="176" t="s">
        <v>261</v>
      </c>
      <c r="C37" s="87" t="s">
        <v>260</v>
      </c>
      <c r="D37" s="175" t="s">
        <v>259</v>
      </c>
      <c r="E37" s="169">
        <v>2</v>
      </c>
      <c r="F37" s="12" t="s">
        <v>258</v>
      </c>
      <c r="G37" s="13"/>
      <c r="H37" s="170"/>
      <c r="I37" s="178">
        <v>168</v>
      </c>
      <c r="J37" s="170"/>
      <c r="K37" s="13"/>
      <c r="L37" s="170"/>
      <c r="M37" s="13"/>
      <c r="N37" s="13"/>
    </row>
    <row r="38" spans="1:14" ht="44.25" customHeight="1">
      <c r="A38" s="175"/>
      <c r="B38" s="177"/>
      <c r="C38" s="94" t="s">
        <v>257</v>
      </c>
      <c r="D38" s="175"/>
      <c r="E38" s="169"/>
      <c r="F38" s="13"/>
      <c r="G38" s="13"/>
      <c r="H38" s="170"/>
      <c r="I38" s="178"/>
      <c r="J38" s="170"/>
      <c r="K38" s="13"/>
      <c r="L38" s="170"/>
      <c r="M38" s="13"/>
      <c r="N38" s="13"/>
    </row>
    <row r="39" spans="1:14" ht="19.149999999999999" customHeight="1">
      <c r="A39" s="180" t="s">
        <v>256</v>
      </c>
      <c r="B39" s="181"/>
      <c r="C39" s="181"/>
      <c r="D39" s="181"/>
      <c r="E39" s="181"/>
      <c r="F39" s="181"/>
      <c r="G39" s="181"/>
      <c r="H39" s="181"/>
      <c r="I39" s="181"/>
      <c r="J39" s="181"/>
      <c r="K39" s="181"/>
      <c r="L39" s="181"/>
      <c r="M39" s="181"/>
      <c r="N39" s="181"/>
    </row>
    <row r="40" spans="1:14">
      <c r="A40" s="182" t="s">
        <v>176</v>
      </c>
      <c r="B40" s="183"/>
      <c r="C40" s="183"/>
      <c r="D40" s="183"/>
      <c r="E40" s="183"/>
      <c r="F40" s="183"/>
      <c r="G40" s="183"/>
      <c r="H40" s="183"/>
      <c r="I40" s="183"/>
      <c r="J40" s="183"/>
      <c r="K40" s="183"/>
      <c r="L40" s="183"/>
      <c r="M40" s="183"/>
      <c r="N40" s="183"/>
    </row>
    <row r="41" spans="1:14">
      <c r="A41" s="184" t="s">
        <v>182</v>
      </c>
      <c r="B41" s="172"/>
      <c r="C41" s="172"/>
      <c r="D41" s="172"/>
      <c r="E41" s="172"/>
      <c r="F41" s="172"/>
      <c r="G41" s="172"/>
      <c r="H41" s="172"/>
      <c r="I41" s="16">
        <v>862</v>
      </c>
      <c r="J41" s="13"/>
      <c r="K41" s="13"/>
      <c r="L41" s="13"/>
      <c r="M41" s="13"/>
      <c r="N41" s="13"/>
    </row>
    <row r="42" spans="1:14">
      <c r="A42" s="185" t="s">
        <v>254</v>
      </c>
      <c r="B42" s="172"/>
      <c r="C42" s="172"/>
      <c r="D42" s="172"/>
      <c r="E42" s="172"/>
      <c r="F42" s="172"/>
      <c r="G42" s="172"/>
      <c r="H42" s="172"/>
      <c r="I42" s="15"/>
      <c r="J42" s="13"/>
      <c r="K42" s="13"/>
      <c r="L42" s="13"/>
      <c r="M42" s="13"/>
      <c r="N42" s="13"/>
    </row>
    <row r="43" spans="1:14">
      <c r="A43" s="184" t="s">
        <v>239</v>
      </c>
      <c r="B43" s="172"/>
      <c r="C43" s="172"/>
      <c r="D43" s="172"/>
      <c r="E43" s="172"/>
      <c r="F43" s="172"/>
      <c r="G43" s="172"/>
      <c r="H43" s="172"/>
      <c r="I43" s="15"/>
      <c r="J43" s="13"/>
      <c r="K43" s="13"/>
      <c r="L43" s="13"/>
      <c r="M43" s="13"/>
      <c r="N43" s="13"/>
    </row>
    <row r="44" spans="1:14">
      <c r="A44" s="184" t="s">
        <v>255</v>
      </c>
      <c r="B44" s="172"/>
      <c r="C44" s="172"/>
      <c r="D44" s="172"/>
      <c r="E44" s="172"/>
      <c r="F44" s="172"/>
      <c r="G44" s="172"/>
      <c r="H44" s="172"/>
      <c r="I44" s="16">
        <v>862</v>
      </c>
      <c r="J44" s="13"/>
      <c r="K44" s="13"/>
      <c r="L44" s="13"/>
      <c r="M44" s="13"/>
      <c r="N44" s="13"/>
    </row>
    <row r="45" spans="1:14">
      <c r="A45" s="184" t="s">
        <v>108</v>
      </c>
      <c r="B45" s="172"/>
      <c r="C45" s="172"/>
      <c r="D45" s="172"/>
      <c r="E45" s="172"/>
      <c r="F45" s="172"/>
      <c r="G45" s="172"/>
      <c r="H45" s="172"/>
      <c r="I45" s="16">
        <v>862</v>
      </c>
      <c r="J45" s="13"/>
      <c r="K45" s="13"/>
      <c r="L45" s="13"/>
      <c r="M45" s="13"/>
      <c r="N45" s="13"/>
    </row>
    <row r="46" spans="1:14">
      <c r="A46" s="184" t="s">
        <v>171</v>
      </c>
      <c r="B46" s="172"/>
      <c r="C46" s="172"/>
      <c r="D46" s="172"/>
      <c r="E46" s="172"/>
      <c r="F46" s="172"/>
      <c r="G46" s="172"/>
      <c r="H46" s="172"/>
      <c r="I46" s="15"/>
      <c r="J46" s="13"/>
      <c r="K46" s="13"/>
      <c r="L46" s="13"/>
      <c r="M46" s="13"/>
      <c r="N46" s="13"/>
    </row>
    <row r="47" spans="1:14">
      <c r="A47" s="184" t="s">
        <v>85</v>
      </c>
      <c r="B47" s="172"/>
      <c r="C47" s="172"/>
      <c r="D47" s="172"/>
      <c r="E47" s="172"/>
      <c r="F47" s="172"/>
      <c r="G47" s="172"/>
      <c r="H47" s="172"/>
      <c r="I47" s="16">
        <v>862</v>
      </c>
      <c r="J47" s="13"/>
      <c r="K47" s="13"/>
      <c r="L47" s="13"/>
      <c r="M47" s="13"/>
      <c r="N47" s="13"/>
    </row>
    <row r="48" spans="1:14">
      <c r="A48" s="185" t="s">
        <v>175</v>
      </c>
      <c r="B48" s="172"/>
      <c r="C48" s="172"/>
      <c r="D48" s="172"/>
      <c r="E48" s="172"/>
      <c r="F48" s="172"/>
      <c r="G48" s="172"/>
      <c r="H48" s="172"/>
      <c r="I48" s="17">
        <v>862</v>
      </c>
      <c r="J48" s="13"/>
      <c r="K48" s="13"/>
      <c r="L48" s="13"/>
      <c r="M48" s="13"/>
      <c r="N48" s="13"/>
    </row>
    <row r="49" spans="1:14" ht="19.149999999999999" customHeight="1">
      <c r="A49" s="171" t="s">
        <v>253</v>
      </c>
      <c r="B49" s="172"/>
      <c r="C49" s="172"/>
      <c r="D49" s="172"/>
      <c r="E49" s="172"/>
      <c r="F49" s="172"/>
      <c r="G49" s="172"/>
      <c r="H49" s="172"/>
      <c r="I49" s="172"/>
      <c r="J49" s="172"/>
      <c r="K49" s="172"/>
      <c r="L49" s="172"/>
      <c r="M49" s="172"/>
      <c r="N49" s="172"/>
    </row>
    <row r="50" spans="1:14" ht="19.5" customHeight="1">
      <c r="A50" s="175">
        <v>4</v>
      </c>
      <c r="B50" s="176" t="s">
        <v>377</v>
      </c>
      <c r="C50" s="87" t="s">
        <v>376</v>
      </c>
      <c r="D50" s="175" t="s">
        <v>97</v>
      </c>
      <c r="E50" s="169">
        <v>4</v>
      </c>
      <c r="F50" s="12">
        <v>75.11</v>
      </c>
      <c r="G50" s="13"/>
      <c r="H50" s="170"/>
      <c r="I50" s="178">
        <v>300</v>
      </c>
      <c r="J50" s="170"/>
      <c r="K50" s="13"/>
      <c r="L50" s="170"/>
      <c r="M50" s="13"/>
      <c r="N50" s="13"/>
    </row>
    <row r="51" spans="1:14">
      <c r="A51" s="175"/>
      <c r="B51" s="177"/>
      <c r="C51" s="94" t="s">
        <v>242</v>
      </c>
      <c r="D51" s="175"/>
      <c r="E51" s="169"/>
      <c r="F51" s="13"/>
      <c r="G51" s="13"/>
      <c r="H51" s="170"/>
      <c r="I51" s="178"/>
      <c r="J51" s="170"/>
      <c r="K51" s="13"/>
      <c r="L51" s="170"/>
      <c r="M51" s="13"/>
      <c r="N51" s="13"/>
    </row>
    <row r="52" spans="1:14" ht="21" customHeight="1">
      <c r="A52" s="175">
        <v>5</v>
      </c>
      <c r="B52" s="176" t="s">
        <v>246</v>
      </c>
      <c r="C52" s="87" t="s">
        <v>245</v>
      </c>
      <c r="D52" s="175" t="s">
        <v>97</v>
      </c>
      <c r="E52" s="169">
        <v>1</v>
      </c>
      <c r="F52" s="12">
        <v>1686.41</v>
      </c>
      <c r="G52" s="13"/>
      <c r="H52" s="170"/>
      <c r="I52" s="178">
        <v>1686</v>
      </c>
      <c r="J52" s="170"/>
      <c r="K52" s="13"/>
      <c r="L52" s="170"/>
      <c r="M52" s="13"/>
      <c r="N52" s="13"/>
    </row>
    <row r="53" spans="1:14">
      <c r="A53" s="175"/>
      <c r="B53" s="177"/>
      <c r="C53" s="94" t="s">
        <v>242</v>
      </c>
      <c r="D53" s="175"/>
      <c r="E53" s="169"/>
      <c r="F53" s="13"/>
      <c r="G53" s="13"/>
      <c r="H53" s="170"/>
      <c r="I53" s="178"/>
      <c r="J53" s="170"/>
      <c r="K53" s="13"/>
      <c r="L53" s="170"/>
      <c r="M53" s="13"/>
      <c r="N53" s="13"/>
    </row>
    <row r="54" spans="1:14" ht="23.25" customHeight="1">
      <c r="A54" s="175">
        <v>6</v>
      </c>
      <c r="B54" s="176" t="s">
        <v>244</v>
      </c>
      <c r="C54" s="87" t="s">
        <v>243</v>
      </c>
      <c r="D54" s="175" t="s">
        <v>97</v>
      </c>
      <c r="E54" s="169">
        <v>9</v>
      </c>
      <c r="F54" s="12">
        <v>62.58</v>
      </c>
      <c r="G54" s="13"/>
      <c r="H54" s="170"/>
      <c r="I54" s="178">
        <v>563</v>
      </c>
      <c r="J54" s="170"/>
      <c r="K54" s="13"/>
      <c r="L54" s="170"/>
      <c r="M54" s="13"/>
      <c r="N54" s="13"/>
    </row>
    <row r="55" spans="1:14">
      <c r="A55" s="175"/>
      <c r="B55" s="177"/>
      <c r="C55" s="94" t="s">
        <v>242</v>
      </c>
      <c r="D55" s="175"/>
      <c r="E55" s="169"/>
      <c r="F55" s="13"/>
      <c r="G55" s="13"/>
      <c r="H55" s="170"/>
      <c r="I55" s="178"/>
      <c r="J55" s="170"/>
      <c r="K55" s="13"/>
      <c r="L55" s="170"/>
      <c r="M55" s="13"/>
      <c r="N55" s="13"/>
    </row>
    <row r="56" spans="1:14">
      <c r="A56" s="182" t="s">
        <v>176</v>
      </c>
      <c r="B56" s="183"/>
      <c r="C56" s="183"/>
      <c r="D56" s="183"/>
      <c r="E56" s="183"/>
      <c r="F56" s="183"/>
      <c r="G56" s="183"/>
      <c r="H56" s="183"/>
      <c r="I56" s="183"/>
      <c r="J56" s="183"/>
      <c r="K56" s="183"/>
      <c r="L56" s="183"/>
      <c r="M56" s="183"/>
      <c r="N56" s="183"/>
    </row>
    <row r="57" spans="1:14">
      <c r="A57" s="184" t="s">
        <v>182</v>
      </c>
      <c r="B57" s="172"/>
      <c r="C57" s="172"/>
      <c r="D57" s="172"/>
      <c r="E57" s="172"/>
      <c r="F57" s="172"/>
      <c r="G57" s="172"/>
      <c r="H57" s="172"/>
      <c r="I57" s="16">
        <v>2549</v>
      </c>
      <c r="J57" s="13"/>
      <c r="K57" s="13"/>
      <c r="L57" s="13"/>
      <c r="M57" s="13"/>
      <c r="N57" s="13"/>
    </row>
    <row r="58" spans="1:14">
      <c r="A58" s="185" t="s">
        <v>240</v>
      </c>
      <c r="B58" s="172"/>
      <c r="C58" s="172"/>
      <c r="D58" s="172"/>
      <c r="E58" s="172"/>
      <c r="F58" s="172"/>
      <c r="G58" s="172"/>
      <c r="H58" s="172"/>
      <c r="I58" s="15"/>
      <c r="J58" s="13"/>
      <c r="K58" s="13"/>
      <c r="L58" s="13"/>
      <c r="M58" s="13"/>
      <c r="N58" s="13"/>
    </row>
    <row r="59" spans="1:14">
      <c r="A59" s="184" t="s">
        <v>239</v>
      </c>
      <c r="B59" s="172"/>
      <c r="C59" s="172"/>
      <c r="D59" s="172"/>
      <c r="E59" s="172"/>
      <c r="F59" s="172"/>
      <c r="G59" s="172"/>
      <c r="H59" s="172"/>
      <c r="I59" s="15"/>
      <c r="J59" s="13"/>
      <c r="K59" s="13"/>
      <c r="L59" s="13"/>
      <c r="M59" s="13"/>
      <c r="N59" s="13"/>
    </row>
    <row r="60" spans="1:14">
      <c r="A60" s="184" t="s">
        <v>561</v>
      </c>
      <c r="B60" s="172"/>
      <c r="C60" s="172"/>
      <c r="D60" s="172"/>
      <c r="E60" s="172"/>
      <c r="F60" s="172"/>
      <c r="G60" s="172"/>
      <c r="H60" s="172"/>
      <c r="I60" s="16">
        <v>2549</v>
      </c>
      <c r="J60" s="13"/>
      <c r="K60" s="13"/>
      <c r="L60" s="13"/>
      <c r="M60" s="13"/>
      <c r="N60" s="13"/>
    </row>
    <row r="61" spans="1:14">
      <c r="A61" s="184" t="s">
        <v>108</v>
      </c>
      <c r="B61" s="172"/>
      <c r="C61" s="172"/>
      <c r="D61" s="172"/>
      <c r="E61" s="172"/>
      <c r="F61" s="172"/>
      <c r="G61" s="172"/>
      <c r="H61" s="172"/>
      <c r="I61" s="16">
        <v>2549</v>
      </c>
      <c r="J61" s="13"/>
      <c r="K61" s="13"/>
      <c r="L61" s="13"/>
      <c r="M61" s="13"/>
      <c r="N61" s="13"/>
    </row>
    <row r="62" spans="1:14">
      <c r="A62" s="184" t="s">
        <v>171</v>
      </c>
      <c r="B62" s="172"/>
      <c r="C62" s="172"/>
      <c r="D62" s="172"/>
      <c r="E62" s="172"/>
      <c r="F62" s="172"/>
      <c r="G62" s="172"/>
      <c r="H62" s="172"/>
      <c r="I62" s="15"/>
      <c r="J62" s="13"/>
      <c r="K62" s="13"/>
      <c r="L62" s="13"/>
      <c r="M62" s="13"/>
      <c r="N62" s="13"/>
    </row>
    <row r="63" spans="1:14">
      <c r="A63" s="184" t="s">
        <v>85</v>
      </c>
      <c r="B63" s="172"/>
      <c r="C63" s="172"/>
      <c r="D63" s="172"/>
      <c r="E63" s="172"/>
      <c r="F63" s="172"/>
      <c r="G63" s="172"/>
      <c r="H63" s="172"/>
      <c r="I63" s="16">
        <v>2549</v>
      </c>
      <c r="J63" s="13"/>
      <c r="K63" s="13"/>
      <c r="L63" s="13"/>
      <c r="M63" s="13"/>
      <c r="N63" s="13"/>
    </row>
    <row r="64" spans="1:14">
      <c r="A64" s="185" t="s">
        <v>174</v>
      </c>
      <c r="B64" s="172"/>
      <c r="C64" s="172"/>
      <c r="D64" s="172"/>
      <c r="E64" s="172"/>
      <c r="F64" s="172"/>
      <c r="G64" s="172"/>
      <c r="H64" s="172"/>
      <c r="I64" s="17">
        <v>2549</v>
      </c>
      <c r="J64" s="13"/>
      <c r="K64" s="13"/>
      <c r="L64" s="13"/>
      <c r="M64" s="13"/>
      <c r="N64" s="13"/>
    </row>
    <row r="65" spans="1:14" ht="19.149999999999999" customHeight="1">
      <c r="A65" s="171" t="s">
        <v>238</v>
      </c>
      <c r="B65" s="172"/>
      <c r="C65" s="172"/>
      <c r="D65" s="172"/>
      <c r="E65" s="172"/>
      <c r="F65" s="172"/>
      <c r="G65" s="172"/>
      <c r="H65" s="172"/>
      <c r="I65" s="172"/>
      <c r="J65" s="172"/>
      <c r="K65" s="172"/>
      <c r="L65" s="172"/>
      <c r="M65" s="172"/>
      <c r="N65" s="172"/>
    </row>
    <row r="66" spans="1:14" ht="24" customHeight="1">
      <c r="A66" s="175">
        <v>7</v>
      </c>
      <c r="B66" s="176" t="s">
        <v>374</v>
      </c>
      <c r="C66" s="87" t="s">
        <v>373</v>
      </c>
      <c r="D66" s="175" t="s">
        <v>97</v>
      </c>
      <c r="E66" s="169">
        <v>34</v>
      </c>
      <c r="F66" s="12">
        <v>72.099999999999994</v>
      </c>
      <c r="G66" s="13"/>
      <c r="H66" s="170">
        <v>72.099999999999994</v>
      </c>
      <c r="I66" s="178">
        <v>2451</v>
      </c>
      <c r="J66" s="170"/>
      <c r="K66" s="13"/>
      <c r="L66" s="170">
        <v>2451</v>
      </c>
      <c r="M66" s="13"/>
      <c r="N66" s="13"/>
    </row>
    <row r="67" spans="1:14">
      <c r="A67" s="175"/>
      <c r="B67" s="177"/>
      <c r="C67" s="94" t="s">
        <v>225</v>
      </c>
      <c r="D67" s="175"/>
      <c r="E67" s="169"/>
      <c r="F67" s="13"/>
      <c r="G67" s="13"/>
      <c r="H67" s="186"/>
      <c r="I67" s="178"/>
      <c r="J67" s="170"/>
      <c r="K67" s="13"/>
      <c r="L67" s="170"/>
      <c r="M67" s="13"/>
      <c r="N67" s="13"/>
    </row>
    <row r="68" spans="1:14" ht="70.5" customHeight="1">
      <c r="A68" s="175">
        <v>8</v>
      </c>
      <c r="B68" s="176" t="s">
        <v>235</v>
      </c>
      <c r="C68" s="87" t="s">
        <v>234</v>
      </c>
      <c r="D68" s="175" t="s">
        <v>98</v>
      </c>
      <c r="E68" s="169">
        <v>5.0000000000000001E-3</v>
      </c>
      <c r="F68" s="12">
        <v>29743.7</v>
      </c>
      <c r="G68" s="13"/>
      <c r="H68" s="170">
        <v>29743.7</v>
      </c>
      <c r="I68" s="178">
        <v>149</v>
      </c>
      <c r="J68" s="170"/>
      <c r="K68" s="13"/>
      <c r="L68" s="170">
        <v>149</v>
      </c>
      <c r="M68" s="13"/>
      <c r="N68" s="13"/>
    </row>
    <row r="69" spans="1:14">
      <c r="A69" s="175"/>
      <c r="B69" s="177"/>
      <c r="C69" s="94" t="s">
        <v>225</v>
      </c>
      <c r="D69" s="175"/>
      <c r="E69" s="169"/>
      <c r="F69" s="13"/>
      <c r="G69" s="13"/>
      <c r="H69" s="186"/>
      <c r="I69" s="178"/>
      <c r="J69" s="170"/>
      <c r="K69" s="13"/>
      <c r="L69" s="170"/>
      <c r="M69" s="13"/>
      <c r="N69" s="13"/>
    </row>
    <row r="70" spans="1:14" ht="70.5" customHeight="1">
      <c r="A70" s="175">
        <v>9</v>
      </c>
      <c r="B70" s="176" t="s">
        <v>233</v>
      </c>
      <c r="C70" s="87" t="s">
        <v>232</v>
      </c>
      <c r="D70" s="175" t="s">
        <v>98</v>
      </c>
      <c r="E70" s="169">
        <v>0.18</v>
      </c>
      <c r="F70" s="12">
        <v>22471.21</v>
      </c>
      <c r="G70" s="13"/>
      <c r="H70" s="170">
        <v>22471.21</v>
      </c>
      <c r="I70" s="178">
        <v>4045</v>
      </c>
      <c r="J70" s="170"/>
      <c r="K70" s="13"/>
      <c r="L70" s="170">
        <v>4045</v>
      </c>
      <c r="M70" s="13"/>
      <c r="N70" s="13"/>
    </row>
    <row r="71" spans="1:14">
      <c r="A71" s="175"/>
      <c r="B71" s="177"/>
      <c r="C71" s="94" t="s">
        <v>225</v>
      </c>
      <c r="D71" s="175"/>
      <c r="E71" s="169"/>
      <c r="F71" s="13"/>
      <c r="G71" s="13"/>
      <c r="H71" s="186"/>
      <c r="I71" s="178"/>
      <c r="J71" s="170"/>
      <c r="K71" s="13"/>
      <c r="L71" s="170"/>
      <c r="M71" s="13"/>
      <c r="N71" s="13"/>
    </row>
    <row r="72" spans="1:14" ht="19.5" customHeight="1">
      <c r="A72" s="175">
        <v>10</v>
      </c>
      <c r="B72" s="176" t="s">
        <v>231</v>
      </c>
      <c r="C72" s="87" t="s">
        <v>230</v>
      </c>
      <c r="D72" s="175" t="s">
        <v>102</v>
      </c>
      <c r="E72" s="169">
        <v>125</v>
      </c>
      <c r="F72" s="12">
        <v>78.16</v>
      </c>
      <c r="G72" s="13"/>
      <c r="H72" s="170">
        <v>78.16</v>
      </c>
      <c r="I72" s="178">
        <v>9770</v>
      </c>
      <c r="J72" s="170"/>
      <c r="K72" s="13"/>
      <c r="L72" s="170">
        <v>9770</v>
      </c>
      <c r="M72" s="13"/>
      <c r="N72" s="13"/>
    </row>
    <row r="73" spans="1:14">
      <c r="A73" s="175"/>
      <c r="B73" s="177"/>
      <c r="C73" s="94" t="s">
        <v>225</v>
      </c>
      <c r="D73" s="175"/>
      <c r="E73" s="169"/>
      <c r="F73" s="13"/>
      <c r="G73" s="13"/>
      <c r="H73" s="186"/>
      <c r="I73" s="178"/>
      <c r="J73" s="170"/>
      <c r="K73" s="13"/>
      <c r="L73" s="170"/>
      <c r="M73" s="13"/>
      <c r="N73" s="13"/>
    </row>
    <row r="74" spans="1:14" ht="20.25" customHeight="1">
      <c r="A74" s="175">
        <v>11</v>
      </c>
      <c r="B74" s="176" t="s">
        <v>229</v>
      </c>
      <c r="C74" s="87" t="s">
        <v>228</v>
      </c>
      <c r="D74" s="175" t="s">
        <v>102</v>
      </c>
      <c r="E74" s="169">
        <v>30</v>
      </c>
      <c r="F74" s="12">
        <v>4.92</v>
      </c>
      <c r="G74" s="13"/>
      <c r="H74" s="170">
        <v>4.92</v>
      </c>
      <c r="I74" s="178">
        <v>148</v>
      </c>
      <c r="J74" s="170"/>
      <c r="K74" s="13"/>
      <c r="L74" s="170">
        <v>148</v>
      </c>
      <c r="M74" s="13"/>
      <c r="N74" s="13"/>
    </row>
    <row r="75" spans="1:14">
      <c r="A75" s="175"/>
      <c r="B75" s="177"/>
      <c r="C75" s="94" t="s">
        <v>225</v>
      </c>
      <c r="D75" s="175"/>
      <c r="E75" s="169"/>
      <c r="F75" s="13"/>
      <c r="G75" s="13"/>
      <c r="H75" s="186"/>
      <c r="I75" s="178"/>
      <c r="J75" s="170"/>
      <c r="K75" s="13"/>
      <c r="L75" s="170"/>
      <c r="M75" s="13"/>
      <c r="N75" s="13"/>
    </row>
    <row r="76" spans="1:14" ht="18" customHeight="1">
      <c r="A76" s="175">
        <v>12</v>
      </c>
      <c r="B76" s="176" t="s">
        <v>227</v>
      </c>
      <c r="C76" s="87" t="s">
        <v>226</v>
      </c>
      <c r="D76" s="175" t="s">
        <v>97</v>
      </c>
      <c r="E76" s="169">
        <v>20</v>
      </c>
      <c r="F76" s="12">
        <v>2.98</v>
      </c>
      <c r="G76" s="13"/>
      <c r="H76" s="170">
        <v>2.98</v>
      </c>
      <c r="I76" s="178">
        <v>60</v>
      </c>
      <c r="J76" s="170"/>
      <c r="K76" s="13"/>
      <c r="L76" s="170">
        <v>60</v>
      </c>
      <c r="M76" s="13"/>
      <c r="N76" s="13"/>
    </row>
    <row r="77" spans="1:14">
      <c r="A77" s="175"/>
      <c r="B77" s="177"/>
      <c r="C77" s="94" t="s">
        <v>225</v>
      </c>
      <c r="D77" s="175"/>
      <c r="E77" s="169"/>
      <c r="F77" s="13"/>
      <c r="G77" s="13"/>
      <c r="H77" s="186"/>
      <c r="I77" s="178"/>
      <c r="J77" s="170"/>
      <c r="K77" s="13"/>
      <c r="L77" s="170"/>
      <c r="M77" s="13"/>
      <c r="N77" s="13"/>
    </row>
    <row r="78" spans="1:14">
      <c r="A78" s="182" t="s">
        <v>176</v>
      </c>
      <c r="B78" s="183"/>
      <c r="C78" s="183"/>
      <c r="D78" s="183"/>
      <c r="E78" s="183"/>
      <c r="F78" s="183"/>
      <c r="G78" s="183"/>
      <c r="H78" s="183"/>
      <c r="I78" s="183"/>
      <c r="J78" s="183"/>
      <c r="K78" s="183"/>
      <c r="L78" s="183"/>
      <c r="M78" s="183"/>
      <c r="N78" s="183"/>
    </row>
    <row r="79" spans="1:14">
      <c r="A79" s="184" t="s">
        <v>182</v>
      </c>
      <c r="B79" s="172"/>
      <c r="C79" s="172"/>
      <c r="D79" s="172"/>
      <c r="E79" s="172"/>
      <c r="F79" s="172"/>
      <c r="G79" s="172"/>
      <c r="H79" s="172"/>
      <c r="I79" s="16">
        <v>16623</v>
      </c>
      <c r="J79" s="13"/>
      <c r="K79" s="13"/>
      <c r="L79" s="12">
        <v>16623</v>
      </c>
      <c r="M79" s="13"/>
      <c r="N79" s="13"/>
    </row>
    <row r="80" spans="1:14">
      <c r="A80" s="185" t="s">
        <v>223</v>
      </c>
      <c r="B80" s="172"/>
      <c r="C80" s="172"/>
      <c r="D80" s="172"/>
      <c r="E80" s="172"/>
      <c r="F80" s="172"/>
      <c r="G80" s="172"/>
      <c r="H80" s="172"/>
      <c r="I80" s="15"/>
      <c r="J80" s="13"/>
      <c r="K80" s="13"/>
      <c r="L80" s="13"/>
      <c r="M80" s="13"/>
      <c r="N80" s="13"/>
    </row>
    <row r="81" spans="1:14">
      <c r="A81" s="184" t="s">
        <v>222</v>
      </c>
      <c r="B81" s="172"/>
      <c r="C81" s="172"/>
      <c r="D81" s="172"/>
      <c r="E81" s="172"/>
      <c r="F81" s="172"/>
      <c r="G81" s="172"/>
      <c r="H81" s="172"/>
      <c r="I81" s="15"/>
      <c r="J81" s="13"/>
      <c r="K81" s="13"/>
      <c r="L81" s="13"/>
      <c r="M81" s="13"/>
      <c r="N81" s="13"/>
    </row>
    <row r="82" spans="1:14">
      <c r="A82" s="184" t="s">
        <v>528</v>
      </c>
      <c r="B82" s="172"/>
      <c r="C82" s="172"/>
      <c r="D82" s="172"/>
      <c r="E82" s="172"/>
      <c r="F82" s="172"/>
      <c r="G82" s="172"/>
      <c r="H82" s="172"/>
      <c r="I82" s="16">
        <v>16623</v>
      </c>
      <c r="J82" s="13"/>
      <c r="K82" s="13"/>
      <c r="L82" s="13"/>
      <c r="M82" s="13"/>
      <c r="N82" s="13"/>
    </row>
    <row r="83" spans="1:14">
      <c r="A83" s="184" t="s">
        <v>108</v>
      </c>
      <c r="B83" s="172"/>
      <c r="C83" s="172"/>
      <c r="D83" s="172"/>
      <c r="E83" s="172"/>
      <c r="F83" s="172"/>
      <c r="G83" s="172"/>
      <c r="H83" s="172"/>
      <c r="I83" s="16">
        <v>16623</v>
      </c>
      <c r="J83" s="13"/>
      <c r="K83" s="13"/>
      <c r="L83" s="13"/>
      <c r="M83" s="13"/>
      <c r="N83" s="13"/>
    </row>
    <row r="84" spans="1:14">
      <c r="A84" s="184" t="s">
        <v>171</v>
      </c>
      <c r="B84" s="172"/>
      <c r="C84" s="172"/>
      <c r="D84" s="172"/>
      <c r="E84" s="172"/>
      <c r="F84" s="172"/>
      <c r="G84" s="172"/>
      <c r="H84" s="172"/>
      <c r="I84" s="15"/>
      <c r="J84" s="13"/>
      <c r="K84" s="13"/>
      <c r="L84" s="13"/>
      <c r="M84" s="13"/>
      <c r="N84" s="13"/>
    </row>
    <row r="85" spans="1:14">
      <c r="A85" s="184" t="s">
        <v>110</v>
      </c>
      <c r="B85" s="172"/>
      <c r="C85" s="172"/>
      <c r="D85" s="172"/>
      <c r="E85" s="172"/>
      <c r="F85" s="172"/>
      <c r="G85" s="172"/>
      <c r="H85" s="172"/>
      <c r="I85" s="16">
        <v>16623</v>
      </c>
      <c r="J85" s="13"/>
      <c r="K85" s="13"/>
      <c r="L85" s="13"/>
      <c r="M85" s="13"/>
      <c r="N85" s="13"/>
    </row>
    <row r="86" spans="1:14">
      <c r="A86" s="185" t="s">
        <v>173</v>
      </c>
      <c r="B86" s="172"/>
      <c r="C86" s="172"/>
      <c r="D86" s="172"/>
      <c r="E86" s="172"/>
      <c r="F86" s="172"/>
      <c r="G86" s="172"/>
      <c r="H86" s="172"/>
      <c r="I86" s="17">
        <v>16623</v>
      </c>
      <c r="J86" s="13"/>
      <c r="K86" s="13"/>
      <c r="L86" s="13"/>
      <c r="M86" s="13"/>
      <c r="N86" s="13"/>
    </row>
    <row r="87" spans="1:14" ht="14.25" customHeight="1">
      <c r="A87" s="171" t="s">
        <v>221</v>
      </c>
      <c r="B87" s="172"/>
      <c r="C87" s="172"/>
      <c r="D87" s="172"/>
      <c r="E87" s="172"/>
      <c r="F87" s="172"/>
      <c r="G87" s="172"/>
      <c r="H87" s="172"/>
      <c r="I87" s="172"/>
      <c r="J87" s="172"/>
      <c r="K87" s="172"/>
      <c r="L87" s="172"/>
      <c r="M87" s="172"/>
      <c r="N87" s="172"/>
    </row>
    <row r="88" spans="1:14" ht="24" customHeight="1">
      <c r="A88" s="175">
        <v>13</v>
      </c>
      <c r="B88" s="176" t="s">
        <v>220</v>
      </c>
      <c r="C88" s="87" t="s">
        <v>560</v>
      </c>
      <c r="D88" s="175" t="s">
        <v>96</v>
      </c>
      <c r="E88" s="169">
        <v>1</v>
      </c>
      <c r="F88" s="12">
        <v>117.52</v>
      </c>
      <c r="G88" s="12">
        <v>0.46</v>
      </c>
      <c r="H88" s="170">
        <v>15.04</v>
      </c>
      <c r="I88" s="178">
        <v>118</v>
      </c>
      <c r="J88" s="170">
        <v>102</v>
      </c>
      <c r="K88" s="13"/>
      <c r="L88" s="170">
        <v>16</v>
      </c>
      <c r="M88" s="13">
        <v>7.2</v>
      </c>
      <c r="N88" s="13">
        <v>7.2</v>
      </c>
    </row>
    <row r="89" spans="1:14" ht="36">
      <c r="A89" s="175"/>
      <c r="B89" s="177"/>
      <c r="C89" s="94" t="s">
        <v>218</v>
      </c>
      <c r="D89" s="175"/>
      <c r="E89" s="169"/>
      <c r="F89" s="12">
        <v>102.02</v>
      </c>
      <c r="G89" s="13"/>
      <c r="H89" s="186"/>
      <c r="I89" s="178"/>
      <c r="J89" s="170"/>
      <c r="K89" s="13"/>
      <c r="L89" s="170"/>
      <c r="M89" s="13"/>
      <c r="N89" s="13"/>
    </row>
    <row r="90" spans="1:14" ht="36" customHeight="1">
      <c r="A90" s="175">
        <v>14</v>
      </c>
      <c r="B90" s="176" t="s">
        <v>214</v>
      </c>
      <c r="C90" s="87" t="s">
        <v>408</v>
      </c>
      <c r="D90" s="175" t="s">
        <v>96</v>
      </c>
      <c r="E90" s="169">
        <v>38</v>
      </c>
      <c r="F90" s="12">
        <v>13.84</v>
      </c>
      <c r="G90" s="12">
        <v>0.17</v>
      </c>
      <c r="H90" s="170">
        <v>2.29</v>
      </c>
      <c r="I90" s="178">
        <v>526</v>
      </c>
      <c r="J90" s="170">
        <v>432</v>
      </c>
      <c r="K90" s="13">
        <v>6</v>
      </c>
      <c r="L90" s="170">
        <v>88</v>
      </c>
      <c r="M90" s="13">
        <v>0.84</v>
      </c>
      <c r="N90" s="13">
        <v>31.92</v>
      </c>
    </row>
    <row r="91" spans="1:14" ht="36">
      <c r="A91" s="175"/>
      <c r="B91" s="177"/>
      <c r="C91" s="94" t="s">
        <v>559</v>
      </c>
      <c r="D91" s="175"/>
      <c r="E91" s="169"/>
      <c r="F91" s="12">
        <v>11.38</v>
      </c>
      <c r="G91" s="13"/>
      <c r="H91" s="186"/>
      <c r="I91" s="178"/>
      <c r="J91" s="170"/>
      <c r="K91" s="13"/>
      <c r="L91" s="170"/>
      <c r="M91" s="13"/>
      <c r="N91" s="13"/>
    </row>
    <row r="92" spans="1:14" ht="12.75" customHeight="1">
      <c r="A92" s="175">
        <v>15</v>
      </c>
      <c r="B92" s="176" t="s">
        <v>211</v>
      </c>
      <c r="C92" s="87" t="s">
        <v>210</v>
      </c>
      <c r="D92" s="175" t="s">
        <v>96</v>
      </c>
      <c r="E92" s="169">
        <v>1</v>
      </c>
      <c r="F92" s="12">
        <v>59.97</v>
      </c>
      <c r="G92" s="12">
        <v>0.37</v>
      </c>
      <c r="H92" s="170">
        <v>7.83</v>
      </c>
      <c r="I92" s="178">
        <v>60</v>
      </c>
      <c r="J92" s="170">
        <v>52</v>
      </c>
      <c r="K92" s="13"/>
      <c r="L92" s="170">
        <v>8</v>
      </c>
      <c r="M92" s="13">
        <v>3.6</v>
      </c>
      <c r="N92" s="13">
        <v>3.6</v>
      </c>
    </row>
    <row r="93" spans="1:14" ht="36">
      <c r="A93" s="175"/>
      <c r="B93" s="177"/>
      <c r="C93" s="94" t="s">
        <v>209</v>
      </c>
      <c r="D93" s="175"/>
      <c r="E93" s="169"/>
      <c r="F93" s="12">
        <v>51.77</v>
      </c>
      <c r="G93" s="13"/>
      <c r="H93" s="186"/>
      <c r="I93" s="178"/>
      <c r="J93" s="170"/>
      <c r="K93" s="13"/>
      <c r="L93" s="170"/>
      <c r="M93" s="13"/>
      <c r="N93" s="13"/>
    </row>
    <row r="94" spans="1:14" ht="45.75" customHeight="1">
      <c r="A94" s="175">
        <v>16</v>
      </c>
      <c r="B94" s="176" t="s">
        <v>208</v>
      </c>
      <c r="C94" s="87" t="s">
        <v>207</v>
      </c>
      <c r="D94" s="175" t="s">
        <v>96</v>
      </c>
      <c r="E94" s="169">
        <v>9</v>
      </c>
      <c r="F94" s="12">
        <v>29.8</v>
      </c>
      <c r="G94" s="12">
        <v>11.69</v>
      </c>
      <c r="H94" s="170">
        <v>2.8</v>
      </c>
      <c r="I94" s="178">
        <v>268</v>
      </c>
      <c r="J94" s="170">
        <v>138</v>
      </c>
      <c r="K94" s="13">
        <v>105</v>
      </c>
      <c r="L94" s="170">
        <v>25</v>
      </c>
      <c r="M94" s="13">
        <v>1.1299999999999999</v>
      </c>
      <c r="N94" s="13">
        <v>10.17</v>
      </c>
    </row>
    <row r="95" spans="1:14" ht="36" customHeight="1">
      <c r="A95" s="175"/>
      <c r="B95" s="177"/>
      <c r="C95" s="94" t="s">
        <v>558</v>
      </c>
      <c r="D95" s="175"/>
      <c r="E95" s="169"/>
      <c r="F95" s="12">
        <v>15.31</v>
      </c>
      <c r="G95" s="12">
        <v>0.73</v>
      </c>
      <c r="H95" s="186"/>
      <c r="I95" s="178"/>
      <c r="J95" s="170"/>
      <c r="K95" s="13">
        <v>7</v>
      </c>
      <c r="L95" s="170"/>
      <c r="M95" s="13">
        <v>0.04</v>
      </c>
      <c r="N95" s="13">
        <v>0.36</v>
      </c>
    </row>
    <row r="96" spans="1:14" ht="13.5" customHeight="1">
      <c r="A96" s="175">
        <v>17</v>
      </c>
      <c r="B96" s="176" t="s">
        <v>205</v>
      </c>
      <c r="C96" s="87" t="s">
        <v>204</v>
      </c>
      <c r="D96" s="175" t="s">
        <v>99</v>
      </c>
      <c r="E96" s="169">
        <v>0.02</v>
      </c>
      <c r="F96" s="12">
        <v>2523.44</v>
      </c>
      <c r="G96" s="12">
        <v>556.95000000000005</v>
      </c>
      <c r="H96" s="170">
        <v>594.64</v>
      </c>
      <c r="I96" s="178">
        <v>50</v>
      </c>
      <c r="J96" s="170">
        <v>27</v>
      </c>
      <c r="K96" s="13">
        <v>11</v>
      </c>
      <c r="L96" s="170">
        <v>12</v>
      </c>
      <c r="M96" s="13">
        <v>98.2</v>
      </c>
      <c r="N96" s="13">
        <v>1.96</v>
      </c>
    </row>
    <row r="97" spans="1:14" ht="37.5" customHeight="1">
      <c r="A97" s="175"/>
      <c r="B97" s="177"/>
      <c r="C97" s="94" t="s">
        <v>557</v>
      </c>
      <c r="D97" s="175"/>
      <c r="E97" s="169"/>
      <c r="F97" s="12">
        <v>1371.85</v>
      </c>
      <c r="G97" s="12">
        <v>20.38</v>
      </c>
      <c r="H97" s="186"/>
      <c r="I97" s="178"/>
      <c r="J97" s="170"/>
      <c r="K97" s="13"/>
      <c r="L97" s="170"/>
      <c r="M97" s="13">
        <v>1.1200000000000001</v>
      </c>
      <c r="N97" s="13">
        <v>0.02</v>
      </c>
    </row>
    <row r="98" spans="1:14" ht="50.25" customHeight="1">
      <c r="A98" s="175">
        <v>18</v>
      </c>
      <c r="B98" s="176" t="s">
        <v>202</v>
      </c>
      <c r="C98" s="87" t="s">
        <v>201</v>
      </c>
      <c r="D98" s="175" t="s">
        <v>101</v>
      </c>
      <c r="E98" s="169">
        <v>0.3</v>
      </c>
      <c r="F98" s="12">
        <v>1540.77</v>
      </c>
      <c r="G98" s="12">
        <v>28.6</v>
      </c>
      <c r="H98" s="170">
        <v>1051.47</v>
      </c>
      <c r="I98" s="178">
        <v>462</v>
      </c>
      <c r="J98" s="170">
        <v>138</v>
      </c>
      <c r="K98" s="13">
        <v>9</v>
      </c>
      <c r="L98" s="170">
        <v>315</v>
      </c>
      <c r="M98" s="13">
        <v>34</v>
      </c>
      <c r="N98" s="13">
        <v>10.199999999999999</v>
      </c>
    </row>
    <row r="99" spans="1:14" ht="36">
      <c r="A99" s="175"/>
      <c r="B99" s="177"/>
      <c r="C99" s="94" t="s">
        <v>308</v>
      </c>
      <c r="D99" s="175"/>
      <c r="E99" s="169"/>
      <c r="F99" s="12">
        <v>460.7</v>
      </c>
      <c r="G99" s="13"/>
      <c r="H99" s="186"/>
      <c r="I99" s="178"/>
      <c r="J99" s="170"/>
      <c r="K99" s="13"/>
      <c r="L99" s="170"/>
      <c r="M99" s="13"/>
      <c r="N99" s="13"/>
    </row>
    <row r="100" spans="1:14" ht="12.75" customHeight="1">
      <c r="A100" s="175">
        <v>19</v>
      </c>
      <c r="B100" s="176" t="s">
        <v>199</v>
      </c>
      <c r="C100" s="87" t="s">
        <v>198</v>
      </c>
      <c r="D100" s="175" t="s">
        <v>101</v>
      </c>
      <c r="E100" s="169">
        <v>1.25</v>
      </c>
      <c r="F100" s="12">
        <v>189.23</v>
      </c>
      <c r="G100" s="12">
        <v>56.09</v>
      </c>
      <c r="H100" s="170">
        <v>86.5</v>
      </c>
      <c r="I100" s="178">
        <v>237</v>
      </c>
      <c r="J100" s="170">
        <v>58</v>
      </c>
      <c r="K100" s="13">
        <v>70</v>
      </c>
      <c r="L100" s="170">
        <v>109</v>
      </c>
      <c r="M100" s="13">
        <v>3.52</v>
      </c>
      <c r="N100" s="13">
        <v>4.4000000000000004</v>
      </c>
    </row>
    <row r="101" spans="1:14" ht="35.25" customHeight="1">
      <c r="A101" s="175"/>
      <c r="B101" s="177"/>
      <c r="C101" s="94" t="s">
        <v>556</v>
      </c>
      <c r="D101" s="175"/>
      <c r="E101" s="169"/>
      <c r="F101" s="12">
        <v>46.64</v>
      </c>
      <c r="G101" s="12">
        <v>24.55</v>
      </c>
      <c r="H101" s="186"/>
      <c r="I101" s="178"/>
      <c r="J101" s="170"/>
      <c r="K101" s="13">
        <v>31</v>
      </c>
      <c r="L101" s="170"/>
      <c r="M101" s="13">
        <v>1.57</v>
      </c>
      <c r="N101" s="13">
        <v>1.96</v>
      </c>
    </row>
    <row r="102" spans="1:14" ht="47.25" customHeight="1">
      <c r="A102" s="175">
        <v>20</v>
      </c>
      <c r="B102" s="176" t="s">
        <v>196</v>
      </c>
      <c r="C102" s="87" t="s">
        <v>195</v>
      </c>
      <c r="D102" s="175" t="s">
        <v>101</v>
      </c>
      <c r="E102" s="169">
        <v>0.3</v>
      </c>
      <c r="F102" s="12">
        <v>658.05</v>
      </c>
      <c r="G102" s="12">
        <v>2.92</v>
      </c>
      <c r="H102" s="170">
        <v>580.79999999999995</v>
      </c>
      <c r="I102" s="178">
        <v>197</v>
      </c>
      <c r="J102" s="170">
        <v>22</v>
      </c>
      <c r="K102" s="13">
        <v>1</v>
      </c>
      <c r="L102" s="170">
        <v>174</v>
      </c>
      <c r="M102" s="13">
        <v>5.61</v>
      </c>
      <c r="N102" s="13">
        <v>1.68</v>
      </c>
    </row>
    <row r="103" spans="1:14" ht="36" customHeight="1">
      <c r="A103" s="175"/>
      <c r="B103" s="177"/>
      <c r="C103" s="94" t="s">
        <v>194</v>
      </c>
      <c r="D103" s="175"/>
      <c r="E103" s="169"/>
      <c r="F103" s="12">
        <v>74.33</v>
      </c>
      <c r="G103" s="12">
        <v>0.18</v>
      </c>
      <c r="H103" s="186"/>
      <c r="I103" s="178"/>
      <c r="J103" s="170"/>
      <c r="K103" s="13"/>
      <c r="L103" s="170"/>
      <c r="M103" s="13">
        <v>0.01</v>
      </c>
      <c r="N103" s="13"/>
    </row>
    <row r="104" spans="1:14" ht="15" customHeight="1">
      <c r="A104" s="175">
        <v>21</v>
      </c>
      <c r="B104" s="176" t="s">
        <v>193</v>
      </c>
      <c r="C104" s="87" t="s">
        <v>192</v>
      </c>
      <c r="D104" s="175" t="s">
        <v>101</v>
      </c>
      <c r="E104" s="169">
        <v>0.3</v>
      </c>
      <c r="F104" s="12">
        <v>3947.41</v>
      </c>
      <c r="G104" s="12">
        <v>240.22</v>
      </c>
      <c r="H104" s="170">
        <v>3247.41</v>
      </c>
      <c r="I104" s="178">
        <v>1184</v>
      </c>
      <c r="J104" s="170">
        <v>138</v>
      </c>
      <c r="K104" s="13">
        <v>72</v>
      </c>
      <c r="L104" s="170">
        <v>974</v>
      </c>
      <c r="M104" s="13">
        <v>34.700000000000003</v>
      </c>
      <c r="N104" s="13">
        <v>10.41</v>
      </c>
    </row>
    <row r="105" spans="1:14" ht="34.5" customHeight="1">
      <c r="A105" s="175"/>
      <c r="B105" s="177"/>
      <c r="C105" s="94" t="s">
        <v>191</v>
      </c>
      <c r="D105" s="175"/>
      <c r="E105" s="169"/>
      <c r="F105" s="12">
        <v>459.78</v>
      </c>
      <c r="G105" s="12">
        <v>4</v>
      </c>
      <c r="H105" s="186"/>
      <c r="I105" s="178"/>
      <c r="J105" s="170"/>
      <c r="K105" s="13">
        <v>1</v>
      </c>
      <c r="L105" s="170"/>
      <c r="M105" s="13">
        <v>0.22</v>
      </c>
      <c r="N105" s="13">
        <v>7.0000000000000007E-2</v>
      </c>
    </row>
    <row r="106" spans="1:14" ht="25.5" customHeight="1">
      <c r="A106" s="175">
        <v>22</v>
      </c>
      <c r="B106" s="176" t="s">
        <v>190</v>
      </c>
      <c r="C106" s="87" t="s">
        <v>189</v>
      </c>
      <c r="D106" s="175" t="s">
        <v>101</v>
      </c>
      <c r="E106" s="169">
        <v>1.25</v>
      </c>
      <c r="F106" s="12">
        <v>1840.21</v>
      </c>
      <c r="G106" s="12">
        <v>788.16</v>
      </c>
      <c r="H106" s="170">
        <v>553.85</v>
      </c>
      <c r="I106" s="178">
        <v>2300</v>
      </c>
      <c r="J106" s="170">
        <v>623</v>
      </c>
      <c r="K106" s="13">
        <v>985</v>
      </c>
      <c r="L106" s="170">
        <v>692</v>
      </c>
      <c r="M106" s="13">
        <v>37.6</v>
      </c>
      <c r="N106" s="13">
        <v>47</v>
      </c>
    </row>
    <row r="107" spans="1:14" ht="35.25" customHeight="1">
      <c r="A107" s="175"/>
      <c r="B107" s="177"/>
      <c r="C107" s="94" t="s">
        <v>555</v>
      </c>
      <c r="D107" s="175"/>
      <c r="E107" s="169"/>
      <c r="F107" s="12">
        <v>498.2</v>
      </c>
      <c r="G107" s="12">
        <v>202.95</v>
      </c>
      <c r="H107" s="186"/>
      <c r="I107" s="178"/>
      <c r="J107" s="170"/>
      <c r="K107" s="13">
        <v>254</v>
      </c>
      <c r="L107" s="170"/>
      <c r="M107" s="13">
        <v>12.78</v>
      </c>
      <c r="N107" s="13">
        <v>15.98</v>
      </c>
    </row>
    <row r="108" spans="1:14" ht="16.5" customHeight="1">
      <c r="A108" s="175">
        <v>23</v>
      </c>
      <c r="B108" s="176" t="s">
        <v>187</v>
      </c>
      <c r="C108" s="87" t="s">
        <v>186</v>
      </c>
      <c r="D108" s="175" t="s">
        <v>96</v>
      </c>
      <c r="E108" s="169">
        <v>20</v>
      </c>
      <c r="F108" s="12">
        <v>7.32</v>
      </c>
      <c r="G108" s="13"/>
      <c r="H108" s="170">
        <v>0.44</v>
      </c>
      <c r="I108" s="178">
        <v>146</v>
      </c>
      <c r="J108" s="170">
        <v>138</v>
      </c>
      <c r="K108" s="13"/>
      <c r="L108" s="170">
        <v>8</v>
      </c>
      <c r="M108" s="13">
        <v>0.5</v>
      </c>
      <c r="N108" s="13">
        <v>10</v>
      </c>
    </row>
    <row r="109" spans="1:14" ht="36">
      <c r="A109" s="175"/>
      <c r="B109" s="177"/>
      <c r="C109" s="94" t="s">
        <v>308</v>
      </c>
      <c r="D109" s="175"/>
      <c r="E109" s="169"/>
      <c r="F109" s="12">
        <v>6.88</v>
      </c>
      <c r="G109" s="13"/>
      <c r="H109" s="186"/>
      <c r="I109" s="178"/>
      <c r="J109" s="170"/>
      <c r="K109" s="13"/>
      <c r="L109" s="170"/>
      <c r="M109" s="13"/>
      <c r="N109" s="13"/>
    </row>
    <row r="110" spans="1:14">
      <c r="A110" s="182" t="s">
        <v>176</v>
      </c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183"/>
    </row>
    <row r="111" spans="1:14">
      <c r="A111" s="184" t="s">
        <v>182</v>
      </c>
      <c r="B111" s="172"/>
      <c r="C111" s="172"/>
      <c r="D111" s="172"/>
      <c r="E111" s="172"/>
      <c r="F111" s="172"/>
      <c r="G111" s="172"/>
      <c r="H111" s="172"/>
      <c r="I111" s="16">
        <v>5548</v>
      </c>
      <c r="J111" s="12">
        <v>1868</v>
      </c>
      <c r="K111" s="12">
        <v>1259</v>
      </c>
      <c r="L111" s="12">
        <v>2421</v>
      </c>
      <c r="M111" s="13"/>
      <c r="N111" s="12">
        <v>138.54</v>
      </c>
    </row>
    <row r="112" spans="1:14">
      <c r="A112" s="172"/>
      <c r="B112" s="172"/>
      <c r="C112" s="172"/>
      <c r="D112" s="172"/>
      <c r="E112" s="172"/>
      <c r="F112" s="172"/>
      <c r="G112" s="172"/>
      <c r="H112" s="172"/>
      <c r="I112" s="15"/>
      <c r="J112" s="13"/>
      <c r="K112" s="12">
        <v>293</v>
      </c>
      <c r="L112" s="13"/>
      <c r="M112" s="13"/>
      <c r="N112" s="12">
        <v>18.39</v>
      </c>
    </row>
    <row r="113" spans="1:14">
      <c r="A113" s="184" t="s">
        <v>181</v>
      </c>
      <c r="B113" s="172"/>
      <c r="C113" s="172"/>
      <c r="D113" s="172"/>
      <c r="E113" s="172"/>
      <c r="F113" s="172"/>
      <c r="G113" s="172"/>
      <c r="H113" s="172"/>
      <c r="I113" s="16">
        <v>6173</v>
      </c>
      <c r="J113" s="12">
        <v>2242</v>
      </c>
      <c r="K113" s="12">
        <v>1510</v>
      </c>
      <c r="L113" s="12">
        <v>2421</v>
      </c>
      <c r="M113" s="13"/>
      <c r="N113" s="12">
        <v>166.24</v>
      </c>
    </row>
    <row r="114" spans="1:14">
      <c r="A114" s="172"/>
      <c r="B114" s="172"/>
      <c r="C114" s="172"/>
      <c r="D114" s="172"/>
      <c r="E114" s="172"/>
      <c r="F114" s="172"/>
      <c r="G114" s="172"/>
      <c r="H114" s="172"/>
      <c r="I114" s="15"/>
      <c r="J114" s="13"/>
      <c r="K114" s="12">
        <v>351</v>
      </c>
      <c r="L114" s="13"/>
      <c r="M114" s="13"/>
      <c r="N114" s="12">
        <v>22.06</v>
      </c>
    </row>
    <row r="115" spans="1:14">
      <c r="A115" s="184" t="s">
        <v>105</v>
      </c>
      <c r="B115" s="172"/>
      <c r="C115" s="172"/>
      <c r="D115" s="172"/>
      <c r="E115" s="172"/>
      <c r="F115" s="172"/>
      <c r="G115" s="172"/>
      <c r="H115" s="172"/>
      <c r="I115" s="16">
        <v>2309</v>
      </c>
      <c r="J115" s="13"/>
      <c r="K115" s="13"/>
      <c r="L115" s="13"/>
      <c r="M115" s="13"/>
      <c r="N115" s="13"/>
    </row>
    <row r="116" spans="1:14">
      <c r="A116" s="184" t="s">
        <v>106</v>
      </c>
      <c r="B116" s="172"/>
      <c r="C116" s="172"/>
      <c r="D116" s="172"/>
      <c r="E116" s="172"/>
      <c r="F116" s="172"/>
      <c r="G116" s="172"/>
      <c r="H116" s="172"/>
      <c r="I116" s="16">
        <v>1635</v>
      </c>
      <c r="J116" s="13"/>
      <c r="K116" s="13"/>
      <c r="L116" s="13"/>
      <c r="M116" s="13"/>
      <c r="N116" s="13"/>
    </row>
    <row r="117" spans="1:14">
      <c r="A117" s="185" t="s">
        <v>180</v>
      </c>
      <c r="B117" s="172"/>
      <c r="C117" s="172"/>
      <c r="D117" s="172"/>
      <c r="E117" s="172"/>
      <c r="F117" s="172"/>
      <c r="G117" s="172"/>
      <c r="H117" s="172"/>
      <c r="I117" s="15"/>
      <c r="J117" s="13"/>
      <c r="K117" s="13"/>
      <c r="L117" s="13"/>
      <c r="M117" s="13"/>
      <c r="N117" s="13"/>
    </row>
    <row r="118" spans="1:14">
      <c r="A118" s="184" t="s">
        <v>179</v>
      </c>
      <c r="B118" s="172"/>
      <c r="C118" s="172"/>
      <c r="D118" s="172"/>
      <c r="E118" s="172"/>
      <c r="F118" s="172"/>
      <c r="G118" s="172"/>
      <c r="H118" s="172"/>
      <c r="I118" s="15"/>
      <c r="J118" s="13"/>
      <c r="K118" s="13"/>
      <c r="L118" s="13"/>
      <c r="M118" s="13"/>
      <c r="N118" s="13"/>
    </row>
    <row r="119" spans="1:14">
      <c r="A119" s="184" t="s">
        <v>554</v>
      </c>
      <c r="B119" s="172"/>
      <c r="C119" s="172"/>
      <c r="D119" s="172"/>
      <c r="E119" s="172"/>
      <c r="F119" s="172"/>
      <c r="G119" s="172"/>
      <c r="H119" s="172"/>
      <c r="I119" s="16">
        <v>2936</v>
      </c>
      <c r="J119" s="13"/>
      <c r="K119" s="13"/>
      <c r="L119" s="13"/>
      <c r="M119" s="13"/>
      <c r="N119" s="12">
        <v>75.5</v>
      </c>
    </row>
    <row r="120" spans="1:14">
      <c r="A120" s="184" t="s">
        <v>178</v>
      </c>
      <c r="B120" s="172"/>
      <c r="C120" s="172"/>
      <c r="D120" s="172"/>
      <c r="E120" s="172"/>
      <c r="F120" s="172"/>
      <c r="G120" s="172"/>
      <c r="H120" s="172"/>
      <c r="I120" s="15"/>
      <c r="J120" s="13"/>
      <c r="K120" s="13"/>
      <c r="L120" s="13"/>
      <c r="M120" s="13"/>
      <c r="N120" s="13"/>
    </row>
    <row r="121" spans="1:14">
      <c r="A121" s="184" t="s">
        <v>553</v>
      </c>
      <c r="B121" s="172"/>
      <c r="C121" s="172"/>
      <c r="D121" s="172"/>
      <c r="E121" s="172"/>
      <c r="F121" s="172"/>
      <c r="G121" s="172"/>
      <c r="H121" s="172"/>
      <c r="I121" s="16">
        <v>7181</v>
      </c>
      <c r="J121" s="13"/>
      <c r="K121" s="13"/>
      <c r="L121" s="13"/>
      <c r="M121" s="13"/>
      <c r="N121" s="12">
        <v>90.74</v>
      </c>
    </row>
    <row r="122" spans="1:14">
      <c r="A122" s="172"/>
      <c r="B122" s="172"/>
      <c r="C122" s="172"/>
      <c r="D122" s="172"/>
      <c r="E122" s="172"/>
      <c r="F122" s="172"/>
      <c r="G122" s="172"/>
      <c r="H122" s="172"/>
      <c r="I122" s="15"/>
      <c r="J122" s="13"/>
      <c r="K122" s="13"/>
      <c r="L122" s="13"/>
      <c r="M122" s="13"/>
      <c r="N122" s="12">
        <v>22.06</v>
      </c>
    </row>
    <row r="123" spans="1:14">
      <c r="A123" s="184" t="s">
        <v>108</v>
      </c>
      <c r="B123" s="172"/>
      <c r="C123" s="172"/>
      <c r="D123" s="172"/>
      <c r="E123" s="172"/>
      <c r="F123" s="172"/>
      <c r="G123" s="172"/>
      <c r="H123" s="172"/>
      <c r="I123" s="16">
        <v>10117</v>
      </c>
      <c r="J123" s="13"/>
      <c r="K123" s="13"/>
      <c r="L123" s="13"/>
      <c r="M123" s="13"/>
      <c r="N123" s="12">
        <v>166.24</v>
      </c>
    </row>
    <row r="124" spans="1:14">
      <c r="A124" s="172"/>
      <c r="B124" s="172"/>
      <c r="C124" s="172"/>
      <c r="D124" s="172"/>
      <c r="E124" s="172"/>
      <c r="F124" s="172"/>
      <c r="G124" s="172"/>
      <c r="H124" s="172"/>
      <c r="I124" s="15"/>
      <c r="J124" s="13"/>
      <c r="K124" s="13"/>
      <c r="L124" s="13"/>
      <c r="M124" s="13"/>
      <c r="N124" s="12">
        <v>22.06</v>
      </c>
    </row>
    <row r="125" spans="1:14">
      <c r="A125" s="184" t="s">
        <v>171</v>
      </c>
      <c r="B125" s="172"/>
      <c r="C125" s="172"/>
      <c r="D125" s="172"/>
      <c r="E125" s="172"/>
      <c r="F125" s="172"/>
      <c r="G125" s="172"/>
      <c r="H125" s="172"/>
      <c r="I125" s="15"/>
      <c r="J125" s="13"/>
      <c r="K125" s="13"/>
      <c r="L125" s="13"/>
      <c r="M125" s="13"/>
      <c r="N125" s="13"/>
    </row>
    <row r="126" spans="1:14">
      <c r="A126" s="184" t="s">
        <v>110</v>
      </c>
      <c r="B126" s="172"/>
      <c r="C126" s="172"/>
      <c r="D126" s="172"/>
      <c r="E126" s="172"/>
      <c r="F126" s="172"/>
      <c r="G126" s="172"/>
      <c r="H126" s="172"/>
      <c r="I126" s="16">
        <v>2421</v>
      </c>
      <c r="J126" s="13"/>
      <c r="K126" s="13"/>
      <c r="L126" s="13"/>
      <c r="M126" s="13"/>
      <c r="N126" s="13"/>
    </row>
    <row r="127" spans="1:14">
      <c r="A127" s="184" t="s">
        <v>111</v>
      </c>
      <c r="B127" s="172"/>
      <c r="C127" s="172"/>
      <c r="D127" s="172"/>
      <c r="E127" s="172"/>
      <c r="F127" s="172"/>
      <c r="G127" s="172"/>
      <c r="H127" s="172"/>
      <c r="I127" s="16">
        <v>1510</v>
      </c>
      <c r="J127" s="13"/>
      <c r="K127" s="13"/>
      <c r="L127" s="13"/>
      <c r="M127" s="13"/>
      <c r="N127" s="13"/>
    </row>
    <row r="128" spans="1:14">
      <c r="A128" s="184" t="s">
        <v>112</v>
      </c>
      <c r="B128" s="172"/>
      <c r="C128" s="172"/>
      <c r="D128" s="172"/>
      <c r="E128" s="172"/>
      <c r="F128" s="172"/>
      <c r="G128" s="172"/>
      <c r="H128" s="172"/>
      <c r="I128" s="16">
        <v>2593</v>
      </c>
      <c r="J128" s="13"/>
      <c r="K128" s="13"/>
      <c r="L128" s="13"/>
      <c r="M128" s="13"/>
      <c r="N128" s="13"/>
    </row>
    <row r="129" spans="1:14">
      <c r="A129" s="184" t="s">
        <v>113</v>
      </c>
      <c r="B129" s="172"/>
      <c r="C129" s="172"/>
      <c r="D129" s="172"/>
      <c r="E129" s="172"/>
      <c r="F129" s="172"/>
      <c r="G129" s="172"/>
      <c r="H129" s="172"/>
      <c r="I129" s="16">
        <v>2309</v>
      </c>
      <c r="J129" s="13"/>
      <c r="K129" s="13"/>
      <c r="L129" s="13"/>
      <c r="M129" s="13"/>
      <c r="N129" s="13"/>
    </row>
    <row r="130" spans="1:14">
      <c r="A130" s="184" t="s">
        <v>114</v>
      </c>
      <c r="B130" s="172"/>
      <c r="C130" s="172"/>
      <c r="D130" s="172"/>
      <c r="E130" s="172"/>
      <c r="F130" s="172"/>
      <c r="G130" s="172"/>
      <c r="H130" s="172"/>
      <c r="I130" s="16">
        <v>1635</v>
      </c>
      <c r="J130" s="13"/>
      <c r="K130" s="13"/>
      <c r="L130" s="13"/>
      <c r="M130" s="13"/>
      <c r="N130" s="13"/>
    </row>
    <row r="131" spans="1:14">
      <c r="A131" s="185" t="s">
        <v>172</v>
      </c>
      <c r="B131" s="172"/>
      <c r="C131" s="172"/>
      <c r="D131" s="172"/>
      <c r="E131" s="172"/>
      <c r="F131" s="172"/>
      <c r="G131" s="172"/>
      <c r="H131" s="172"/>
      <c r="I131" s="17">
        <v>10117</v>
      </c>
      <c r="J131" s="13"/>
      <c r="K131" s="13"/>
      <c r="L131" s="13"/>
      <c r="M131" s="13"/>
      <c r="N131" s="14">
        <v>166.24</v>
      </c>
    </row>
    <row r="132" spans="1:14">
      <c r="A132" s="172"/>
      <c r="B132" s="172"/>
      <c r="C132" s="172"/>
      <c r="D132" s="172"/>
      <c r="E132" s="172"/>
      <c r="F132" s="172"/>
      <c r="G132" s="172"/>
      <c r="H132" s="172"/>
      <c r="I132" s="15"/>
      <c r="J132" s="13"/>
      <c r="K132" s="13"/>
      <c r="L132" s="13"/>
      <c r="M132" s="13"/>
      <c r="N132" s="14">
        <v>22.06</v>
      </c>
    </row>
    <row r="133" spans="1:14">
      <c r="A133" s="182" t="s">
        <v>177</v>
      </c>
      <c r="B133" s="183"/>
      <c r="C133" s="183"/>
      <c r="D133" s="183"/>
      <c r="E133" s="183"/>
      <c r="F133" s="183"/>
      <c r="G133" s="183"/>
      <c r="H133" s="183"/>
      <c r="I133" s="183"/>
      <c r="J133" s="183"/>
      <c r="K133" s="183"/>
      <c r="L133" s="183"/>
      <c r="M133" s="183"/>
      <c r="N133" s="183"/>
    </row>
    <row r="134" spans="1:14">
      <c r="A134" s="182" t="s">
        <v>176</v>
      </c>
      <c r="B134" s="183"/>
      <c r="C134" s="183"/>
      <c r="D134" s="183"/>
      <c r="E134" s="183"/>
      <c r="F134" s="183"/>
      <c r="G134" s="183"/>
      <c r="H134" s="183"/>
      <c r="I134" s="183"/>
      <c r="J134" s="183"/>
      <c r="K134" s="183"/>
      <c r="L134" s="183"/>
      <c r="M134" s="183"/>
      <c r="N134" s="183"/>
    </row>
    <row r="135" spans="1:14">
      <c r="A135" s="184" t="s">
        <v>103</v>
      </c>
      <c r="B135" s="172"/>
      <c r="C135" s="172"/>
      <c r="D135" s="172"/>
      <c r="E135" s="172"/>
      <c r="F135" s="172"/>
      <c r="G135" s="172"/>
      <c r="H135" s="172"/>
      <c r="I135" s="16">
        <v>25582</v>
      </c>
      <c r="J135" s="12">
        <v>1868</v>
      </c>
      <c r="K135" s="12">
        <v>1259</v>
      </c>
      <c r="L135" s="12">
        <v>19044</v>
      </c>
      <c r="M135" s="13"/>
      <c r="N135" s="12">
        <v>138.54</v>
      </c>
    </row>
    <row r="136" spans="1:14">
      <c r="A136" s="172"/>
      <c r="B136" s="172"/>
      <c r="C136" s="172"/>
      <c r="D136" s="172"/>
      <c r="E136" s="172"/>
      <c r="F136" s="172"/>
      <c r="G136" s="172"/>
      <c r="H136" s="172"/>
      <c r="I136" s="15"/>
      <c r="J136" s="13"/>
      <c r="K136" s="12">
        <v>293</v>
      </c>
      <c r="L136" s="13"/>
      <c r="M136" s="13"/>
      <c r="N136" s="12">
        <v>18.39</v>
      </c>
    </row>
    <row r="137" spans="1:14">
      <c r="A137" s="184" t="s">
        <v>104</v>
      </c>
      <c r="B137" s="172"/>
      <c r="C137" s="172"/>
      <c r="D137" s="172"/>
      <c r="E137" s="172"/>
      <c r="F137" s="172"/>
      <c r="G137" s="172"/>
      <c r="H137" s="172"/>
      <c r="I137" s="16">
        <v>26207</v>
      </c>
      <c r="J137" s="12">
        <v>2242</v>
      </c>
      <c r="K137" s="12">
        <v>1510</v>
      </c>
      <c r="L137" s="12">
        <v>19044</v>
      </c>
      <c r="M137" s="13"/>
      <c r="N137" s="12">
        <v>166.24</v>
      </c>
    </row>
    <row r="138" spans="1:14">
      <c r="A138" s="172"/>
      <c r="B138" s="172"/>
      <c r="C138" s="172"/>
      <c r="D138" s="172"/>
      <c r="E138" s="172"/>
      <c r="F138" s="172"/>
      <c r="G138" s="172"/>
      <c r="H138" s="172"/>
      <c r="I138" s="15"/>
      <c r="J138" s="13"/>
      <c r="K138" s="12">
        <v>351</v>
      </c>
      <c r="L138" s="13"/>
      <c r="M138" s="13"/>
      <c r="N138" s="12">
        <v>22.06</v>
      </c>
    </row>
    <row r="139" spans="1:14">
      <c r="A139" s="184" t="s">
        <v>105</v>
      </c>
      <c r="B139" s="172"/>
      <c r="C139" s="172"/>
      <c r="D139" s="172"/>
      <c r="E139" s="172"/>
      <c r="F139" s="172"/>
      <c r="G139" s="172"/>
      <c r="H139" s="172"/>
      <c r="I139" s="16">
        <v>2309</v>
      </c>
      <c r="J139" s="13"/>
      <c r="K139" s="13"/>
      <c r="L139" s="13"/>
      <c r="M139" s="13"/>
      <c r="N139" s="13"/>
    </row>
    <row r="140" spans="1:14">
      <c r="A140" s="184" t="s">
        <v>106</v>
      </c>
      <c r="B140" s="172"/>
      <c r="C140" s="172"/>
      <c r="D140" s="172"/>
      <c r="E140" s="172"/>
      <c r="F140" s="172"/>
      <c r="G140" s="172"/>
      <c r="H140" s="172"/>
      <c r="I140" s="16">
        <v>1635</v>
      </c>
      <c r="J140" s="13"/>
      <c r="K140" s="13"/>
      <c r="L140" s="13"/>
      <c r="M140" s="13"/>
      <c r="N140" s="13"/>
    </row>
    <row r="141" spans="1:14">
      <c r="A141" s="185" t="s">
        <v>107</v>
      </c>
      <c r="B141" s="172"/>
      <c r="C141" s="172"/>
      <c r="D141" s="172"/>
      <c r="E141" s="172"/>
      <c r="F141" s="172"/>
      <c r="G141" s="172"/>
      <c r="H141" s="172"/>
      <c r="I141" s="15"/>
      <c r="J141" s="13"/>
      <c r="K141" s="13"/>
      <c r="L141" s="13"/>
      <c r="M141" s="13"/>
      <c r="N141" s="13"/>
    </row>
    <row r="142" spans="1:14" s="95" customFormat="1">
      <c r="A142" s="185" t="s">
        <v>175</v>
      </c>
      <c r="B142" s="190"/>
      <c r="C142" s="190"/>
      <c r="D142" s="190"/>
      <c r="E142" s="190"/>
      <c r="F142" s="190"/>
      <c r="G142" s="190"/>
      <c r="H142" s="190"/>
      <c r="I142" s="17">
        <v>862</v>
      </c>
      <c r="J142" s="142"/>
      <c r="K142" s="142"/>
      <c r="L142" s="142"/>
      <c r="M142" s="142"/>
      <c r="N142" s="142"/>
    </row>
    <row r="143" spans="1:14" s="95" customFormat="1">
      <c r="A143" s="185" t="s">
        <v>174</v>
      </c>
      <c r="B143" s="190"/>
      <c r="C143" s="190"/>
      <c r="D143" s="190"/>
      <c r="E143" s="190"/>
      <c r="F143" s="190"/>
      <c r="G143" s="190"/>
      <c r="H143" s="190"/>
      <c r="I143" s="17">
        <v>2549</v>
      </c>
      <c r="J143" s="142"/>
      <c r="K143" s="142"/>
      <c r="L143" s="142"/>
      <c r="M143" s="142"/>
      <c r="N143" s="142"/>
    </row>
    <row r="144" spans="1:14" s="95" customFormat="1">
      <c r="A144" s="185" t="s">
        <v>173</v>
      </c>
      <c r="B144" s="190"/>
      <c r="C144" s="190"/>
      <c r="D144" s="190"/>
      <c r="E144" s="190"/>
      <c r="F144" s="190"/>
      <c r="G144" s="190"/>
      <c r="H144" s="190"/>
      <c r="I144" s="17">
        <v>16623</v>
      </c>
      <c r="J144" s="142"/>
      <c r="K144" s="142"/>
      <c r="L144" s="142"/>
      <c r="M144" s="142"/>
      <c r="N144" s="142"/>
    </row>
    <row r="145" spans="1:14" s="95" customFormat="1">
      <c r="A145" s="185" t="s">
        <v>172</v>
      </c>
      <c r="B145" s="190"/>
      <c r="C145" s="190"/>
      <c r="D145" s="190"/>
      <c r="E145" s="190"/>
      <c r="F145" s="190"/>
      <c r="G145" s="190"/>
      <c r="H145" s="190"/>
      <c r="I145" s="17">
        <v>10117</v>
      </c>
      <c r="J145" s="142"/>
      <c r="K145" s="142"/>
      <c r="L145" s="142"/>
      <c r="M145" s="142"/>
      <c r="N145" s="14">
        <v>166.24</v>
      </c>
    </row>
    <row r="146" spans="1:14" s="95" customFormat="1">
      <c r="A146" s="190"/>
      <c r="B146" s="190"/>
      <c r="C146" s="190"/>
      <c r="D146" s="190"/>
      <c r="E146" s="190"/>
      <c r="F146" s="190"/>
      <c r="G146" s="190"/>
      <c r="H146" s="190"/>
      <c r="I146" s="143"/>
      <c r="J146" s="142"/>
      <c r="K146" s="142"/>
      <c r="L146" s="142"/>
      <c r="M146" s="142"/>
      <c r="N146" s="14">
        <v>22.06</v>
      </c>
    </row>
    <row r="147" spans="1:14" s="95" customFormat="1">
      <c r="A147" s="185" t="s">
        <v>108</v>
      </c>
      <c r="B147" s="190"/>
      <c r="C147" s="190"/>
      <c r="D147" s="190"/>
      <c r="E147" s="190"/>
      <c r="F147" s="190"/>
      <c r="G147" s="190"/>
      <c r="H147" s="190"/>
      <c r="I147" s="17">
        <v>30151</v>
      </c>
      <c r="J147" s="142"/>
      <c r="K147" s="142"/>
      <c r="L147" s="142"/>
      <c r="M147" s="142"/>
      <c r="N147" s="14">
        <v>166.24</v>
      </c>
    </row>
    <row r="148" spans="1:14" s="95" customFormat="1">
      <c r="A148" s="190"/>
      <c r="B148" s="190"/>
      <c r="C148" s="190"/>
      <c r="D148" s="190"/>
      <c r="E148" s="190"/>
      <c r="F148" s="190"/>
      <c r="G148" s="190"/>
      <c r="H148" s="190"/>
      <c r="I148" s="143"/>
      <c r="J148" s="142"/>
      <c r="K148" s="142"/>
      <c r="L148" s="142"/>
      <c r="M148" s="142"/>
      <c r="N148" s="14">
        <v>22.06</v>
      </c>
    </row>
    <row r="149" spans="1:14">
      <c r="A149" s="184" t="s">
        <v>171</v>
      </c>
      <c r="B149" s="172"/>
      <c r="C149" s="172"/>
      <c r="D149" s="172"/>
      <c r="E149" s="172"/>
      <c r="F149" s="172"/>
      <c r="G149" s="172"/>
      <c r="H149" s="172"/>
      <c r="I149" s="15"/>
      <c r="J149" s="13"/>
      <c r="K149" s="13"/>
      <c r="L149" s="13"/>
      <c r="M149" s="13"/>
      <c r="N149" s="13"/>
    </row>
    <row r="150" spans="1:14">
      <c r="A150" s="184" t="s">
        <v>110</v>
      </c>
      <c r="B150" s="172"/>
      <c r="C150" s="172"/>
      <c r="D150" s="172"/>
      <c r="E150" s="172"/>
      <c r="F150" s="172"/>
      <c r="G150" s="172"/>
      <c r="H150" s="172"/>
      <c r="I150" s="16">
        <v>19044</v>
      </c>
      <c r="J150" s="13"/>
      <c r="K150" s="13"/>
      <c r="L150" s="13"/>
      <c r="M150" s="13"/>
      <c r="N150" s="13"/>
    </row>
    <row r="151" spans="1:14">
      <c r="A151" s="184" t="s">
        <v>111</v>
      </c>
      <c r="B151" s="172"/>
      <c r="C151" s="172"/>
      <c r="D151" s="172"/>
      <c r="E151" s="172"/>
      <c r="F151" s="172"/>
      <c r="G151" s="172"/>
      <c r="H151" s="172"/>
      <c r="I151" s="16">
        <v>1510</v>
      </c>
      <c r="J151" s="13"/>
      <c r="K151" s="13"/>
      <c r="L151" s="13"/>
      <c r="M151" s="13"/>
      <c r="N151" s="13"/>
    </row>
    <row r="152" spans="1:14">
      <c r="A152" s="184" t="s">
        <v>112</v>
      </c>
      <c r="B152" s="172"/>
      <c r="C152" s="172"/>
      <c r="D152" s="172"/>
      <c r="E152" s="172"/>
      <c r="F152" s="172"/>
      <c r="G152" s="172"/>
      <c r="H152" s="172"/>
      <c r="I152" s="16">
        <v>2593</v>
      </c>
      <c r="J152" s="13"/>
      <c r="K152" s="13"/>
      <c r="L152" s="13"/>
      <c r="M152" s="13"/>
      <c r="N152" s="13"/>
    </row>
    <row r="153" spans="1:14">
      <c r="A153" s="184" t="s">
        <v>85</v>
      </c>
      <c r="B153" s="172"/>
      <c r="C153" s="172"/>
      <c r="D153" s="172"/>
      <c r="E153" s="172"/>
      <c r="F153" s="172"/>
      <c r="G153" s="172"/>
      <c r="H153" s="172"/>
      <c r="I153" s="16">
        <v>3411</v>
      </c>
      <c r="J153" s="13"/>
      <c r="K153" s="13"/>
      <c r="L153" s="13"/>
      <c r="M153" s="13"/>
      <c r="N153" s="13"/>
    </row>
    <row r="154" spans="1:14">
      <c r="A154" s="184" t="s">
        <v>113</v>
      </c>
      <c r="B154" s="172"/>
      <c r="C154" s="172"/>
      <c r="D154" s="172"/>
      <c r="E154" s="172"/>
      <c r="F154" s="172"/>
      <c r="G154" s="172"/>
      <c r="H154" s="172"/>
      <c r="I154" s="16">
        <v>2309</v>
      </c>
      <c r="J154" s="13"/>
      <c r="K154" s="13"/>
      <c r="L154" s="13"/>
      <c r="M154" s="13"/>
      <c r="N154" s="13"/>
    </row>
    <row r="155" spans="1:14">
      <c r="A155" s="184" t="s">
        <v>114</v>
      </c>
      <c r="B155" s="172"/>
      <c r="C155" s="172"/>
      <c r="D155" s="172"/>
      <c r="E155" s="172"/>
      <c r="F155" s="172"/>
      <c r="G155" s="172"/>
      <c r="H155" s="172"/>
      <c r="I155" s="16">
        <v>1635</v>
      </c>
      <c r="J155" s="13"/>
      <c r="K155" s="13"/>
      <c r="L155" s="13"/>
      <c r="M155" s="13"/>
      <c r="N155" s="13"/>
    </row>
    <row r="156" spans="1:14">
      <c r="A156" s="185" t="s">
        <v>115</v>
      </c>
      <c r="B156" s="172"/>
      <c r="C156" s="172"/>
      <c r="D156" s="172"/>
      <c r="E156" s="172"/>
      <c r="F156" s="172"/>
      <c r="G156" s="172"/>
      <c r="H156" s="172"/>
      <c r="I156" s="17">
        <v>30151</v>
      </c>
      <c r="J156" s="13"/>
      <c r="K156" s="13"/>
      <c r="L156" s="13"/>
      <c r="M156" s="13"/>
      <c r="N156" s="14">
        <v>166.24</v>
      </c>
    </row>
    <row r="157" spans="1:14">
      <c r="A157" s="172"/>
      <c r="B157" s="172"/>
      <c r="C157" s="172"/>
      <c r="D157" s="172"/>
      <c r="E157" s="172"/>
      <c r="F157" s="172"/>
      <c r="G157" s="172"/>
      <c r="H157" s="172"/>
      <c r="I157" s="15"/>
      <c r="J157" s="13"/>
      <c r="K157" s="13"/>
      <c r="L157" s="13"/>
      <c r="M157" s="13"/>
      <c r="N157" s="14">
        <v>22.06</v>
      </c>
    </row>
    <row r="158" spans="1:14">
      <c r="F158" s="10"/>
      <c r="G158" s="10"/>
      <c r="H158" s="10"/>
      <c r="I158" s="18"/>
      <c r="J158" s="10"/>
      <c r="K158" s="10"/>
      <c r="L158" s="10"/>
      <c r="M158" s="10"/>
      <c r="N158" s="10"/>
    </row>
  </sheetData>
  <mergeCells count="275">
    <mergeCell ref="I34:I35"/>
    <mergeCell ref="J34:J35"/>
    <mergeCell ref="A25:A27"/>
    <mergeCell ref="E25:E27"/>
    <mergeCell ref="B25:B27"/>
    <mergeCell ref="D25:D27"/>
    <mergeCell ref="C25:C27"/>
    <mergeCell ref="M25:N25"/>
    <mergeCell ref="M26:N26"/>
    <mergeCell ref="I26:I27"/>
    <mergeCell ref="J26:J27"/>
    <mergeCell ref="I25:L25"/>
    <mergeCell ref="L26:L27"/>
    <mergeCell ref="F25:H25"/>
    <mergeCell ref="H26:H27"/>
    <mergeCell ref="H37:H38"/>
    <mergeCell ref="A37:A38"/>
    <mergeCell ref="B37:B38"/>
    <mergeCell ref="D37:D38"/>
    <mergeCell ref="E37:E38"/>
    <mergeCell ref="E34:E35"/>
    <mergeCell ref="H34:H35"/>
    <mergeCell ref="I37:I38"/>
    <mergeCell ref="A29:N29"/>
    <mergeCell ref="A30:N30"/>
    <mergeCell ref="A31:A32"/>
    <mergeCell ref="B31:B32"/>
    <mergeCell ref="D31:D32"/>
    <mergeCell ref="E31:E32"/>
    <mergeCell ref="H31:H32"/>
    <mergeCell ref="I31:I32"/>
    <mergeCell ref="L34:L35"/>
    <mergeCell ref="A43:H43"/>
    <mergeCell ref="J37:J38"/>
    <mergeCell ref="L37:L38"/>
    <mergeCell ref="A36:N36"/>
    <mergeCell ref="J31:J32"/>
    <mergeCell ref="L31:L32"/>
    <mergeCell ref="A33:N33"/>
    <mergeCell ref="A34:A35"/>
    <mergeCell ref="B34:B35"/>
    <mergeCell ref="D34:D35"/>
    <mergeCell ref="I50:I51"/>
    <mergeCell ref="H54:H55"/>
    <mergeCell ref="I54:I55"/>
    <mergeCell ref="A39:N39"/>
    <mergeCell ref="A40:N40"/>
    <mergeCell ref="A49:N49"/>
    <mergeCell ref="A47:H47"/>
    <mergeCell ref="A48:H48"/>
    <mergeCell ref="A41:H41"/>
    <mergeCell ref="A42:H42"/>
    <mergeCell ref="L52:L53"/>
    <mergeCell ref="D50:D51"/>
    <mergeCell ref="E50:E51"/>
    <mergeCell ref="H50:H51"/>
    <mergeCell ref="A44:H44"/>
    <mergeCell ref="A45:H45"/>
    <mergeCell ref="A46:H46"/>
    <mergeCell ref="J50:J51"/>
    <mergeCell ref="A50:A51"/>
    <mergeCell ref="B50:B51"/>
    <mergeCell ref="A52:A53"/>
    <mergeCell ref="B52:B53"/>
    <mergeCell ref="J54:J55"/>
    <mergeCell ref="L54:L55"/>
    <mergeCell ref="L50:L51"/>
    <mergeCell ref="D52:D53"/>
    <mergeCell ref="E52:E53"/>
    <mergeCell ref="H52:H53"/>
    <mergeCell ref="I52:I53"/>
    <mergeCell ref="J52:J53"/>
    <mergeCell ref="A65:N65"/>
    <mergeCell ref="A66:A67"/>
    <mergeCell ref="B66:B67"/>
    <mergeCell ref="D66:D67"/>
    <mergeCell ref="E66:E67"/>
    <mergeCell ref="H66:H67"/>
    <mergeCell ref="I66:I67"/>
    <mergeCell ref="J66:J67"/>
    <mergeCell ref="L66:L67"/>
    <mergeCell ref="A64:H64"/>
    <mergeCell ref="A58:H58"/>
    <mergeCell ref="A59:H59"/>
    <mergeCell ref="A60:H60"/>
    <mergeCell ref="A61:H61"/>
    <mergeCell ref="A62:H62"/>
    <mergeCell ref="A63:H63"/>
    <mergeCell ref="A56:N56"/>
    <mergeCell ref="A57:H57"/>
    <mergeCell ref="A54:A55"/>
    <mergeCell ref="B54:B55"/>
    <mergeCell ref="D54:D55"/>
    <mergeCell ref="E54:E55"/>
    <mergeCell ref="A68:A69"/>
    <mergeCell ref="B68:B69"/>
    <mergeCell ref="J74:J75"/>
    <mergeCell ref="L74:L75"/>
    <mergeCell ref="D68:D69"/>
    <mergeCell ref="E68:E69"/>
    <mergeCell ref="H68:H69"/>
    <mergeCell ref="I72:I73"/>
    <mergeCell ref="I70:I71"/>
    <mergeCell ref="I68:I69"/>
    <mergeCell ref="J68:J69"/>
    <mergeCell ref="L68:L69"/>
    <mergeCell ref="A74:A75"/>
    <mergeCell ref="B74:B75"/>
    <mergeCell ref="D74:D75"/>
    <mergeCell ref="E74:E75"/>
    <mergeCell ref="H74:H75"/>
    <mergeCell ref="I74:I75"/>
    <mergeCell ref="J70:J71"/>
    <mergeCell ref="L70:L71"/>
    <mergeCell ref="J72:J73"/>
    <mergeCell ref="L72:L73"/>
    <mergeCell ref="A79:H79"/>
    <mergeCell ref="A70:A71"/>
    <mergeCell ref="L76:L77"/>
    <mergeCell ref="A76:A77"/>
    <mergeCell ref="B76:B77"/>
    <mergeCell ref="D76:D77"/>
    <mergeCell ref="E76:E77"/>
    <mergeCell ref="H76:H77"/>
    <mergeCell ref="A84:H84"/>
    <mergeCell ref="I76:I77"/>
    <mergeCell ref="J76:J77"/>
    <mergeCell ref="B70:B71"/>
    <mergeCell ref="D70:D71"/>
    <mergeCell ref="E70:E71"/>
    <mergeCell ref="H70:H71"/>
    <mergeCell ref="A83:H83"/>
    <mergeCell ref="A80:H80"/>
    <mergeCell ref="A78:N78"/>
    <mergeCell ref="L88:L89"/>
    <mergeCell ref="I90:I91"/>
    <mergeCell ref="D88:D89"/>
    <mergeCell ref="E88:E89"/>
    <mergeCell ref="H88:H89"/>
    <mergeCell ref="I88:I89"/>
    <mergeCell ref="H94:H95"/>
    <mergeCell ref="I94:I95"/>
    <mergeCell ref="A81:H81"/>
    <mergeCell ref="A82:H82"/>
    <mergeCell ref="A88:A89"/>
    <mergeCell ref="B88:B89"/>
    <mergeCell ref="A87:N87"/>
    <mergeCell ref="A85:H85"/>
    <mergeCell ref="A86:H86"/>
    <mergeCell ref="J88:J89"/>
    <mergeCell ref="A96:A97"/>
    <mergeCell ref="B96:B97"/>
    <mergeCell ref="A94:A95"/>
    <mergeCell ref="B94:B95"/>
    <mergeCell ref="D94:D95"/>
    <mergeCell ref="E94:E95"/>
    <mergeCell ref="J90:J91"/>
    <mergeCell ref="L90:L91"/>
    <mergeCell ref="A92:A93"/>
    <mergeCell ref="B92:B93"/>
    <mergeCell ref="D92:D93"/>
    <mergeCell ref="E92:E93"/>
    <mergeCell ref="A90:A91"/>
    <mergeCell ref="B90:B91"/>
    <mergeCell ref="D90:D91"/>
    <mergeCell ref="E90:E91"/>
    <mergeCell ref="I96:I97"/>
    <mergeCell ref="E98:E99"/>
    <mergeCell ref="H98:H99"/>
    <mergeCell ref="I98:I99"/>
    <mergeCell ref="J92:J93"/>
    <mergeCell ref="L92:L93"/>
    <mergeCell ref="H92:H93"/>
    <mergeCell ref="I92:I93"/>
    <mergeCell ref="J94:J95"/>
    <mergeCell ref="L94:L95"/>
    <mergeCell ref="J96:J97"/>
    <mergeCell ref="L96:L97"/>
    <mergeCell ref="A102:A103"/>
    <mergeCell ref="B102:B103"/>
    <mergeCell ref="D102:D103"/>
    <mergeCell ref="E102:E103"/>
    <mergeCell ref="H102:H103"/>
    <mergeCell ref="I102:I103"/>
    <mergeCell ref="J98:J99"/>
    <mergeCell ref="L98:L99"/>
    <mergeCell ref="L100:L101"/>
    <mergeCell ref="L104:L105"/>
    <mergeCell ref="L102:L103"/>
    <mergeCell ref="A152:H152"/>
    <mergeCell ref="D100:D101"/>
    <mergeCell ref="E100:E101"/>
    <mergeCell ref="H100:H101"/>
    <mergeCell ref="A106:A107"/>
    <mergeCell ref="B106:B107"/>
    <mergeCell ref="D106:D107"/>
    <mergeCell ref="J102:J103"/>
    <mergeCell ref="B104:B105"/>
    <mergeCell ref="A100:A101"/>
    <mergeCell ref="B100:B101"/>
    <mergeCell ref="I100:I101"/>
    <mergeCell ref="J100:J101"/>
    <mergeCell ref="I104:I105"/>
    <mergeCell ref="J104:J105"/>
    <mergeCell ref="I106:I107"/>
    <mergeCell ref="D108:D109"/>
    <mergeCell ref="E106:E107"/>
    <mergeCell ref="H106:H107"/>
    <mergeCell ref="I108:I109"/>
    <mergeCell ref="L108:L109"/>
    <mergeCell ref="J106:J107"/>
    <mergeCell ref="L106:L107"/>
    <mergeCell ref="J108:J109"/>
    <mergeCell ref="A156:H157"/>
    <mergeCell ref="A143:H143"/>
    <mergeCell ref="A144:H144"/>
    <mergeCell ref="A145:H146"/>
    <mergeCell ref="A147:H148"/>
    <mergeCell ref="A149:H149"/>
    <mergeCell ref="A150:H150"/>
    <mergeCell ref="A151:H151"/>
    <mergeCell ref="A154:H154"/>
    <mergeCell ref="A153:H153"/>
    <mergeCell ref="A141:H141"/>
    <mergeCell ref="A142:H142"/>
    <mergeCell ref="A137:H138"/>
    <mergeCell ref="A140:H140"/>
    <mergeCell ref="A155:H155"/>
    <mergeCell ref="F20:G20"/>
    <mergeCell ref="A113:H114"/>
    <mergeCell ref="A115:H115"/>
    <mergeCell ref="A116:H116"/>
    <mergeCell ref="F22:G22"/>
    <mergeCell ref="A104:A105"/>
    <mergeCell ref="D104:D105"/>
    <mergeCell ref="E104:E105"/>
    <mergeCell ref="H104:H105"/>
    <mergeCell ref="D72:D73"/>
    <mergeCell ref="A139:H139"/>
    <mergeCell ref="A119:H119"/>
    <mergeCell ref="A118:H118"/>
    <mergeCell ref="A133:N133"/>
    <mergeCell ref="A134:N134"/>
    <mergeCell ref="A128:H128"/>
    <mergeCell ref="A126:H126"/>
    <mergeCell ref="A127:H127"/>
    <mergeCell ref="A129:H129"/>
    <mergeCell ref="A130:H130"/>
    <mergeCell ref="A131:H132"/>
    <mergeCell ref="A135:H136"/>
    <mergeCell ref="E108:E109"/>
    <mergeCell ref="H108:H109"/>
    <mergeCell ref="A117:H117"/>
    <mergeCell ref="A110:N110"/>
    <mergeCell ref="A111:H112"/>
    <mergeCell ref="F19:G19"/>
    <mergeCell ref="F18:G18"/>
    <mergeCell ref="F21:G21"/>
    <mergeCell ref="A120:H120"/>
    <mergeCell ref="D96:D97"/>
    <mergeCell ref="E96:E97"/>
    <mergeCell ref="H96:H97"/>
    <mergeCell ref="H90:H91"/>
    <mergeCell ref="A72:A73"/>
    <mergeCell ref="B72:B73"/>
    <mergeCell ref="E72:E73"/>
    <mergeCell ref="H72:H73"/>
    <mergeCell ref="A121:H122"/>
    <mergeCell ref="A123:H124"/>
    <mergeCell ref="A125:H125"/>
    <mergeCell ref="A98:A99"/>
    <mergeCell ref="B98:B99"/>
    <mergeCell ref="D98:D99"/>
    <mergeCell ref="A108:A109"/>
    <mergeCell ref="B108:B109"/>
  </mergeCells>
  <phoneticPr fontId="40" type="noConversion"/>
  <pageMargins left="0.39370078740157483" right="0.39370078740157483" top="0.78740157480314965" bottom="0.39370078740157483" header="0.27559055118110237" footer="0.19685039370078741"/>
  <pageSetup paperSize="9" scale="83" firstPageNumber="115" fitToHeight="10000" orientation="landscape" useFirstPageNumber="1" r:id="rId1"/>
  <headerFooter alignWithMargins="0">
    <oddHeader>&amp;LГранд-СМЕТА</oddHeader>
    <oddFooter>&amp;RСтраница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N146"/>
  <sheetViews>
    <sheetView showGridLines="0" zoomScale="115" zoomScaleNormal="115" zoomScaleSheetLayoutView="75" workbookViewId="0">
      <selection activeCell="F18" sqref="F18:G18"/>
    </sheetView>
  </sheetViews>
  <sheetFormatPr defaultRowHeight="12.75" outlineLevelRow="2"/>
  <cols>
    <col min="1" max="1" width="3.140625" style="11" customWidth="1"/>
    <col min="2" max="2" width="16" style="1" customWidth="1"/>
    <col min="3" max="3" width="34.28515625" style="8" customWidth="1"/>
    <col min="4" max="4" width="6.85546875" style="7" customWidth="1"/>
    <col min="5" max="5" width="8.5703125" style="9" customWidth="1"/>
    <col min="6" max="8" width="7.28515625" style="3" customWidth="1"/>
    <col min="9" max="9" width="7.28515625" style="19" customWidth="1"/>
    <col min="10" max="14" width="7.28515625" style="3" customWidth="1"/>
    <col min="15" max="16384" width="9.140625" style="4"/>
  </cols>
  <sheetData>
    <row r="1" spans="1:14" outlineLevel="2">
      <c r="A1" s="2" t="s">
        <v>94</v>
      </c>
      <c r="M1" s="2" t="s">
        <v>95</v>
      </c>
    </row>
    <row r="2" spans="1:14" outlineLevel="1">
      <c r="A2" s="5"/>
      <c r="M2" s="5"/>
    </row>
    <row r="3" spans="1:14" outlineLevel="1">
      <c r="A3" s="5"/>
      <c r="D3" s="8"/>
      <c r="E3" s="7"/>
      <c r="F3" s="9"/>
      <c r="M3" s="5"/>
    </row>
    <row r="4" spans="1:14" ht="15.75" outlineLevel="1">
      <c r="A4" s="5" t="s">
        <v>289</v>
      </c>
      <c r="D4" s="8"/>
      <c r="E4" s="7"/>
      <c r="F4" s="129" t="s">
        <v>120</v>
      </c>
      <c r="M4" s="5" t="s">
        <v>289</v>
      </c>
    </row>
    <row r="5" spans="1:14" ht="15.75" outlineLevel="1">
      <c r="A5" s="128" t="s">
        <v>291</v>
      </c>
      <c r="D5" s="8"/>
      <c r="E5" s="7"/>
      <c r="F5" s="129" t="s">
        <v>288</v>
      </c>
      <c r="M5" s="128" t="s">
        <v>291</v>
      </c>
    </row>
    <row r="6" spans="1:14" ht="15.75">
      <c r="B6" s="124"/>
      <c r="C6" s="106"/>
      <c r="D6" s="106"/>
      <c r="E6" s="123"/>
      <c r="F6" s="126" t="s">
        <v>287</v>
      </c>
      <c r="G6" s="106"/>
      <c r="H6" s="106"/>
      <c r="I6" s="130"/>
      <c r="J6" s="106"/>
      <c r="K6" s="106"/>
      <c r="L6" s="106"/>
    </row>
    <row r="7" spans="1:14" ht="14.25">
      <c r="B7" s="124"/>
      <c r="C7" s="106"/>
      <c r="D7" s="123"/>
      <c r="E7" s="122" t="s">
        <v>87</v>
      </c>
      <c r="F7" s="121"/>
    </row>
    <row r="8" spans="1:14">
      <c r="B8" s="119"/>
      <c r="C8" s="3"/>
      <c r="D8" s="9"/>
      <c r="E8" s="3"/>
    </row>
    <row r="9" spans="1:14" ht="15.75">
      <c r="B9" s="119"/>
      <c r="C9" s="3"/>
      <c r="D9" s="9"/>
      <c r="E9" s="120" t="s">
        <v>62</v>
      </c>
      <c r="F9" s="113"/>
    </row>
    <row r="10" spans="1:14" ht="14.25">
      <c r="B10" s="119"/>
      <c r="C10" s="3"/>
      <c r="D10" s="9"/>
      <c r="E10" s="118" t="s">
        <v>88</v>
      </c>
      <c r="F10" s="9"/>
    </row>
    <row r="11" spans="1:14">
      <c r="B11" s="110"/>
      <c r="C11" s="146"/>
      <c r="D11" s="145"/>
      <c r="E11" s="96"/>
      <c r="F11" s="96"/>
      <c r="G11" s="96"/>
      <c r="H11" s="96"/>
    </row>
    <row r="12" spans="1:14" ht="18">
      <c r="B12" s="156"/>
      <c r="C12" s="155"/>
      <c r="D12" s="154"/>
      <c r="E12" s="153" t="s">
        <v>61</v>
      </c>
      <c r="F12" s="153"/>
      <c r="G12" s="149"/>
      <c r="H12" s="148"/>
      <c r="I12" s="157"/>
      <c r="J12" s="147"/>
    </row>
    <row r="13" spans="1:14" ht="18">
      <c r="B13" s="152"/>
      <c r="C13" s="151"/>
      <c r="D13" s="150"/>
      <c r="E13" s="149"/>
      <c r="F13" s="149"/>
      <c r="G13" s="149"/>
      <c r="H13" s="148"/>
      <c r="I13" s="157"/>
      <c r="J13" s="147"/>
    </row>
    <row r="14" spans="1:14">
      <c r="A14" s="135"/>
      <c r="B14" s="110"/>
      <c r="C14" s="146"/>
      <c r="D14" s="145"/>
      <c r="E14" s="96"/>
      <c r="F14" s="96"/>
      <c r="G14" s="96"/>
      <c r="H14" s="96"/>
      <c r="I14" s="132"/>
      <c r="J14" s="96"/>
      <c r="K14" s="96"/>
      <c r="L14" s="96"/>
      <c r="M14" s="96"/>
      <c r="N14" s="96"/>
    </row>
    <row r="15" spans="1:14" ht="15">
      <c r="B15" s="110"/>
      <c r="C15" s="103" t="s">
        <v>60</v>
      </c>
      <c r="D15" s="97"/>
      <c r="E15" s="96"/>
      <c r="F15" s="96"/>
      <c r="G15" s="103"/>
      <c r="H15" s="103"/>
      <c r="I15" s="132"/>
      <c r="J15" s="96"/>
      <c r="K15" s="96"/>
      <c r="L15" s="96"/>
      <c r="M15" s="96"/>
      <c r="N15" s="96"/>
    </row>
    <row r="16" spans="1:14" s="134" customFormat="1" ht="15">
      <c r="A16" s="118"/>
      <c r="B16" s="144"/>
      <c r="C16" s="103" t="s">
        <v>59</v>
      </c>
      <c r="D16" s="97"/>
      <c r="E16" s="102"/>
      <c r="F16" s="187">
        <f>I144</f>
        <v>65739</v>
      </c>
      <c r="G16" s="188"/>
      <c r="H16" s="103" t="s">
        <v>124</v>
      </c>
      <c r="I16" s="133"/>
      <c r="J16" s="102"/>
      <c r="K16" s="102"/>
      <c r="L16" s="102"/>
      <c r="M16" s="102"/>
      <c r="N16" s="102"/>
    </row>
    <row r="17" spans="1:14" s="134" customFormat="1" ht="15">
      <c r="A17" s="118"/>
      <c r="B17" s="144"/>
      <c r="C17" s="103" t="s">
        <v>283</v>
      </c>
      <c r="D17" s="97"/>
      <c r="E17" s="102"/>
      <c r="F17" s="189">
        <f>J127</f>
        <v>2585</v>
      </c>
      <c r="G17" s="188"/>
      <c r="H17" s="103" t="s">
        <v>124</v>
      </c>
      <c r="I17" s="133"/>
      <c r="J17" s="102"/>
      <c r="K17" s="102"/>
      <c r="L17" s="102"/>
      <c r="M17" s="102"/>
      <c r="N17" s="102"/>
    </row>
    <row r="18" spans="1:14" s="134" customFormat="1" ht="15" outlineLevel="1">
      <c r="A18" s="118"/>
      <c r="B18" s="144"/>
      <c r="C18" s="103" t="s">
        <v>116</v>
      </c>
      <c r="D18" s="97"/>
      <c r="E18" s="102"/>
      <c r="F18" s="189" t="s">
        <v>58</v>
      </c>
      <c r="G18" s="188"/>
      <c r="H18" s="103" t="s">
        <v>117</v>
      </c>
      <c r="I18" s="133"/>
      <c r="J18" s="102"/>
      <c r="K18" s="102"/>
      <c r="L18" s="102"/>
      <c r="M18" s="102"/>
      <c r="N18" s="102"/>
    </row>
    <row r="19" spans="1:14" ht="15">
      <c r="B19" s="110"/>
      <c r="C19" s="98" t="s">
        <v>290</v>
      </c>
      <c r="D19" s="97"/>
      <c r="E19" s="96"/>
      <c r="F19" s="96"/>
      <c r="G19" s="96"/>
      <c r="H19" s="96"/>
      <c r="I19" s="132"/>
      <c r="J19" s="96"/>
      <c r="K19" s="96"/>
      <c r="L19" s="96"/>
      <c r="M19" s="96"/>
      <c r="N19" s="96"/>
    </row>
    <row r="20" spans="1:14">
      <c r="B20" s="110"/>
      <c r="C20" s="113"/>
      <c r="D20" s="113"/>
      <c r="E20" s="96"/>
      <c r="F20" s="96"/>
      <c r="G20" s="96"/>
      <c r="H20" s="96"/>
      <c r="I20" s="132"/>
      <c r="J20" s="96"/>
      <c r="K20" s="96"/>
      <c r="L20" s="96"/>
      <c r="M20" s="96"/>
      <c r="N20" s="96"/>
    </row>
    <row r="22" spans="1:14" ht="48" customHeight="1">
      <c r="A22" s="166" t="s">
        <v>90</v>
      </c>
      <c r="B22" s="168" t="s">
        <v>281</v>
      </c>
      <c r="C22" s="166" t="s">
        <v>74</v>
      </c>
      <c r="D22" s="166" t="s">
        <v>91</v>
      </c>
      <c r="E22" s="166" t="s">
        <v>92</v>
      </c>
      <c r="F22" s="166" t="s">
        <v>280</v>
      </c>
      <c r="G22" s="166"/>
      <c r="H22" s="167"/>
      <c r="I22" s="166" t="s">
        <v>279</v>
      </c>
      <c r="J22" s="166"/>
      <c r="K22" s="166"/>
      <c r="L22" s="167"/>
      <c r="M22" s="166" t="s">
        <v>278</v>
      </c>
      <c r="N22" s="166"/>
    </row>
    <row r="23" spans="1:14" ht="28.5" customHeight="1">
      <c r="A23" s="166"/>
      <c r="B23" s="168"/>
      <c r="C23" s="167"/>
      <c r="D23" s="167"/>
      <c r="E23" s="166"/>
      <c r="F23" s="88" t="s">
        <v>93</v>
      </c>
      <c r="G23" s="88" t="s">
        <v>277</v>
      </c>
      <c r="H23" s="166" t="s">
        <v>276</v>
      </c>
      <c r="I23" s="179" t="s">
        <v>93</v>
      </c>
      <c r="J23" s="166" t="s">
        <v>273</v>
      </c>
      <c r="K23" s="88" t="s">
        <v>277</v>
      </c>
      <c r="L23" s="166" t="s">
        <v>276</v>
      </c>
      <c r="M23" s="166" t="s">
        <v>275</v>
      </c>
      <c r="N23" s="166"/>
    </row>
    <row r="24" spans="1:14" ht="36">
      <c r="A24" s="166"/>
      <c r="B24" s="168"/>
      <c r="C24" s="167"/>
      <c r="D24" s="167"/>
      <c r="E24" s="166"/>
      <c r="F24" s="88" t="s">
        <v>274</v>
      </c>
      <c r="G24" s="88" t="s">
        <v>273</v>
      </c>
      <c r="H24" s="167"/>
      <c r="I24" s="179"/>
      <c r="J24" s="167"/>
      <c r="K24" s="88" t="s">
        <v>273</v>
      </c>
      <c r="L24" s="167"/>
      <c r="M24" s="88" t="s">
        <v>272</v>
      </c>
      <c r="N24" s="88" t="s">
        <v>271</v>
      </c>
    </row>
    <row r="25" spans="1:14">
      <c r="A25" s="6">
        <v>1</v>
      </c>
      <c r="B25" s="90">
        <v>2</v>
      </c>
      <c r="C25" s="88">
        <v>3</v>
      </c>
      <c r="D25" s="88">
        <v>4</v>
      </c>
      <c r="E25" s="6">
        <v>5</v>
      </c>
      <c r="F25" s="89">
        <v>6</v>
      </c>
      <c r="G25" s="89">
        <v>7</v>
      </c>
      <c r="H25" s="89">
        <v>8</v>
      </c>
      <c r="I25" s="91">
        <v>9</v>
      </c>
      <c r="J25" s="89">
        <v>10</v>
      </c>
      <c r="K25" s="89">
        <v>11</v>
      </c>
      <c r="L25" s="89">
        <v>12</v>
      </c>
      <c r="M25" s="89">
        <v>13</v>
      </c>
      <c r="N25" s="89">
        <v>14</v>
      </c>
    </row>
    <row r="26" spans="1:14" ht="19.149999999999999" customHeight="1">
      <c r="A26" s="171" t="s">
        <v>57</v>
      </c>
      <c r="B26" s="172"/>
      <c r="C26" s="172"/>
      <c r="D26" s="172"/>
      <c r="E26" s="172"/>
      <c r="F26" s="172"/>
      <c r="G26" s="172"/>
      <c r="H26" s="172"/>
      <c r="I26" s="172"/>
      <c r="J26" s="172"/>
      <c r="K26" s="172"/>
      <c r="L26" s="172"/>
      <c r="M26" s="172"/>
      <c r="N26" s="172"/>
    </row>
    <row r="27" spans="1:14" ht="19.149999999999999" customHeight="1">
      <c r="A27" s="173" t="s">
        <v>269</v>
      </c>
      <c r="B27" s="174"/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174"/>
    </row>
    <row r="28" spans="1:14" ht="39" customHeight="1">
      <c r="A28" s="175">
        <v>1</v>
      </c>
      <c r="B28" s="176" t="s">
        <v>56</v>
      </c>
      <c r="C28" s="87" t="s">
        <v>55</v>
      </c>
      <c r="D28" s="175" t="s">
        <v>102</v>
      </c>
      <c r="E28" s="169">
        <v>600</v>
      </c>
      <c r="F28" s="12">
        <v>12.18</v>
      </c>
      <c r="G28" s="13"/>
      <c r="H28" s="170">
        <v>12.18</v>
      </c>
      <c r="I28" s="178">
        <v>7308</v>
      </c>
      <c r="J28" s="170"/>
      <c r="K28" s="13"/>
      <c r="L28" s="170">
        <v>7308</v>
      </c>
      <c r="M28" s="13"/>
      <c r="N28" s="13"/>
    </row>
    <row r="29" spans="1:14">
      <c r="A29" s="175"/>
      <c r="B29" s="177"/>
      <c r="C29" s="94" t="s">
        <v>225</v>
      </c>
      <c r="D29" s="175"/>
      <c r="E29" s="169"/>
      <c r="F29" s="13"/>
      <c r="G29" s="13"/>
      <c r="H29" s="186"/>
      <c r="I29" s="178"/>
      <c r="J29" s="170"/>
      <c r="K29" s="13"/>
      <c r="L29" s="170"/>
      <c r="M29" s="13"/>
      <c r="N29" s="13"/>
    </row>
    <row r="30" spans="1:14">
      <c r="A30" s="184" t="s">
        <v>9</v>
      </c>
      <c r="B30" s="172"/>
      <c r="C30" s="172"/>
      <c r="D30" s="172"/>
      <c r="E30" s="172"/>
      <c r="F30" s="13">
        <v>12.18</v>
      </c>
      <c r="G30" s="13"/>
      <c r="H30" s="13">
        <v>12.18</v>
      </c>
      <c r="I30" s="15"/>
      <c r="J30" s="13"/>
      <c r="K30" s="13"/>
      <c r="L30" s="13"/>
      <c r="M30" s="13"/>
      <c r="N30" s="13"/>
    </row>
    <row r="31" spans="1:14">
      <c r="A31" s="184" t="s">
        <v>37</v>
      </c>
      <c r="B31" s="172"/>
      <c r="C31" s="172"/>
      <c r="D31" s="172"/>
      <c r="E31" s="172"/>
      <c r="F31" s="13">
        <v>7308</v>
      </c>
      <c r="G31" s="13"/>
      <c r="H31" s="13">
        <v>7308</v>
      </c>
      <c r="I31" s="15"/>
      <c r="J31" s="13"/>
      <c r="K31" s="13"/>
      <c r="L31" s="13"/>
      <c r="M31" s="13"/>
      <c r="N31" s="13"/>
    </row>
    <row r="32" spans="1:14" ht="26.1" customHeight="1">
      <c r="A32" s="184" t="s">
        <v>2</v>
      </c>
      <c r="B32" s="172"/>
      <c r="C32" s="172"/>
      <c r="D32" s="172"/>
      <c r="E32" s="172"/>
      <c r="F32" s="13">
        <v>40413</v>
      </c>
      <c r="G32" s="13"/>
      <c r="H32" s="13"/>
      <c r="I32" s="15"/>
      <c r="J32" s="13"/>
      <c r="K32" s="13"/>
      <c r="L32" s="13"/>
      <c r="M32" s="13"/>
      <c r="N32" s="13"/>
    </row>
    <row r="33" spans="1:14" ht="43.5" customHeight="1">
      <c r="A33" s="175">
        <v>2</v>
      </c>
      <c r="B33" s="176" t="s">
        <v>36</v>
      </c>
      <c r="C33" s="87" t="s">
        <v>35</v>
      </c>
      <c r="D33" s="175" t="s">
        <v>97</v>
      </c>
      <c r="E33" s="169">
        <v>16</v>
      </c>
      <c r="F33" s="12">
        <v>132.41</v>
      </c>
      <c r="G33" s="13"/>
      <c r="H33" s="170">
        <v>132.41</v>
      </c>
      <c r="I33" s="178">
        <v>2119</v>
      </c>
      <c r="J33" s="170"/>
      <c r="K33" s="13"/>
      <c r="L33" s="170">
        <v>2119</v>
      </c>
      <c r="M33" s="13"/>
      <c r="N33" s="13"/>
    </row>
    <row r="34" spans="1:14">
      <c r="A34" s="175"/>
      <c r="B34" s="177"/>
      <c r="C34" s="94" t="s">
        <v>225</v>
      </c>
      <c r="D34" s="175"/>
      <c r="E34" s="169"/>
      <c r="F34" s="13"/>
      <c r="G34" s="13"/>
      <c r="H34" s="186"/>
      <c r="I34" s="178"/>
      <c r="J34" s="170"/>
      <c r="K34" s="13"/>
      <c r="L34" s="170"/>
      <c r="M34" s="13"/>
      <c r="N34" s="13"/>
    </row>
    <row r="35" spans="1:14">
      <c r="A35" s="184" t="s">
        <v>9</v>
      </c>
      <c r="B35" s="172"/>
      <c r="C35" s="172"/>
      <c r="D35" s="172"/>
      <c r="E35" s="172"/>
      <c r="F35" s="13">
        <v>132.41</v>
      </c>
      <c r="G35" s="13"/>
      <c r="H35" s="13">
        <v>132.41</v>
      </c>
      <c r="I35" s="15"/>
      <c r="J35" s="13"/>
      <c r="K35" s="13"/>
      <c r="L35" s="13"/>
      <c r="M35" s="13"/>
      <c r="N35" s="13"/>
    </row>
    <row r="36" spans="1:14">
      <c r="A36" s="184" t="s">
        <v>8</v>
      </c>
      <c r="B36" s="172"/>
      <c r="C36" s="172"/>
      <c r="D36" s="172"/>
      <c r="E36" s="172"/>
      <c r="F36" s="13">
        <v>2119</v>
      </c>
      <c r="G36" s="13"/>
      <c r="H36" s="13">
        <v>2119</v>
      </c>
      <c r="I36" s="15"/>
      <c r="J36" s="13"/>
      <c r="K36" s="13"/>
      <c r="L36" s="13"/>
      <c r="M36" s="13"/>
      <c r="N36" s="13"/>
    </row>
    <row r="37" spans="1:14" ht="26.1" customHeight="1">
      <c r="A37" s="184" t="s">
        <v>2</v>
      </c>
      <c r="B37" s="172"/>
      <c r="C37" s="172"/>
      <c r="D37" s="172"/>
      <c r="E37" s="172"/>
      <c r="F37" s="13">
        <v>11718</v>
      </c>
      <c r="G37" s="13"/>
      <c r="H37" s="13"/>
      <c r="I37" s="15"/>
      <c r="J37" s="13"/>
      <c r="K37" s="13"/>
      <c r="L37" s="13"/>
      <c r="M37" s="13"/>
      <c r="N37" s="13"/>
    </row>
    <row r="38" spans="1:14">
      <c r="A38" s="182" t="s">
        <v>176</v>
      </c>
      <c r="B38" s="183"/>
      <c r="C38" s="183"/>
      <c r="D38" s="183"/>
      <c r="E38" s="183"/>
      <c r="F38" s="183"/>
      <c r="G38" s="183"/>
      <c r="H38" s="183"/>
      <c r="I38" s="183"/>
      <c r="J38" s="183"/>
      <c r="K38" s="183"/>
      <c r="L38" s="183"/>
      <c r="M38" s="183"/>
      <c r="N38" s="183"/>
    </row>
    <row r="39" spans="1:14">
      <c r="A39" s="184" t="s">
        <v>182</v>
      </c>
      <c r="B39" s="172"/>
      <c r="C39" s="172"/>
      <c r="D39" s="172"/>
      <c r="E39" s="172"/>
      <c r="F39" s="172"/>
      <c r="G39" s="172"/>
      <c r="H39" s="172"/>
      <c r="I39" s="16">
        <v>9427</v>
      </c>
      <c r="J39" s="13"/>
      <c r="K39" s="13"/>
      <c r="L39" s="12">
        <v>9427</v>
      </c>
      <c r="M39" s="13"/>
      <c r="N39" s="13"/>
    </row>
    <row r="40" spans="1:14">
      <c r="A40" s="185" t="s">
        <v>34</v>
      </c>
      <c r="B40" s="172"/>
      <c r="C40" s="172"/>
      <c r="D40" s="172"/>
      <c r="E40" s="172"/>
      <c r="F40" s="172"/>
      <c r="G40" s="172"/>
      <c r="H40" s="172"/>
      <c r="I40" s="15"/>
      <c r="J40" s="13"/>
      <c r="K40" s="13"/>
      <c r="L40" s="13"/>
      <c r="M40" s="13"/>
      <c r="N40" s="13"/>
    </row>
    <row r="41" spans="1:14">
      <c r="A41" s="184" t="s">
        <v>26</v>
      </c>
      <c r="B41" s="172"/>
      <c r="C41" s="172"/>
      <c r="D41" s="172"/>
      <c r="E41" s="172"/>
      <c r="F41" s="172"/>
      <c r="G41" s="172"/>
      <c r="H41" s="172"/>
      <c r="I41" s="16">
        <v>9427</v>
      </c>
      <c r="J41" s="13"/>
      <c r="K41" s="13"/>
      <c r="L41" s="13"/>
      <c r="M41" s="13"/>
      <c r="N41" s="13"/>
    </row>
    <row r="42" spans="1:14">
      <c r="A42" s="184" t="s">
        <v>108</v>
      </c>
      <c r="B42" s="172"/>
      <c r="C42" s="172"/>
      <c r="D42" s="172"/>
      <c r="E42" s="172"/>
      <c r="F42" s="172"/>
      <c r="G42" s="172"/>
      <c r="H42" s="172"/>
      <c r="I42" s="16">
        <v>9427</v>
      </c>
      <c r="J42" s="13"/>
      <c r="K42" s="13"/>
      <c r="L42" s="13"/>
      <c r="M42" s="13"/>
      <c r="N42" s="13"/>
    </row>
    <row r="43" spans="1:14">
      <c r="A43" s="184" t="s">
        <v>171</v>
      </c>
      <c r="B43" s="172"/>
      <c r="C43" s="172"/>
      <c r="D43" s="172"/>
      <c r="E43" s="172"/>
      <c r="F43" s="172"/>
      <c r="G43" s="172"/>
      <c r="H43" s="172"/>
      <c r="I43" s="15"/>
      <c r="J43" s="13"/>
      <c r="K43" s="13"/>
      <c r="L43" s="13"/>
      <c r="M43" s="13"/>
      <c r="N43" s="13"/>
    </row>
    <row r="44" spans="1:14">
      <c r="A44" s="184" t="s">
        <v>110</v>
      </c>
      <c r="B44" s="172"/>
      <c r="C44" s="172"/>
      <c r="D44" s="172"/>
      <c r="E44" s="172"/>
      <c r="F44" s="172"/>
      <c r="G44" s="172"/>
      <c r="H44" s="172"/>
      <c r="I44" s="16">
        <v>9427</v>
      </c>
      <c r="J44" s="13"/>
      <c r="K44" s="13"/>
      <c r="L44" s="13"/>
      <c r="M44" s="13"/>
      <c r="N44" s="13"/>
    </row>
    <row r="45" spans="1:14">
      <c r="A45" s="185" t="s">
        <v>572</v>
      </c>
      <c r="B45" s="172"/>
      <c r="C45" s="172"/>
      <c r="D45" s="172"/>
      <c r="E45" s="172"/>
      <c r="F45" s="172"/>
      <c r="G45" s="172"/>
      <c r="H45" s="172"/>
      <c r="I45" s="17">
        <v>9427</v>
      </c>
      <c r="J45" s="13"/>
      <c r="K45" s="13"/>
      <c r="L45" s="13"/>
      <c r="M45" s="13"/>
      <c r="N45" s="13"/>
    </row>
    <row r="46" spans="1:14" ht="19.149999999999999" customHeight="1">
      <c r="A46" s="171" t="s">
        <v>33</v>
      </c>
      <c r="B46" s="172"/>
      <c r="C46" s="172"/>
      <c r="D46" s="172"/>
      <c r="E46" s="172"/>
      <c r="F46" s="172"/>
      <c r="G46" s="172"/>
      <c r="H46" s="172"/>
      <c r="I46" s="172"/>
      <c r="J46" s="172"/>
      <c r="K46" s="172"/>
      <c r="L46" s="172"/>
      <c r="M46" s="172"/>
      <c r="N46" s="172"/>
    </row>
    <row r="47" spans="1:14" ht="41.25" customHeight="1">
      <c r="A47" s="175">
        <v>3</v>
      </c>
      <c r="B47" s="176" t="s">
        <v>32</v>
      </c>
      <c r="C47" s="87" t="s">
        <v>31</v>
      </c>
      <c r="D47" s="175" t="s">
        <v>30</v>
      </c>
      <c r="E47" s="169">
        <v>0.6</v>
      </c>
      <c r="F47" s="12">
        <v>17016.23</v>
      </c>
      <c r="G47" s="13"/>
      <c r="H47" s="170">
        <v>17016.23</v>
      </c>
      <c r="I47" s="178">
        <v>10210</v>
      </c>
      <c r="J47" s="170"/>
      <c r="K47" s="13"/>
      <c r="L47" s="170">
        <v>10210</v>
      </c>
      <c r="M47" s="13"/>
      <c r="N47" s="13"/>
    </row>
    <row r="48" spans="1:14">
      <c r="A48" s="175"/>
      <c r="B48" s="177"/>
      <c r="C48" s="94" t="s">
        <v>225</v>
      </c>
      <c r="D48" s="175"/>
      <c r="E48" s="169"/>
      <c r="F48" s="13"/>
      <c r="G48" s="13"/>
      <c r="H48" s="186"/>
      <c r="I48" s="178"/>
      <c r="J48" s="170"/>
      <c r="K48" s="13"/>
      <c r="L48" s="170"/>
      <c r="M48" s="13"/>
      <c r="N48" s="13"/>
    </row>
    <row r="49" spans="1:14">
      <c r="A49" s="184" t="s">
        <v>9</v>
      </c>
      <c r="B49" s="172"/>
      <c r="C49" s="172"/>
      <c r="D49" s="172"/>
      <c r="E49" s="172"/>
      <c r="F49" s="13">
        <v>17016.23</v>
      </c>
      <c r="G49" s="13"/>
      <c r="H49" s="13">
        <v>17016.23</v>
      </c>
      <c r="I49" s="15"/>
      <c r="J49" s="13"/>
      <c r="K49" s="13"/>
      <c r="L49" s="13"/>
      <c r="M49" s="13"/>
      <c r="N49" s="13"/>
    </row>
    <row r="50" spans="1:14">
      <c r="A50" s="184" t="s">
        <v>29</v>
      </c>
      <c r="B50" s="172"/>
      <c r="C50" s="172"/>
      <c r="D50" s="172"/>
      <c r="E50" s="172"/>
      <c r="F50" s="13">
        <v>10210</v>
      </c>
      <c r="G50" s="13"/>
      <c r="H50" s="13">
        <v>10210</v>
      </c>
      <c r="I50" s="15"/>
      <c r="J50" s="13"/>
      <c r="K50" s="13"/>
      <c r="L50" s="13"/>
      <c r="M50" s="13"/>
      <c r="N50" s="13"/>
    </row>
    <row r="51" spans="1:14" ht="26.1" customHeight="1">
      <c r="A51" s="184" t="s">
        <v>2</v>
      </c>
      <c r="B51" s="172"/>
      <c r="C51" s="172"/>
      <c r="D51" s="172"/>
      <c r="E51" s="172"/>
      <c r="F51" s="13">
        <v>56461</v>
      </c>
      <c r="G51" s="13"/>
      <c r="H51" s="13"/>
      <c r="I51" s="15"/>
      <c r="J51" s="13"/>
      <c r="K51" s="13"/>
      <c r="L51" s="13"/>
      <c r="M51" s="13"/>
      <c r="N51" s="13"/>
    </row>
    <row r="52" spans="1:14" ht="19.149999999999999" customHeight="1">
      <c r="A52" s="180" t="s">
        <v>28</v>
      </c>
      <c r="B52" s="181"/>
      <c r="C52" s="181"/>
      <c r="D52" s="181"/>
      <c r="E52" s="181"/>
      <c r="F52" s="181"/>
      <c r="G52" s="181"/>
      <c r="H52" s="181"/>
      <c r="I52" s="181"/>
      <c r="J52" s="181"/>
      <c r="K52" s="181"/>
      <c r="L52" s="181"/>
      <c r="M52" s="181"/>
      <c r="N52" s="181"/>
    </row>
    <row r="53" spans="1:14">
      <c r="A53" s="182" t="s">
        <v>176</v>
      </c>
      <c r="B53" s="183"/>
      <c r="C53" s="183"/>
      <c r="D53" s="183"/>
      <c r="E53" s="183"/>
      <c r="F53" s="183"/>
      <c r="G53" s="183"/>
      <c r="H53" s="183"/>
      <c r="I53" s="183"/>
      <c r="J53" s="183"/>
      <c r="K53" s="183"/>
      <c r="L53" s="183"/>
      <c r="M53" s="183"/>
      <c r="N53" s="183"/>
    </row>
    <row r="54" spans="1:14">
      <c r="A54" s="184" t="s">
        <v>182</v>
      </c>
      <c r="B54" s="172"/>
      <c r="C54" s="172"/>
      <c r="D54" s="172"/>
      <c r="E54" s="172"/>
      <c r="F54" s="172"/>
      <c r="G54" s="172"/>
      <c r="H54" s="172"/>
      <c r="I54" s="16">
        <v>10210</v>
      </c>
      <c r="J54" s="13"/>
      <c r="K54" s="13"/>
      <c r="L54" s="12">
        <v>10210</v>
      </c>
      <c r="M54" s="13"/>
      <c r="N54" s="13"/>
    </row>
    <row r="55" spans="1:14">
      <c r="A55" s="185" t="s">
        <v>27</v>
      </c>
      <c r="B55" s="172"/>
      <c r="C55" s="172"/>
      <c r="D55" s="172"/>
      <c r="E55" s="172"/>
      <c r="F55" s="172"/>
      <c r="G55" s="172"/>
      <c r="H55" s="172"/>
      <c r="I55" s="15"/>
      <c r="J55" s="13"/>
      <c r="K55" s="13"/>
      <c r="L55" s="13"/>
      <c r="M55" s="13"/>
      <c r="N55" s="13"/>
    </row>
    <row r="56" spans="1:14">
      <c r="A56" s="184" t="s">
        <v>26</v>
      </c>
      <c r="B56" s="172"/>
      <c r="C56" s="172"/>
      <c r="D56" s="172"/>
      <c r="E56" s="172"/>
      <c r="F56" s="172"/>
      <c r="G56" s="172"/>
      <c r="H56" s="172"/>
      <c r="I56" s="16">
        <v>10210</v>
      </c>
      <c r="J56" s="13"/>
      <c r="K56" s="13"/>
      <c r="L56" s="13"/>
      <c r="M56" s="13"/>
      <c r="N56" s="13"/>
    </row>
    <row r="57" spans="1:14">
      <c r="A57" s="184" t="s">
        <v>108</v>
      </c>
      <c r="B57" s="172"/>
      <c r="C57" s="172"/>
      <c r="D57" s="172"/>
      <c r="E57" s="172"/>
      <c r="F57" s="172"/>
      <c r="G57" s="172"/>
      <c r="H57" s="172"/>
      <c r="I57" s="16">
        <v>10210</v>
      </c>
      <c r="J57" s="13"/>
      <c r="K57" s="13"/>
      <c r="L57" s="13"/>
      <c r="M57" s="13"/>
      <c r="N57" s="13"/>
    </row>
    <row r="58" spans="1:14">
      <c r="A58" s="184" t="s">
        <v>171</v>
      </c>
      <c r="B58" s="172"/>
      <c r="C58" s="172"/>
      <c r="D58" s="172"/>
      <c r="E58" s="172"/>
      <c r="F58" s="172"/>
      <c r="G58" s="172"/>
      <c r="H58" s="172"/>
      <c r="I58" s="15"/>
      <c r="J58" s="13"/>
      <c r="K58" s="13"/>
      <c r="L58" s="13"/>
      <c r="M58" s="13"/>
      <c r="N58" s="13"/>
    </row>
    <row r="59" spans="1:14">
      <c r="A59" s="184" t="s">
        <v>110</v>
      </c>
      <c r="B59" s="172"/>
      <c r="C59" s="172"/>
      <c r="D59" s="172"/>
      <c r="E59" s="172"/>
      <c r="F59" s="172"/>
      <c r="G59" s="172"/>
      <c r="H59" s="172"/>
      <c r="I59" s="16">
        <v>10210</v>
      </c>
      <c r="J59" s="13"/>
      <c r="K59" s="13"/>
      <c r="L59" s="13"/>
      <c r="M59" s="13"/>
      <c r="N59" s="13"/>
    </row>
    <row r="60" spans="1:14">
      <c r="A60" s="185" t="s">
        <v>571</v>
      </c>
      <c r="B60" s="172"/>
      <c r="C60" s="172"/>
      <c r="D60" s="172"/>
      <c r="E60" s="172"/>
      <c r="F60" s="172"/>
      <c r="G60" s="172"/>
      <c r="H60" s="172"/>
      <c r="I60" s="17">
        <v>10210</v>
      </c>
      <c r="J60" s="13"/>
      <c r="K60" s="13"/>
      <c r="L60" s="13"/>
      <c r="M60" s="13"/>
      <c r="N60" s="13"/>
    </row>
    <row r="61" spans="1:14" ht="19.149999999999999" customHeight="1">
      <c r="A61" s="171" t="s">
        <v>25</v>
      </c>
      <c r="B61" s="172"/>
      <c r="C61" s="172"/>
      <c r="D61" s="172"/>
      <c r="E61" s="172"/>
      <c r="F61" s="172"/>
      <c r="G61" s="172"/>
      <c r="H61" s="172"/>
      <c r="I61" s="172"/>
      <c r="J61" s="172"/>
      <c r="K61" s="172"/>
      <c r="L61" s="172"/>
      <c r="M61" s="172"/>
      <c r="N61" s="172"/>
    </row>
    <row r="62" spans="1:14" ht="32.25" customHeight="1">
      <c r="A62" s="175">
        <v>4</v>
      </c>
      <c r="B62" s="176" t="s">
        <v>24</v>
      </c>
      <c r="C62" s="87" t="s">
        <v>23</v>
      </c>
      <c r="D62" s="175" t="s">
        <v>22</v>
      </c>
      <c r="E62" s="169">
        <v>6</v>
      </c>
      <c r="F62" s="12">
        <v>4535.6099999999997</v>
      </c>
      <c r="G62" s="12">
        <v>2581.44</v>
      </c>
      <c r="H62" s="170">
        <v>1722.46</v>
      </c>
      <c r="I62" s="178">
        <v>27214</v>
      </c>
      <c r="J62" s="170">
        <v>1390</v>
      </c>
      <c r="K62" s="13">
        <v>15489</v>
      </c>
      <c r="L62" s="170">
        <v>10335</v>
      </c>
      <c r="M62" s="13">
        <v>17.100000000000001</v>
      </c>
      <c r="N62" s="13">
        <v>102.6</v>
      </c>
    </row>
    <row r="63" spans="1:14" ht="24">
      <c r="A63" s="175"/>
      <c r="B63" s="177"/>
      <c r="C63" s="94" t="s">
        <v>16</v>
      </c>
      <c r="D63" s="175"/>
      <c r="E63" s="169"/>
      <c r="F63" s="12">
        <v>231.71</v>
      </c>
      <c r="G63" s="12">
        <v>295.76</v>
      </c>
      <c r="H63" s="186"/>
      <c r="I63" s="178"/>
      <c r="J63" s="170"/>
      <c r="K63" s="13">
        <v>1775</v>
      </c>
      <c r="L63" s="170"/>
      <c r="M63" s="13">
        <v>16.440000000000001</v>
      </c>
      <c r="N63" s="13">
        <v>98.64</v>
      </c>
    </row>
    <row r="64" spans="1:14">
      <c r="A64" s="184" t="s">
        <v>9</v>
      </c>
      <c r="B64" s="172"/>
      <c r="C64" s="172"/>
      <c r="D64" s="172"/>
      <c r="E64" s="172"/>
      <c r="F64" s="13">
        <v>4535.6099999999997</v>
      </c>
      <c r="G64" s="13">
        <v>2581.44</v>
      </c>
      <c r="H64" s="13">
        <v>1722.46</v>
      </c>
      <c r="I64" s="15"/>
      <c r="J64" s="13"/>
      <c r="K64" s="13"/>
      <c r="L64" s="13"/>
      <c r="M64" s="13"/>
      <c r="N64" s="13"/>
    </row>
    <row r="65" spans="1:14">
      <c r="A65" s="172"/>
      <c r="B65" s="172"/>
      <c r="C65" s="172"/>
      <c r="D65" s="172"/>
      <c r="E65" s="172"/>
      <c r="F65" s="13">
        <v>231.71</v>
      </c>
      <c r="G65" s="13">
        <v>295.76</v>
      </c>
      <c r="H65" s="13"/>
      <c r="I65" s="15"/>
      <c r="J65" s="13"/>
      <c r="K65" s="13"/>
      <c r="L65" s="13"/>
      <c r="M65" s="13"/>
      <c r="N65" s="13"/>
    </row>
    <row r="66" spans="1:14">
      <c r="A66" s="184" t="s">
        <v>21</v>
      </c>
      <c r="B66" s="172"/>
      <c r="C66" s="172"/>
      <c r="D66" s="172"/>
      <c r="E66" s="172"/>
      <c r="F66" s="13">
        <v>27214</v>
      </c>
      <c r="G66" s="13">
        <v>15489</v>
      </c>
      <c r="H66" s="13">
        <v>10335</v>
      </c>
      <c r="I66" s="15"/>
      <c r="J66" s="13"/>
      <c r="K66" s="13"/>
      <c r="L66" s="13"/>
      <c r="M66" s="13"/>
      <c r="N66" s="13"/>
    </row>
    <row r="67" spans="1:14">
      <c r="A67" s="172"/>
      <c r="B67" s="172"/>
      <c r="C67" s="172"/>
      <c r="D67" s="172"/>
      <c r="E67" s="172"/>
      <c r="F67" s="13">
        <v>1390</v>
      </c>
      <c r="G67" s="13">
        <v>1775</v>
      </c>
      <c r="H67" s="13"/>
      <c r="I67" s="15"/>
      <c r="J67" s="13"/>
      <c r="K67" s="13"/>
      <c r="L67" s="13"/>
      <c r="M67" s="13"/>
      <c r="N67" s="13"/>
    </row>
    <row r="68" spans="1:14">
      <c r="A68" s="184" t="s">
        <v>7</v>
      </c>
      <c r="B68" s="172"/>
      <c r="C68" s="172"/>
      <c r="D68" s="172"/>
      <c r="E68" s="172"/>
      <c r="F68" s="13"/>
      <c r="G68" s="13"/>
      <c r="H68" s="13"/>
      <c r="I68" s="15"/>
      <c r="J68" s="13"/>
      <c r="K68" s="13"/>
      <c r="L68" s="13"/>
      <c r="M68" s="13"/>
      <c r="N68" s="13"/>
    </row>
    <row r="69" spans="1:14" ht="47.1" customHeight="1">
      <c r="A69" s="184" t="s">
        <v>6</v>
      </c>
      <c r="B69" s="172"/>
      <c r="C69" s="172"/>
      <c r="D69" s="172"/>
      <c r="E69" s="172"/>
      <c r="F69" s="13">
        <v>29746</v>
      </c>
      <c r="G69" s="13">
        <v>17812</v>
      </c>
      <c r="H69" s="13">
        <v>10335</v>
      </c>
      <c r="I69" s="15"/>
      <c r="J69" s="13"/>
      <c r="K69" s="13"/>
      <c r="L69" s="13"/>
      <c r="M69" s="13"/>
      <c r="N69" s="13"/>
    </row>
    <row r="70" spans="1:14">
      <c r="A70" s="172"/>
      <c r="B70" s="172"/>
      <c r="C70" s="172"/>
      <c r="D70" s="172"/>
      <c r="E70" s="172"/>
      <c r="F70" s="13">
        <v>1599</v>
      </c>
      <c r="G70" s="13">
        <v>2041</v>
      </c>
      <c r="H70" s="13"/>
      <c r="I70" s="15"/>
      <c r="J70" s="13"/>
      <c r="K70" s="13"/>
      <c r="L70" s="13"/>
      <c r="M70" s="13"/>
      <c r="N70" s="13"/>
    </row>
    <row r="71" spans="1:14">
      <c r="A71" s="184" t="s">
        <v>20</v>
      </c>
      <c r="B71" s="172"/>
      <c r="C71" s="172"/>
      <c r="D71" s="172"/>
      <c r="E71" s="172"/>
      <c r="F71" s="13">
        <v>3458</v>
      </c>
      <c r="G71" s="13"/>
      <c r="H71" s="13"/>
      <c r="I71" s="15"/>
      <c r="J71" s="13"/>
      <c r="K71" s="13"/>
      <c r="L71" s="13"/>
      <c r="M71" s="13"/>
      <c r="N71" s="13"/>
    </row>
    <row r="72" spans="1:14">
      <c r="A72" s="184" t="s">
        <v>19</v>
      </c>
      <c r="B72" s="172"/>
      <c r="C72" s="172"/>
      <c r="D72" s="172"/>
      <c r="E72" s="172"/>
      <c r="F72" s="13">
        <v>2366</v>
      </c>
      <c r="G72" s="13"/>
      <c r="H72" s="13"/>
      <c r="I72" s="15"/>
      <c r="J72" s="13"/>
      <c r="K72" s="13"/>
      <c r="L72" s="13"/>
      <c r="M72" s="13"/>
      <c r="N72" s="13"/>
    </row>
    <row r="73" spans="1:14">
      <c r="A73" s="184" t="s">
        <v>3</v>
      </c>
      <c r="B73" s="172"/>
      <c r="C73" s="172"/>
      <c r="D73" s="172"/>
      <c r="E73" s="172"/>
      <c r="F73" s="13">
        <v>35570</v>
      </c>
      <c r="G73" s="13"/>
      <c r="H73" s="13"/>
      <c r="I73" s="15"/>
      <c r="J73" s="13"/>
      <c r="K73" s="13"/>
      <c r="L73" s="13"/>
      <c r="M73" s="13"/>
      <c r="N73" s="13"/>
    </row>
    <row r="74" spans="1:14" ht="26.1" customHeight="1">
      <c r="A74" s="184" t="s">
        <v>2</v>
      </c>
      <c r="B74" s="172"/>
      <c r="C74" s="172"/>
      <c r="D74" s="172"/>
      <c r="E74" s="172"/>
      <c r="F74" s="13">
        <v>196702</v>
      </c>
      <c r="G74" s="13"/>
      <c r="H74" s="13"/>
      <c r="I74" s="15"/>
      <c r="J74" s="13"/>
      <c r="K74" s="13"/>
      <c r="L74" s="13"/>
      <c r="M74" s="13"/>
      <c r="N74" s="13"/>
    </row>
    <row r="75" spans="1:14" ht="24" customHeight="1">
      <c r="A75" s="175">
        <v>5</v>
      </c>
      <c r="B75" s="176" t="s">
        <v>18</v>
      </c>
      <c r="C75" s="87" t="s">
        <v>17</v>
      </c>
      <c r="D75" s="175" t="s">
        <v>96</v>
      </c>
      <c r="E75" s="169">
        <v>16</v>
      </c>
      <c r="F75" s="12">
        <v>232.64</v>
      </c>
      <c r="G75" s="12">
        <v>200.44</v>
      </c>
      <c r="H75" s="170">
        <v>0.63</v>
      </c>
      <c r="I75" s="178">
        <v>3722</v>
      </c>
      <c r="J75" s="170">
        <v>505</v>
      </c>
      <c r="K75" s="13">
        <v>3207</v>
      </c>
      <c r="L75" s="170">
        <v>10</v>
      </c>
      <c r="M75" s="13">
        <v>2.44</v>
      </c>
      <c r="N75" s="13">
        <v>39.04</v>
      </c>
    </row>
    <row r="76" spans="1:14" ht="24">
      <c r="A76" s="175"/>
      <c r="B76" s="177"/>
      <c r="C76" s="94" t="s">
        <v>16</v>
      </c>
      <c r="D76" s="175"/>
      <c r="E76" s="169"/>
      <c r="F76" s="12">
        <v>31.57</v>
      </c>
      <c r="G76" s="12">
        <v>21.11</v>
      </c>
      <c r="H76" s="186"/>
      <c r="I76" s="178"/>
      <c r="J76" s="170"/>
      <c r="K76" s="13">
        <v>338</v>
      </c>
      <c r="L76" s="170"/>
      <c r="M76" s="13">
        <v>1.1599999999999999</v>
      </c>
      <c r="N76" s="13">
        <v>18.559999999999999</v>
      </c>
    </row>
    <row r="77" spans="1:14">
      <c r="A77" s="184" t="s">
        <v>9</v>
      </c>
      <c r="B77" s="172"/>
      <c r="C77" s="172"/>
      <c r="D77" s="172"/>
      <c r="E77" s="172"/>
      <c r="F77" s="13">
        <v>232.64</v>
      </c>
      <c r="G77" s="13">
        <v>200.44</v>
      </c>
      <c r="H77" s="13">
        <v>0.63</v>
      </c>
      <c r="I77" s="15"/>
      <c r="J77" s="13"/>
      <c r="K77" s="13"/>
      <c r="L77" s="13"/>
      <c r="M77" s="13"/>
      <c r="N77" s="13"/>
    </row>
    <row r="78" spans="1:14">
      <c r="A78" s="172"/>
      <c r="B78" s="172"/>
      <c r="C78" s="172"/>
      <c r="D78" s="172"/>
      <c r="E78" s="172"/>
      <c r="F78" s="13">
        <v>31.57</v>
      </c>
      <c r="G78" s="13">
        <v>21.11</v>
      </c>
      <c r="H78" s="13"/>
      <c r="I78" s="15"/>
      <c r="J78" s="13"/>
      <c r="K78" s="13"/>
      <c r="L78" s="13"/>
      <c r="M78" s="13"/>
      <c r="N78" s="13"/>
    </row>
    <row r="79" spans="1:14">
      <c r="A79" s="184" t="s">
        <v>8</v>
      </c>
      <c r="B79" s="172"/>
      <c r="C79" s="172"/>
      <c r="D79" s="172"/>
      <c r="E79" s="172"/>
      <c r="F79" s="13">
        <v>3722</v>
      </c>
      <c r="G79" s="13">
        <v>3207</v>
      </c>
      <c r="H79" s="13">
        <v>10</v>
      </c>
      <c r="I79" s="15"/>
      <c r="J79" s="13"/>
      <c r="K79" s="13"/>
      <c r="L79" s="13"/>
      <c r="M79" s="13"/>
      <c r="N79" s="13"/>
    </row>
    <row r="80" spans="1:14">
      <c r="A80" s="172"/>
      <c r="B80" s="172"/>
      <c r="C80" s="172"/>
      <c r="D80" s="172"/>
      <c r="E80" s="172"/>
      <c r="F80" s="13">
        <v>505</v>
      </c>
      <c r="G80" s="13">
        <v>338</v>
      </c>
      <c r="H80" s="13"/>
      <c r="I80" s="15"/>
      <c r="J80" s="13"/>
      <c r="K80" s="13"/>
      <c r="L80" s="13"/>
      <c r="M80" s="13"/>
      <c r="N80" s="13"/>
    </row>
    <row r="81" spans="1:14">
      <c r="A81" s="184" t="s">
        <v>7</v>
      </c>
      <c r="B81" s="172"/>
      <c r="C81" s="172"/>
      <c r="D81" s="172"/>
      <c r="E81" s="172"/>
      <c r="F81" s="13"/>
      <c r="G81" s="13"/>
      <c r="H81" s="13"/>
      <c r="I81" s="15"/>
      <c r="J81" s="13"/>
      <c r="K81" s="13"/>
      <c r="L81" s="13"/>
      <c r="M81" s="13"/>
      <c r="N81" s="13"/>
    </row>
    <row r="82" spans="1:14" ht="47.1" customHeight="1">
      <c r="A82" s="184" t="s">
        <v>6</v>
      </c>
      <c r="B82" s="172"/>
      <c r="C82" s="172"/>
      <c r="D82" s="172"/>
      <c r="E82" s="172"/>
      <c r="F82" s="13">
        <v>4279</v>
      </c>
      <c r="G82" s="13">
        <v>3688</v>
      </c>
      <c r="H82" s="13">
        <v>10</v>
      </c>
      <c r="I82" s="15"/>
      <c r="J82" s="13"/>
      <c r="K82" s="13"/>
      <c r="L82" s="13"/>
      <c r="M82" s="13"/>
      <c r="N82" s="13"/>
    </row>
    <row r="83" spans="1:14">
      <c r="A83" s="172"/>
      <c r="B83" s="172"/>
      <c r="C83" s="172"/>
      <c r="D83" s="172"/>
      <c r="E83" s="172"/>
      <c r="F83" s="13">
        <v>581</v>
      </c>
      <c r="G83" s="13">
        <v>389</v>
      </c>
      <c r="H83" s="13"/>
      <c r="I83" s="15"/>
      <c r="J83" s="13"/>
      <c r="K83" s="13"/>
      <c r="L83" s="13"/>
      <c r="M83" s="13"/>
      <c r="N83" s="13"/>
    </row>
    <row r="84" spans="1:14">
      <c r="A84" s="184" t="s">
        <v>15</v>
      </c>
      <c r="B84" s="172"/>
      <c r="C84" s="172"/>
      <c r="D84" s="172"/>
      <c r="E84" s="172"/>
      <c r="F84" s="13">
        <v>922</v>
      </c>
      <c r="G84" s="13"/>
      <c r="H84" s="13"/>
      <c r="I84" s="15"/>
      <c r="J84" s="13"/>
      <c r="K84" s="13"/>
      <c r="L84" s="13"/>
      <c r="M84" s="13"/>
      <c r="N84" s="13"/>
    </row>
    <row r="85" spans="1:14">
      <c r="A85" s="184" t="s">
        <v>14</v>
      </c>
      <c r="B85" s="172"/>
      <c r="C85" s="172"/>
      <c r="D85" s="172"/>
      <c r="E85" s="172"/>
      <c r="F85" s="13">
        <v>631</v>
      </c>
      <c r="G85" s="13"/>
      <c r="H85" s="13"/>
      <c r="I85" s="15"/>
      <c r="J85" s="13"/>
      <c r="K85" s="13"/>
      <c r="L85" s="13"/>
      <c r="M85" s="13"/>
      <c r="N85" s="13"/>
    </row>
    <row r="86" spans="1:14">
      <c r="A86" s="184" t="s">
        <v>3</v>
      </c>
      <c r="B86" s="172"/>
      <c r="C86" s="172"/>
      <c r="D86" s="172"/>
      <c r="E86" s="172"/>
      <c r="F86" s="13">
        <v>5832</v>
      </c>
      <c r="G86" s="13"/>
      <c r="H86" s="13"/>
      <c r="I86" s="15"/>
      <c r="J86" s="13"/>
      <c r="K86" s="13"/>
      <c r="L86" s="13"/>
      <c r="M86" s="13"/>
      <c r="N86" s="13"/>
    </row>
    <row r="87" spans="1:14" ht="26.1" customHeight="1">
      <c r="A87" s="184" t="s">
        <v>2</v>
      </c>
      <c r="B87" s="172"/>
      <c r="C87" s="172"/>
      <c r="D87" s="172"/>
      <c r="E87" s="172"/>
      <c r="F87" s="13">
        <v>32251</v>
      </c>
      <c r="G87" s="13"/>
      <c r="H87" s="13"/>
      <c r="I87" s="15"/>
      <c r="J87" s="13"/>
      <c r="K87" s="13"/>
      <c r="L87" s="13"/>
      <c r="M87" s="13"/>
      <c r="N87" s="13"/>
    </row>
    <row r="88" spans="1:14" ht="35.25" customHeight="1">
      <c r="A88" s="175">
        <v>6</v>
      </c>
      <c r="B88" s="176" t="s">
        <v>13</v>
      </c>
      <c r="C88" s="87" t="s">
        <v>12</v>
      </c>
      <c r="D88" s="175" t="s">
        <v>11</v>
      </c>
      <c r="E88" s="169">
        <v>16</v>
      </c>
      <c r="F88" s="12">
        <v>230.27</v>
      </c>
      <c r="G88" s="12">
        <v>47.97</v>
      </c>
      <c r="H88" s="170">
        <v>160.32</v>
      </c>
      <c r="I88" s="178">
        <v>3684</v>
      </c>
      <c r="J88" s="170">
        <v>352</v>
      </c>
      <c r="K88" s="13">
        <v>768</v>
      </c>
      <c r="L88" s="170">
        <v>2564</v>
      </c>
      <c r="M88" s="13">
        <v>2</v>
      </c>
      <c r="N88" s="13">
        <v>32</v>
      </c>
    </row>
    <row r="89" spans="1:14">
      <c r="A89" s="175"/>
      <c r="B89" s="177"/>
      <c r="C89" s="94" t="s">
        <v>10</v>
      </c>
      <c r="D89" s="175"/>
      <c r="E89" s="169"/>
      <c r="F89" s="12">
        <v>21.98</v>
      </c>
      <c r="G89" s="12">
        <v>5.94</v>
      </c>
      <c r="H89" s="186"/>
      <c r="I89" s="178"/>
      <c r="J89" s="170"/>
      <c r="K89" s="13">
        <v>95</v>
      </c>
      <c r="L89" s="170"/>
      <c r="M89" s="13">
        <v>0.38</v>
      </c>
      <c r="N89" s="13">
        <v>6.08</v>
      </c>
    </row>
    <row r="90" spans="1:14">
      <c r="A90" s="184" t="s">
        <v>9</v>
      </c>
      <c r="B90" s="172"/>
      <c r="C90" s="172"/>
      <c r="D90" s="172"/>
      <c r="E90" s="172"/>
      <c r="F90" s="13">
        <v>230.27</v>
      </c>
      <c r="G90" s="13">
        <v>47.97</v>
      </c>
      <c r="H90" s="13">
        <v>160.32</v>
      </c>
      <c r="I90" s="15"/>
      <c r="J90" s="13"/>
      <c r="K90" s="13"/>
      <c r="L90" s="13"/>
      <c r="M90" s="13"/>
      <c r="N90" s="13"/>
    </row>
    <row r="91" spans="1:14">
      <c r="A91" s="172"/>
      <c r="B91" s="172"/>
      <c r="C91" s="172"/>
      <c r="D91" s="172"/>
      <c r="E91" s="172"/>
      <c r="F91" s="13">
        <v>21.98</v>
      </c>
      <c r="G91" s="13">
        <v>5.94</v>
      </c>
      <c r="H91" s="13"/>
      <c r="I91" s="15"/>
      <c r="J91" s="13"/>
      <c r="K91" s="13"/>
      <c r="L91" s="13"/>
      <c r="M91" s="13"/>
      <c r="N91" s="13"/>
    </row>
    <row r="92" spans="1:14">
      <c r="A92" s="184" t="s">
        <v>8</v>
      </c>
      <c r="B92" s="172"/>
      <c r="C92" s="172"/>
      <c r="D92" s="172"/>
      <c r="E92" s="172"/>
      <c r="F92" s="13">
        <v>3684</v>
      </c>
      <c r="G92" s="13">
        <v>768</v>
      </c>
      <c r="H92" s="13">
        <v>2564</v>
      </c>
      <c r="I92" s="15"/>
      <c r="J92" s="13"/>
      <c r="K92" s="13"/>
      <c r="L92" s="13"/>
      <c r="M92" s="13"/>
      <c r="N92" s="13"/>
    </row>
    <row r="93" spans="1:14">
      <c r="A93" s="172"/>
      <c r="B93" s="172"/>
      <c r="C93" s="172"/>
      <c r="D93" s="172"/>
      <c r="E93" s="172"/>
      <c r="F93" s="13">
        <v>352</v>
      </c>
      <c r="G93" s="13">
        <v>95</v>
      </c>
      <c r="H93" s="13"/>
      <c r="I93" s="15"/>
      <c r="J93" s="13"/>
      <c r="K93" s="13"/>
      <c r="L93" s="13"/>
      <c r="M93" s="13"/>
      <c r="N93" s="13"/>
    </row>
    <row r="94" spans="1:14">
      <c r="A94" s="184" t="s">
        <v>7</v>
      </c>
      <c r="B94" s="172"/>
      <c r="C94" s="172"/>
      <c r="D94" s="172"/>
      <c r="E94" s="172"/>
      <c r="F94" s="13"/>
      <c r="G94" s="13"/>
      <c r="H94" s="13"/>
      <c r="I94" s="15"/>
      <c r="J94" s="13"/>
      <c r="K94" s="13"/>
      <c r="L94" s="13"/>
      <c r="M94" s="13"/>
      <c r="N94" s="13"/>
    </row>
    <row r="95" spans="1:14" ht="47.1" customHeight="1">
      <c r="A95" s="184" t="s">
        <v>6</v>
      </c>
      <c r="B95" s="172"/>
      <c r="C95" s="172"/>
      <c r="D95" s="172"/>
      <c r="E95" s="172"/>
      <c r="F95" s="13">
        <v>3852</v>
      </c>
      <c r="G95" s="13">
        <v>883</v>
      </c>
      <c r="H95" s="13">
        <v>2564</v>
      </c>
      <c r="I95" s="15"/>
      <c r="J95" s="13"/>
      <c r="K95" s="13"/>
      <c r="L95" s="13"/>
      <c r="M95" s="13"/>
      <c r="N95" s="13"/>
    </row>
    <row r="96" spans="1:14">
      <c r="A96" s="172"/>
      <c r="B96" s="172"/>
      <c r="C96" s="172"/>
      <c r="D96" s="172"/>
      <c r="E96" s="172"/>
      <c r="F96" s="13">
        <v>405</v>
      </c>
      <c r="G96" s="13">
        <v>109</v>
      </c>
      <c r="H96" s="13"/>
      <c r="I96" s="15"/>
      <c r="J96" s="13"/>
      <c r="K96" s="13"/>
      <c r="L96" s="13"/>
      <c r="M96" s="13"/>
      <c r="N96" s="13"/>
    </row>
    <row r="97" spans="1:14">
      <c r="A97" s="184" t="s">
        <v>5</v>
      </c>
      <c r="B97" s="172"/>
      <c r="C97" s="172"/>
      <c r="D97" s="172"/>
      <c r="E97" s="172"/>
      <c r="F97" s="13">
        <v>514</v>
      </c>
      <c r="G97" s="13"/>
      <c r="H97" s="13"/>
      <c r="I97" s="15"/>
      <c r="J97" s="13"/>
      <c r="K97" s="13"/>
      <c r="L97" s="13"/>
      <c r="M97" s="13"/>
      <c r="N97" s="13"/>
    </row>
    <row r="98" spans="1:14">
      <c r="A98" s="184" t="s">
        <v>4</v>
      </c>
      <c r="B98" s="172"/>
      <c r="C98" s="172"/>
      <c r="D98" s="172"/>
      <c r="E98" s="172"/>
      <c r="F98" s="13">
        <v>334</v>
      </c>
      <c r="G98" s="13"/>
      <c r="H98" s="13"/>
      <c r="I98" s="15"/>
      <c r="J98" s="13"/>
      <c r="K98" s="13"/>
      <c r="L98" s="13"/>
      <c r="M98" s="13"/>
      <c r="N98" s="13"/>
    </row>
    <row r="99" spans="1:14">
      <c r="A99" s="184" t="s">
        <v>3</v>
      </c>
      <c r="B99" s="172"/>
      <c r="C99" s="172"/>
      <c r="D99" s="172"/>
      <c r="E99" s="172"/>
      <c r="F99" s="13">
        <v>4700</v>
      </c>
      <c r="G99" s="13"/>
      <c r="H99" s="13"/>
      <c r="I99" s="15"/>
      <c r="J99" s="13"/>
      <c r="K99" s="13"/>
      <c r="L99" s="13"/>
      <c r="M99" s="13"/>
      <c r="N99" s="13"/>
    </row>
    <row r="100" spans="1:14" ht="26.1" customHeight="1">
      <c r="A100" s="184" t="s">
        <v>2</v>
      </c>
      <c r="B100" s="172"/>
      <c r="C100" s="172"/>
      <c r="D100" s="172"/>
      <c r="E100" s="172"/>
      <c r="F100" s="13">
        <v>25991</v>
      </c>
      <c r="G100" s="13"/>
      <c r="H100" s="13"/>
      <c r="I100" s="15"/>
      <c r="J100" s="13"/>
      <c r="K100" s="13"/>
      <c r="L100" s="13"/>
      <c r="M100" s="13"/>
      <c r="N100" s="13"/>
    </row>
    <row r="101" spans="1:14">
      <c r="A101" s="182" t="s">
        <v>176</v>
      </c>
      <c r="B101" s="183"/>
      <c r="C101" s="183"/>
      <c r="D101" s="183"/>
      <c r="E101" s="183"/>
      <c r="F101" s="183"/>
      <c r="G101" s="183"/>
      <c r="H101" s="183"/>
      <c r="I101" s="183"/>
      <c r="J101" s="183"/>
      <c r="K101" s="183"/>
      <c r="L101" s="183"/>
      <c r="M101" s="183"/>
      <c r="N101" s="183"/>
    </row>
    <row r="102" spans="1:14">
      <c r="A102" s="184" t="s">
        <v>182</v>
      </c>
      <c r="B102" s="172"/>
      <c r="C102" s="172"/>
      <c r="D102" s="172"/>
      <c r="E102" s="172"/>
      <c r="F102" s="172"/>
      <c r="G102" s="172"/>
      <c r="H102" s="172"/>
      <c r="I102" s="16">
        <v>34620</v>
      </c>
      <c r="J102" s="12">
        <v>2247</v>
      </c>
      <c r="K102" s="12">
        <v>19464</v>
      </c>
      <c r="L102" s="12">
        <v>12909</v>
      </c>
      <c r="M102" s="13"/>
      <c r="N102" s="12">
        <v>173.64</v>
      </c>
    </row>
    <row r="103" spans="1:14">
      <c r="A103" s="172"/>
      <c r="B103" s="172"/>
      <c r="C103" s="172"/>
      <c r="D103" s="172"/>
      <c r="E103" s="172"/>
      <c r="F103" s="172"/>
      <c r="G103" s="172"/>
      <c r="H103" s="172"/>
      <c r="I103" s="15"/>
      <c r="J103" s="13"/>
      <c r="K103" s="12">
        <v>2208</v>
      </c>
      <c r="L103" s="13"/>
      <c r="M103" s="13"/>
      <c r="N103" s="12">
        <v>123.28</v>
      </c>
    </row>
    <row r="104" spans="1:14">
      <c r="A104" s="184" t="s">
        <v>181</v>
      </c>
      <c r="B104" s="172"/>
      <c r="C104" s="172"/>
      <c r="D104" s="172"/>
      <c r="E104" s="172"/>
      <c r="F104" s="172"/>
      <c r="G104" s="172"/>
      <c r="H104" s="172"/>
      <c r="I104" s="16">
        <v>37877</v>
      </c>
      <c r="J104" s="12">
        <v>2585</v>
      </c>
      <c r="K104" s="12">
        <v>22383</v>
      </c>
      <c r="L104" s="12">
        <v>12909</v>
      </c>
      <c r="M104" s="13"/>
      <c r="N104" s="12">
        <v>199.69</v>
      </c>
    </row>
    <row r="105" spans="1:14">
      <c r="A105" s="172"/>
      <c r="B105" s="172"/>
      <c r="C105" s="172"/>
      <c r="D105" s="172"/>
      <c r="E105" s="172"/>
      <c r="F105" s="172"/>
      <c r="G105" s="172"/>
      <c r="H105" s="172"/>
      <c r="I105" s="15"/>
      <c r="J105" s="13"/>
      <c r="K105" s="12">
        <v>2539</v>
      </c>
      <c r="L105" s="13"/>
      <c r="M105" s="13"/>
      <c r="N105" s="12">
        <v>141.77000000000001</v>
      </c>
    </row>
    <row r="106" spans="1:14">
      <c r="A106" s="184" t="s">
        <v>105</v>
      </c>
      <c r="B106" s="172"/>
      <c r="C106" s="172"/>
      <c r="D106" s="172"/>
      <c r="E106" s="172"/>
      <c r="F106" s="172"/>
      <c r="G106" s="172"/>
      <c r="H106" s="172"/>
      <c r="I106" s="16">
        <v>4894</v>
      </c>
      <c r="J106" s="13"/>
      <c r="K106" s="13"/>
      <c r="L106" s="13"/>
      <c r="M106" s="13"/>
      <c r="N106" s="13"/>
    </row>
    <row r="107" spans="1:14">
      <c r="A107" s="184" t="s">
        <v>106</v>
      </c>
      <c r="B107" s="172"/>
      <c r="C107" s="172"/>
      <c r="D107" s="172"/>
      <c r="E107" s="172"/>
      <c r="F107" s="172"/>
      <c r="G107" s="172"/>
      <c r="H107" s="172"/>
      <c r="I107" s="16">
        <v>3331</v>
      </c>
      <c r="J107" s="13"/>
      <c r="K107" s="13"/>
      <c r="L107" s="13"/>
      <c r="M107" s="13"/>
      <c r="N107" s="13"/>
    </row>
    <row r="108" spans="1:14">
      <c r="A108" s="185" t="s">
        <v>1</v>
      </c>
      <c r="B108" s="172"/>
      <c r="C108" s="172"/>
      <c r="D108" s="172"/>
      <c r="E108" s="172"/>
      <c r="F108" s="172"/>
      <c r="G108" s="172"/>
      <c r="H108" s="172"/>
      <c r="I108" s="15"/>
      <c r="J108" s="13"/>
      <c r="K108" s="13"/>
      <c r="L108" s="13"/>
      <c r="M108" s="13"/>
      <c r="N108" s="13"/>
    </row>
    <row r="109" spans="1:14">
      <c r="A109" s="184" t="s">
        <v>0</v>
      </c>
      <c r="B109" s="172"/>
      <c r="C109" s="172"/>
      <c r="D109" s="172"/>
      <c r="E109" s="172"/>
      <c r="F109" s="172"/>
      <c r="G109" s="172"/>
      <c r="H109" s="172"/>
      <c r="I109" s="16">
        <v>41402</v>
      </c>
      <c r="J109" s="13"/>
      <c r="K109" s="13"/>
      <c r="L109" s="13"/>
      <c r="M109" s="13"/>
      <c r="N109" s="12">
        <v>162.88999999999999</v>
      </c>
    </row>
    <row r="110" spans="1:14">
      <c r="A110" s="172"/>
      <c r="B110" s="172"/>
      <c r="C110" s="172"/>
      <c r="D110" s="172"/>
      <c r="E110" s="172"/>
      <c r="F110" s="172"/>
      <c r="G110" s="172"/>
      <c r="H110" s="172"/>
      <c r="I110" s="15"/>
      <c r="J110" s="13"/>
      <c r="K110" s="13"/>
      <c r="L110" s="13"/>
      <c r="M110" s="13"/>
      <c r="N110" s="12">
        <v>134.78</v>
      </c>
    </row>
    <row r="111" spans="1:14">
      <c r="A111" s="184" t="s">
        <v>573</v>
      </c>
      <c r="B111" s="172"/>
      <c r="C111" s="172"/>
      <c r="D111" s="172"/>
      <c r="E111" s="172"/>
      <c r="F111" s="172"/>
      <c r="G111" s="172"/>
      <c r="H111" s="172"/>
      <c r="I111" s="16">
        <v>4700</v>
      </c>
      <c r="J111" s="13"/>
      <c r="K111" s="13"/>
      <c r="L111" s="13"/>
      <c r="M111" s="13"/>
      <c r="N111" s="12">
        <v>36.799999999999997</v>
      </c>
    </row>
    <row r="112" spans="1:14">
      <c r="A112" s="172"/>
      <c r="B112" s="172"/>
      <c r="C112" s="172"/>
      <c r="D112" s="172"/>
      <c r="E112" s="172"/>
      <c r="F112" s="172"/>
      <c r="G112" s="172"/>
      <c r="H112" s="172"/>
      <c r="I112" s="15"/>
      <c r="J112" s="13"/>
      <c r="K112" s="13"/>
      <c r="L112" s="13"/>
      <c r="M112" s="13"/>
      <c r="N112" s="12">
        <v>6.99</v>
      </c>
    </row>
    <row r="113" spans="1:14">
      <c r="A113" s="184" t="s">
        <v>108</v>
      </c>
      <c r="B113" s="172"/>
      <c r="C113" s="172"/>
      <c r="D113" s="172"/>
      <c r="E113" s="172"/>
      <c r="F113" s="172"/>
      <c r="G113" s="172"/>
      <c r="H113" s="172"/>
      <c r="I113" s="16">
        <v>46102</v>
      </c>
      <c r="J113" s="13"/>
      <c r="K113" s="13"/>
      <c r="L113" s="13"/>
      <c r="M113" s="13"/>
      <c r="N113" s="12">
        <v>199.69</v>
      </c>
    </row>
    <row r="114" spans="1:14">
      <c r="A114" s="172"/>
      <c r="B114" s="172"/>
      <c r="C114" s="172"/>
      <c r="D114" s="172"/>
      <c r="E114" s="172"/>
      <c r="F114" s="172"/>
      <c r="G114" s="172"/>
      <c r="H114" s="172"/>
      <c r="I114" s="15"/>
      <c r="J114" s="13"/>
      <c r="K114" s="13"/>
      <c r="L114" s="13"/>
      <c r="M114" s="13"/>
      <c r="N114" s="12">
        <v>141.77000000000001</v>
      </c>
    </row>
    <row r="115" spans="1:14">
      <c r="A115" s="184" t="s">
        <v>171</v>
      </c>
      <c r="B115" s="172"/>
      <c r="C115" s="172"/>
      <c r="D115" s="172"/>
      <c r="E115" s="172"/>
      <c r="F115" s="172"/>
      <c r="G115" s="172"/>
      <c r="H115" s="172"/>
      <c r="I115" s="15"/>
      <c r="J115" s="13"/>
      <c r="K115" s="13"/>
      <c r="L115" s="13"/>
      <c r="M115" s="13"/>
      <c r="N115" s="13"/>
    </row>
    <row r="116" spans="1:14">
      <c r="A116" s="184" t="s">
        <v>110</v>
      </c>
      <c r="B116" s="172"/>
      <c r="C116" s="172"/>
      <c r="D116" s="172"/>
      <c r="E116" s="172"/>
      <c r="F116" s="172"/>
      <c r="G116" s="172"/>
      <c r="H116" s="172"/>
      <c r="I116" s="16">
        <v>12909</v>
      </c>
      <c r="J116" s="13"/>
      <c r="K116" s="13"/>
      <c r="L116" s="13"/>
      <c r="M116" s="13"/>
      <c r="N116" s="13"/>
    </row>
    <row r="117" spans="1:14">
      <c r="A117" s="184" t="s">
        <v>111</v>
      </c>
      <c r="B117" s="172"/>
      <c r="C117" s="172"/>
      <c r="D117" s="172"/>
      <c r="E117" s="172"/>
      <c r="F117" s="172"/>
      <c r="G117" s="172"/>
      <c r="H117" s="172"/>
      <c r="I117" s="16">
        <v>22383</v>
      </c>
      <c r="J117" s="13"/>
      <c r="K117" s="13"/>
      <c r="L117" s="13"/>
      <c r="M117" s="13"/>
      <c r="N117" s="13"/>
    </row>
    <row r="118" spans="1:14">
      <c r="A118" s="184" t="s">
        <v>112</v>
      </c>
      <c r="B118" s="172"/>
      <c r="C118" s="172"/>
      <c r="D118" s="172"/>
      <c r="E118" s="172"/>
      <c r="F118" s="172"/>
      <c r="G118" s="172"/>
      <c r="H118" s="172"/>
      <c r="I118" s="16">
        <v>5124</v>
      </c>
      <c r="J118" s="13"/>
      <c r="K118" s="13"/>
      <c r="L118" s="13"/>
      <c r="M118" s="13"/>
      <c r="N118" s="13"/>
    </row>
    <row r="119" spans="1:14">
      <c r="A119" s="184" t="s">
        <v>113</v>
      </c>
      <c r="B119" s="172"/>
      <c r="C119" s="172"/>
      <c r="D119" s="172"/>
      <c r="E119" s="172"/>
      <c r="F119" s="172"/>
      <c r="G119" s="172"/>
      <c r="H119" s="172"/>
      <c r="I119" s="16">
        <v>4894</v>
      </c>
      <c r="J119" s="13"/>
      <c r="K119" s="13"/>
      <c r="L119" s="13"/>
      <c r="M119" s="13"/>
      <c r="N119" s="13"/>
    </row>
    <row r="120" spans="1:14">
      <c r="A120" s="184" t="s">
        <v>114</v>
      </c>
      <c r="B120" s="172"/>
      <c r="C120" s="172"/>
      <c r="D120" s="172"/>
      <c r="E120" s="172"/>
      <c r="F120" s="172"/>
      <c r="G120" s="172"/>
      <c r="H120" s="172"/>
      <c r="I120" s="16">
        <v>3331</v>
      </c>
      <c r="J120" s="13"/>
      <c r="K120" s="13"/>
      <c r="L120" s="13"/>
      <c r="M120" s="13"/>
      <c r="N120" s="13"/>
    </row>
    <row r="121" spans="1:14">
      <c r="A121" s="185" t="s">
        <v>570</v>
      </c>
      <c r="B121" s="172"/>
      <c r="C121" s="172"/>
      <c r="D121" s="172"/>
      <c r="E121" s="172"/>
      <c r="F121" s="172"/>
      <c r="G121" s="172"/>
      <c r="H121" s="172"/>
      <c r="I121" s="17">
        <v>46102</v>
      </c>
      <c r="J121" s="13"/>
      <c r="K121" s="13"/>
      <c r="L121" s="13"/>
      <c r="M121" s="13"/>
      <c r="N121" s="14">
        <v>199.69</v>
      </c>
    </row>
    <row r="122" spans="1:14">
      <c r="A122" s="172"/>
      <c r="B122" s="172"/>
      <c r="C122" s="172"/>
      <c r="D122" s="172"/>
      <c r="E122" s="172"/>
      <c r="F122" s="172"/>
      <c r="G122" s="172"/>
      <c r="H122" s="172"/>
      <c r="I122" s="15"/>
      <c r="J122" s="13"/>
      <c r="K122" s="13"/>
      <c r="L122" s="13"/>
      <c r="M122" s="13"/>
      <c r="N122" s="14">
        <v>141.77000000000001</v>
      </c>
    </row>
    <row r="123" spans="1:14">
      <c r="A123" s="182" t="s">
        <v>177</v>
      </c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183"/>
    </row>
    <row r="124" spans="1:14">
      <c r="A124" s="182" t="s">
        <v>176</v>
      </c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183"/>
    </row>
    <row r="125" spans="1:14">
      <c r="A125" s="184" t="s">
        <v>103</v>
      </c>
      <c r="B125" s="172"/>
      <c r="C125" s="172"/>
      <c r="D125" s="172"/>
      <c r="E125" s="172"/>
      <c r="F125" s="172"/>
      <c r="G125" s="172"/>
      <c r="H125" s="172"/>
      <c r="I125" s="16">
        <v>54257</v>
      </c>
      <c r="J125" s="12">
        <v>2247</v>
      </c>
      <c r="K125" s="12">
        <v>19464</v>
      </c>
      <c r="L125" s="12">
        <v>32546</v>
      </c>
      <c r="M125" s="13"/>
      <c r="N125" s="12">
        <v>173.64</v>
      </c>
    </row>
    <row r="126" spans="1:14">
      <c r="A126" s="172"/>
      <c r="B126" s="172"/>
      <c r="C126" s="172"/>
      <c r="D126" s="172"/>
      <c r="E126" s="172"/>
      <c r="F126" s="172"/>
      <c r="G126" s="172"/>
      <c r="H126" s="172"/>
      <c r="I126" s="15"/>
      <c r="J126" s="13"/>
      <c r="K126" s="12">
        <v>2208</v>
      </c>
      <c r="L126" s="13"/>
      <c r="M126" s="13"/>
      <c r="N126" s="12">
        <v>123.28</v>
      </c>
    </row>
    <row r="127" spans="1:14">
      <c r="A127" s="184" t="s">
        <v>104</v>
      </c>
      <c r="B127" s="172"/>
      <c r="C127" s="172"/>
      <c r="D127" s="172"/>
      <c r="E127" s="172"/>
      <c r="F127" s="172"/>
      <c r="G127" s="172"/>
      <c r="H127" s="172"/>
      <c r="I127" s="16">
        <v>57514</v>
      </c>
      <c r="J127" s="12">
        <v>2585</v>
      </c>
      <c r="K127" s="12">
        <v>22383</v>
      </c>
      <c r="L127" s="12">
        <v>32546</v>
      </c>
      <c r="M127" s="13"/>
      <c r="N127" s="12">
        <v>199.69</v>
      </c>
    </row>
    <row r="128" spans="1:14">
      <c r="A128" s="172"/>
      <c r="B128" s="172"/>
      <c r="C128" s="172"/>
      <c r="D128" s="172"/>
      <c r="E128" s="172"/>
      <c r="F128" s="172"/>
      <c r="G128" s="172"/>
      <c r="H128" s="172"/>
      <c r="I128" s="15"/>
      <c r="J128" s="13"/>
      <c r="K128" s="12">
        <v>2539</v>
      </c>
      <c r="L128" s="13"/>
      <c r="M128" s="13"/>
      <c r="N128" s="12">
        <v>141.77000000000001</v>
      </c>
    </row>
    <row r="129" spans="1:14">
      <c r="A129" s="184" t="s">
        <v>105</v>
      </c>
      <c r="B129" s="172"/>
      <c r="C129" s="172"/>
      <c r="D129" s="172"/>
      <c r="E129" s="172"/>
      <c r="F129" s="172"/>
      <c r="G129" s="172"/>
      <c r="H129" s="172"/>
      <c r="I129" s="16">
        <v>4894</v>
      </c>
      <c r="J129" s="13"/>
      <c r="K129" s="13"/>
      <c r="L129" s="13"/>
      <c r="M129" s="13"/>
      <c r="N129" s="13"/>
    </row>
    <row r="130" spans="1:14">
      <c r="A130" s="184" t="s">
        <v>106</v>
      </c>
      <c r="B130" s="172"/>
      <c r="C130" s="172"/>
      <c r="D130" s="172"/>
      <c r="E130" s="172"/>
      <c r="F130" s="172"/>
      <c r="G130" s="172"/>
      <c r="H130" s="172"/>
      <c r="I130" s="16">
        <v>3331</v>
      </c>
      <c r="J130" s="13"/>
      <c r="K130" s="13"/>
      <c r="L130" s="13"/>
      <c r="M130" s="13"/>
      <c r="N130" s="13"/>
    </row>
    <row r="131" spans="1:14">
      <c r="A131" s="185" t="s">
        <v>107</v>
      </c>
      <c r="B131" s="172"/>
      <c r="C131" s="172"/>
      <c r="D131" s="172"/>
      <c r="E131" s="172"/>
      <c r="F131" s="172"/>
      <c r="G131" s="172"/>
      <c r="H131" s="172"/>
      <c r="I131" s="15"/>
      <c r="J131" s="13"/>
      <c r="K131" s="13"/>
      <c r="L131" s="13"/>
      <c r="M131" s="13"/>
      <c r="N131" s="13"/>
    </row>
    <row r="132" spans="1:14">
      <c r="A132" s="184" t="s">
        <v>572</v>
      </c>
      <c r="B132" s="172"/>
      <c r="C132" s="172"/>
      <c r="D132" s="172"/>
      <c r="E132" s="172"/>
      <c r="F132" s="172"/>
      <c r="G132" s="172"/>
      <c r="H132" s="172"/>
      <c r="I132" s="16">
        <v>9427</v>
      </c>
      <c r="J132" s="13"/>
      <c r="K132" s="13"/>
      <c r="L132" s="13"/>
      <c r="M132" s="13"/>
      <c r="N132" s="13"/>
    </row>
    <row r="133" spans="1:14">
      <c r="A133" s="184" t="s">
        <v>571</v>
      </c>
      <c r="B133" s="172"/>
      <c r="C133" s="172"/>
      <c r="D133" s="172"/>
      <c r="E133" s="172"/>
      <c r="F133" s="172"/>
      <c r="G133" s="172"/>
      <c r="H133" s="172"/>
      <c r="I133" s="16">
        <v>10210</v>
      </c>
      <c r="J133" s="13"/>
      <c r="K133" s="13"/>
      <c r="L133" s="13"/>
      <c r="M133" s="13"/>
      <c r="N133" s="13"/>
    </row>
    <row r="134" spans="1:14">
      <c r="A134" s="184" t="s">
        <v>570</v>
      </c>
      <c r="B134" s="172"/>
      <c r="C134" s="172"/>
      <c r="D134" s="172"/>
      <c r="E134" s="172"/>
      <c r="F134" s="172"/>
      <c r="G134" s="172"/>
      <c r="H134" s="172"/>
      <c r="I134" s="16">
        <v>46102</v>
      </c>
      <c r="J134" s="13"/>
      <c r="K134" s="13"/>
      <c r="L134" s="13"/>
      <c r="M134" s="13"/>
      <c r="N134" s="12">
        <v>199.69</v>
      </c>
    </row>
    <row r="135" spans="1:14">
      <c r="A135" s="172"/>
      <c r="B135" s="172"/>
      <c r="C135" s="172"/>
      <c r="D135" s="172"/>
      <c r="E135" s="172"/>
      <c r="F135" s="172"/>
      <c r="G135" s="172"/>
      <c r="H135" s="172"/>
      <c r="I135" s="15"/>
      <c r="J135" s="13"/>
      <c r="K135" s="13"/>
      <c r="L135" s="13"/>
      <c r="M135" s="13"/>
      <c r="N135" s="12">
        <v>141.77000000000001</v>
      </c>
    </row>
    <row r="136" spans="1:14">
      <c r="A136" s="184" t="s">
        <v>108</v>
      </c>
      <c r="B136" s="172"/>
      <c r="C136" s="172"/>
      <c r="D136" s="172"/>
      <c r="E136" s="172"/>
      <c r="F136" s="172"/>
      <c r="G136" s="172"/>
      <c r="H136" s="172"/>
      <c r="I136" s="16">
        <v>65739</v>
      </c>
      <c r="J136" s="13"/>
      <c r="K136" s="13"/>
      <c r="L136" s="13"/>
      <c r="M136" s="13"/>
      <c r="N136" s="12">
        <v>199.69</v>
      </c>
    </row>
    <row r="137" spans="1:14">
      <c r="A137" s="172"/>
      <c r="B137" s="172"/>
      <c r="C137" s="172"/>
      <c r="D137" s="172"/>
      <c r="E137" s="172"/>
      <c r="F137" s="172"/>
      <c r="G137" s="172"/>
      <c r="H137" s="172"/>
      <c r="I137" s="15"/>
      <c r="J137" s="13"/>
      <c r="K137" s="13"/>
      <c r="L137" s="13"/>
      <c r="M137" s="13"/>
      <c r="N137" s="12">
        <v>141.77000000000001</v>
      </c>
    </row>
    <row r="138" spans="1:14">
      <c r="A138" s="184" t="s">
        <v>171</v>
      </c>
      <c r="B138" s="172"/>
      <c r="C138" s="172"/>
      <c r="D138" s="172"/>
      <c r="E138" s="172"/>
      <c r="F138" s="172"/>
      <c r="G138" s="172"/>
      <c r="H138" s="172"/>
      <c r="I138" s="15"/>
      <c r="J138" s="13"/>
      <c r="K138" s="13"/>
      <c r="L138" s="13"/>
      <c r="M138" s="13"/>
      <c r="N138" s="13"/>
    </row>
    <row r="139" spans="1:14">
      <c r="A139" s="184" t="s">
        <v>110</v>
      </c>
      <c r="B139" s="172"/>
      <c r="C139" s="172"/>
      <c r="D139" s="172"/>
      <c r="E139" s="172"/>
      <c r="F139" s="172"/>
      <c r="G139" s="172"/>
      <c r="H139" s="172"/>
      <c r="I139" s="16">
        <v>32546</v>
      </c>
      <c r="J139" s="13"/>
      <c r="K139" s="13"/>
      <c r="L139" s="13"/>
      <c r="M139" s="13"/>
      <c r="N139" s="13"/>
    </row>
    <row r="140" spans="1:14">
      <c r="A140" s="184" t="s">
        <v>111</v>
      </c>
      <c r="B140" s="172"/>
      <c r="C140" s="172"/>
      <c r="D140" s="172"/>
      <c r="E140" s="172"/>
      <c r="F140" s="172"/>
      <c r="G140" s="172"/>
      <c r="H140" s="172"/>
      <c r="I140" s="16">
        <v>22383</v>
      </c>
      <c r="J140" s="13"/>
      <c r="K140" s="13"/>
      <c r="L140" s="13"/>
      <c r="M140" s="13"/>
      <c r="N140" s="13"/>
    </row>
    <row r="141" spans="1:14">
      <c r="A141" s="184" t="s">
        <v>112</v>
      </c>
      <c r="B141" s="172"/>
      <c r="C141" s="172"/>
      <c r="D141" s="172"/>
      <c r="E141" s="172"/>
      <c r="F141" s="172"/>
      <c r="G141" s="172"/>
      <c r="H141" s="172"/>
      <c r="I141" s="16">
        <v>5124</v>
      </c>
      <c r="J141" s="13"/>
      <c r="K141" s="13"/>
      <c r="L141" s="13"/>
      <c r="M141" s="13"/>
      <c r="N141" s="13"/>
    </row>
    <row r="142" spans="1:14">
      <c r="A142" s="184" t="s">
        <v>113</v>
      </c>
      <c r="B142" s="172"/>
      <c r="C142" s="172"/>
      <c r="D142" s="172"/>
      <c r="E142" s="172"/>
      <c r="F142" s="172"/>
      <c r="G142" s="172"/>
      <c r="H142" s="172"/>
      <c r="I142" s="16">
        <v>4894</v>
      </c>
      <c r="J142" s="13"/>
      <c r="K142" s="13"/>
      <c r="L142" s="13"/>
      <c r="M142" s="13"/>
      <c r="N142" s="13"/>
    </row>
    <row r="143" spans="1:14">
      <c r="A143" s="184" t="s">
        <v>114</v>
      </c>
      <c r="B143" s="172"/>
      <c r="C143" s="172"/>
      <c r="D143" s="172"/>
      <c r="E143" s="172"/>
      <c r="F143" s="172"/>
      <c r="G143" s="172"/>
      <c r="H143" s="172"/>
      <c r="I143" s="16">
        <v>3331</v>
      </c>
      <c r="J143" s="13"/>
      <c r="K143" s="13"/>
      <c r="L143" s="13"/>
      <c r="M143" s="13"/>
      <c r="N143" s="13"/>
    </row>
    <row r="144" spans="1:14">
      <c r="A144" s="185" t="s">
        <v>115</v>
      </c>
      <c r="B144" s="172"/>
      <c r="C144" s="172"/>
      <c r="D144" s="172"/>
      <c r="E144" s="172"/>
      <c r="F144" s="172"/>
      <c r="G144" s="172"/>
      <c r="H144" s="172"/>
      <c r="I144" s="17">
        <v>65739</v>
      </c>
      <c r="J144" s="13"/>
      <c r="K144" s="13"/>
      <c r="L144" s="13"/>
      <c r="M144" s="13"/>
      <c r="N144" s="14">
        <v>199.69</v>
      </c>
    </row>
    <row r="145" spans="1:14">
      <c r="A145" s="172"/>
      <c r="B145" s="172"/>
      <c r="C145" s="172"/>
      <c r="D145" s="172"/>
      <c r="E145" s="172"/>
      <c r="F145" s="172"/>
      <c r="G145" s="172"/>
      <c r="H145" s="172"/>
      <c r="I145" s="15"/>
      <c r="J145" s="13"/>
      <c r="K145" s="13"/>
      <c r="L145" s="13"/>
      <c r="M145" s="13"/>
      <c r="N145" s="14">
        <v>141.77000000000001</v>
      </c>
    </row>
    <row r="146" spans="1:14">
      <c r="F146" s="10"/>
      <c r="G146" s="10"/>
      <c r="H146" s="10"/>
      <c r="I146" s="18"/>
      <c r="J146" s="10"/>
      <c r="K146" s="10"/>
      <c r="L146" s="10"/>
      <c r="M146" s="10"/>
      <c r="N146" s="10"/>
    </row>
  </sheetData>
  <mergeCells count="152">
    <mergeCell ref="F16:G16"/>
    <mergeCell ref="F17:G17"/>
    <mergeCell ref="A139:H139"/>
    <mergeCell ref="A140:H140"/>
    <mergeCell ref="A109:H110"/>
    <mergeCell ref="A111:H112"/>
    <mergeCell ref="A113:H114"/>
    <mergeCell ref="A115:H115"/>
    <mergeCell ref="A116:H116"/>
    <mergeCell ref="A117:H117"/>
    <mergeCell ref="A92:E93"/>
    <mergeCell ref="A94:E94"/>
    <mergeCell ref="A95:E96"/>
    <mergeCell ref="A104:H105"/>
    <mergeCell ref="A101:N101"/>
    <mergeCell ref="A102:H103"/>
    <mergeCell ref="A99:E99"/>
    <mergeCell ref="A42:H42"/>
    <mergeCell ref="A43:H43"/>
    <mergeCell ref="A57:H57"/>
    <mergeCell ref="A58:H58"/>
    <mergeCell ref="A59:H59"/>
    <mergeCell ref="A60:H60"/>
    <mergeCell ref="A53:N53"/>
    <mergeCell ref="F18:G18"/>
    <mergeCell ref="A121:H122"/>
    <mergeCell ref="A123:N123"/>
    <mergeCell ref="A124:N124"/>
    <mergeCell ref="A106:H106"/>
    <mergeCell ref="A97:E97"/>
    <mergeCell ref="H88:H89"/>
    <mergeCell ref="I88:I89"/>
    <mergeCell ref="D88:D89"/>
    <mergeCell ref="E88:E89"/>
    <mergeCell ref="A44:H44"/>
    <mergeCell ref="A45:H45"/>
    <mergeCell ref="A54:H54"/>
    <mergeCell ref="A55:H55"/>
    <mergeCell ref="A56:H56"/>
    <mergeCell ref="A79:E80"/>
    <mergeCell ref="A66:E67"/>
    <mergeCell ref="A49:E49"/>
    <mergeCell ref="A64:E65"/>
    <mergeCell ref="A143:H143"/>
    <mergeCell ref="A144:H145"/>
    <mergeCell ref="A131:H131"/>
    <mergeCell ref="A132:H132"/>
    <mergeCell ref="A133:H133"/>
    <mergeCell ref="A134:H135"/>
    <mergeCell ref="A136:H137"/>
    <mergeCell ref="A138:H138"/>
    <mergeCell ref="A141:H141"/>
    <mergeCell ref="A142:H142"/>
    <mergeCell ref="A120:H120"/>
    <mergeCell ref="A98:E98"/>
    <mergeCell ref="A125:H126"/>
    <mergeCell ref="A127:H128"/>
    <mergeCell ref="A129:H129"/>
    <mergeCell ref="A130:H130"/>
    <mergeCell ref="A100:E100"/>
    <mergeCell ref="A107:H107"/>
    <mergeCell ref="A108:H108"/>
    <mergeCell ref="E75:E76"/>
    <mergeCell ref="L75:L76"/>
    <mergeCell ref="J75:J76"/>
    <mergeCell ref="B88:B89"/>
    <mergeCell ref="A118:H118"/>
    <mergeCell ref="A119:H119"/>
    <mergeCell ref="A81:E81"/>
    <mergeCell ref="A82:E83"/>
    <mergeCell ref="A88:A89"/>
    <mergeCell ref="A90:E91"/>
    <mergeCell ref="L88:L89"/>
    <mergeCell ref="L62:L63"/>
    <mergeCell ref="J62:J63"/>
    <mergeCell ref="D62:D63"/>
    <mergeCell ref="E62:E63"/>
    <mergeCell ref="H62:H63"/>
    <mergeCell ref="I62:I63"/>
    <mergeCell ref="A73:E73"/>
    <mergeCell ref="A74:E74"/>
    <mergeCell ref="A75:A76"/>
    <mergeCell ref="A87:E87"/>
    <mergeCell ref="J88:J89"/>
    <mergeCell ref="A61:N61"/>
    <mergeCell ref="A62:A63"/>
    <mergeCell ref="B62:B63"/>
    <mergeCell ref="I75:I76"/>
    <mergeCell ref="A68:E68"/>
    <mergeCell ref="A69:E70"/>
    <mergeCell ref="A71:E71"/>
    <mergeCell ref="A72:E72"/>
    <mergeCell ref="I47:I48"/>
    <mergeCell ref="J47:J48"/>
    <mergeCell ref="L47:L48"/>
    <mergeCell ref="A84:E84"/>
    <mergeCell ref="A85:E85"/>
    <mergeCell ref="A86:E86"/>
    <mergeCell ref="B75:B76"/>
    <mergeCell ref="D75:D76"/>
    <mergeCell ref="H75:H76"/>
    <mergeCell ref="A77:E78"/>
    <mergeCell ref="A41:H41"/>
    <mergeCell ref="A50:E50"/>
    <mergeCell ref="A51:E51"/>
    <mergeCell ref="A52:N52"/>
    <mergeCell ref="A46:N46"/>
    <mergeCell ref="A47:A48"/>
    <mergeCell ref="B47:B48"/>
    <mergeCell ref="D47:D48"/>
    <mergeCell ref="E47:E48"/>
    <mergeCell ref="H47:H48"/>
    <mergeCell ref="A40:H40"/>
    <mergeCell ref="J33:J34"/>
    <mergeCell ref="L33:L34"/>
    <mergeCell ref="A35:E35"/>
    <mergeCell ref="A36:E36"/>
    <mergeCell ref="I33:I34"/>
    <mergeCell ref="A37:E37"/>
    <mergeCell ref="A38:N38"/>
    <mergeCell ref="A39:H39"/>
    <mergeCell ref="H33:H34"/>
    <mergeCell ref="A30:E30"/>
    <mergeCell ref="A31:E31"/>
    <mergeCell ref="A32:E32"/>
    <mergeCell ref="A33:A34"/>
    <mergeCell ref="B33:B34"/>
    <mergeCell ref="D33:D34"/>
    <mergeCell ref="E33:E34"/>
    <mergeCell ref="A26:N26"/>
    <mergeCell ref="A27:N27"/>
    <mergeCell ref="A28:A29"/>
    <mergeCell ref="B28:B29"/>
    <mergeCell ref="D28:D29"/>
    <mergeCell ref="E28:E29"/>
    <mergeCell ref="H28:H29"/>
    <mergeCell ref="I28:I29"/>
    <mergeCell ref="J28:J29"/>
    <mergeCell ref="L28:L29"/>
    <mergeCell ref="F22:H22"/>
    <mergeCell ref="H23:H24"/>
    <mergeCell ref="A22:A24"/>
    <mergeCell ref="E22:E24"/>
    <mergeCell ref="B22:B24"/>
    <mergeCell ref="D22:D24"/>
    <mergeCell ref="C22:C24"/>
    <mergeCell ref="M22:N22"/>
    <mergeCell ref="M23:N23"/>
    <mergeCell ref="I23:I24"/>
    <mergeCell ref="J23:J24"/>
    <mergeCell ref="I22:L22"/>
    <mergeCell ref="L23:L24"/>
  </mergeCells>
  <phoneticPr fontId="40" type="noConversion"/>
  <pageMargins left="0.39370078740157483" right="0.39370078740157483" top="0.98425196850393704" bottom="0.39370078740157483" header="0.27559055118110237" footer="0.19685039370078741"/>
  <pageSetup paperSize="9" scale="91" firstPageNumber="122" fitToHeight="10000" orientation="landscape" useFirstPageNumber="1" r:id="rId1"/>
  <headerFooter alignWithMargins="0">
    <oddHeader>&amp;LГранд-СМЕТА</oddHeader>
    <oddFooter>&amp;RСтраница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indexed="46"/>
  </sheetPr>
  <dimension ref="A1:D31"/>
  <sheetViews>
    <sheetView tabSelected="1" zoomScaleNormal="100" zoomScaleSheetLayoutView="75" workbookViewId="0">
      <selection activeCell="C25" sqref="C25"/>
    </sheetView>
  </sheetViews>
  <sheetFormatPr defaultColWidth="9" defaultRowHeight="12.75"/>
  <cols>
    <col min="1" max="1" width="41.85546875" style="48" customWidth="1"/>
    <col min="2" max="2" width="21.5703125" style="48" customWidth="1"/>
    <col min="3" max="3" width="22.28515625" style="48" customWidth="1"/>
    <col min="4" max="4" width="22.28515625" style="49" customWidth="1"/>
    <col min="5" max="250" width="20.140625" style="48" customWidth="1"/>
    <col min="251" max="251" width="10.7109375" style="48" customWidth="1"/>
    <col min="252" max="252" width="11.140625" style="48" customWidth="1"/>
    <col min="253" max="253" width="21.42578125" style="48" customWidth="1"/>
    <col min="254" max="254" width="21.5703125" style="48" customWidth="1"/>
    <col min="255" max="255" width="22.28515625" style="48" customWidth="1"/>
    <col min="256" max="16384" width="9" style="48"/>
  </cols>
  <sheetData>
    <row r="1" spans="1:4" s="20" customFormat="1" ht="18.75" customHeight="1">
      <c r="A1" s="191" t="s">
        <v>121</v>
      </c>
      <c r="B1" s="191"/>
      <c r="C1" s="191"/>
      <c r="D1" s="191"/>
    </row>
    <row r="2" spans="1:4" s="20" customFormat="1" ht="15.75" customHeight="1">
      <c r="A2" s="21"/>
      <c r="B2" s="21"/>
      <c r="C2" s="21"/>
      <c r="D2" s="21"/>
    </row>
    <row r="3" spans="1:4" s="20" customFormat="1" ht="20.25" customHeight="1">
      <c r="A3" s="192" t="s">
        <v>122</v>
      </c>
      <c r="B3" s="192"/>
      <c r="C3" s="192"/>
      <c r="D3" s="192"/>
    </row>
    <row r="4" spans="1:4" s="20" customFormat="1" ht="15.75" customHeight="1">
      <c r="A4" s="22"/>
      <c r="B4" s="23"/>
      <c r="C4" s="22"/>
      <c r="D4" s="24"/>
    </row>
    <row r="5" spans="1:4" s="25" customFormat="1" ht="40.5" customHeight="1">
      <c r="A5" s="193" t="s">
        <v>38</v>
      </c>
      <c r="B5" s="193"/>
      <c r="C5" s="193"/>
      <c r="D5" s="193"/>
    </row>
    <row r="6" spans="1:4" s="25" customFormat="1" ht="18.75">
      <c r="A6" s="193" t="s">
        <v>83</v>
      </c>
      <c r="B6" s="193"/>
      <c r="C6" s="193"/>
      <c r="D6" s="193"/>
    </row>
    <row r="7" spans="1:4" s="25" customFormat="1" ht="9" customHeight="1">
      <c r="A7" s="193"/>
      <c r="B7" s="193"/>
      <c r="C7" s="193"/>
      <c r="D7" s="193"/>
    </row>
    <row r="8" spans="1:4" s="25" customFormat="1" ht="15.75" customHeight="1">
      <c r="A8" s="26"/>
      <c r="B8" s="26"/>
      <c r="C8" s="26"/>
      <c r="D8" s="26"/>
    </row>
    <row r="9" spans="1:4" s="31" customFormat="1" ht="15.75" customHeight="1">
      <c r="A9" s="27" t="s">
        <v>123</v>
      </c>
      <c r="B9" s="28"/>
      <c r="C9" s="29"/>
      <c r="D9" s="30" t="s">
        <v>124</v>
      </c>
    </row>
    <row r="10" spans="1:4" s="20" customFormat="1" ht="15.75" customHeight="1">
      <c r="A10" s="194" t="s">
        <v>125</v>
      </c>
      <c r="B10" s="197" t="s">
        <v>126</v>
      </c>
      <c r="C10" s="197" t="s">
        <v>127</v>
      </c>
      <c r="D10" s="197" t="s">
        <v>128</v>
      </c>
    </row>
    <row r="11" spans="1:4" s="32" customFormat="1" ht="12.75" customHeight="1">
      <c r="A11" s="195"/>
      <c r="B11" s="198"/>
      <c r="C11" s="198"/>
      <c r="D11" s="200"/>
    </row>
    <row r="12" spans="1:4" s="32" customFormat="1" ht="12.75" customHeight="1">
      <c r="A12" s="195"/>
      <c r="B12" s="198"/>
      <c r="C12" s="198"/>
      <c r="D12" s="200"/>
    </row>
    <row r="13" spans="1:4" s="32" customFormat="1" ht="42.75" customHeight="1">
      <c r="A13" s="196"/>
      <c r="B13" s="199"/>
      <c r="C13" s="198"/>
      <c r="D13" s="201"/>
    </row>
    <row r="14" spans="1:4" s="20" customFormat="1" ht="15.75">
      <c r="A14" s="53" t="s">
        <v>129</v>
      </c>
      <c r="B14" s="33" t="s">
        <v>130</v>
      </c>
      <c r="C14" s="34" t="s">
        <v>131</v>
      </c>
      <c r="D14" s="50" t="s">
        <v>132</v>
      </c>
    </row>
    <row r="15" spans="1:4" s="36" customFormat="1" ht="69.95" customHeight="1">
      <c r="A15" s="158" t="s">
        <v>40</v>
      </c>
      <c r="B15" s="159">
        <v>3387.42</v>
      </c>
      <c r="C15" s="160">
        <v>18729.75</v>
      </c>
      <c r="D15" s="161" t="s">
        <v>39</v>
      </c>
    </row>
    <row r="16" spans="1:4" s="36" customFormat="1" ht="69.95" customHeight="1">
      <c r="A16" s="158" t="s">
        <v>41</v>
      </c>
      <c r="B16" s="159">
        <v>575.77</v>
      </c>
      <c r="C16" s="160">
        <v>3201.28</v>
      </c>
      <c r="D16" s="161" t="s">
        <v>42</v>
      </c>
    </row>
    <row r="17" spans="1:4" s="36" customFormat="1" ht="69.95" customHeight="1">
      <c r="A17" s="158" t="s">
        <v>43</v>
      </c>
      <c r="B17" s="159">
        <v>382.55</v>
      </c>
      <c r="C17" s="160">
        <v>2126.98</v>
      </c>
      <c r="D17" s="161" t="s">
        <v>44</v>
      </c>
    </row>
    <row r="18" spans="1:4" s="36" customFormat="1" ht="69.95" customHeight="1">
      <c r="A18" s="158" t="s">
        <v>45</v>
      </c>
      <c r="B18" s="159">
        <v>63.99</v>
      </c>
      <c r="C18" s="160">
        <v>355.78</v>
      </c>
      <c r="D18" s="161" t="s">
        <v>46</v>
      </c>
    </row>
    <row r="19" spans="1:4" s="36" customFormat="1" ht="69.95" customHeight="1">
      <c r="A19" s="158" t="s">
        <v>47</v>
      </c>
      <c r="B19" s="159">
        <v>171.47</v>
      </c>
      <c r="C19" s="160">
        <v>953.37</v>
      </c>
      <c r="D19" s="161" t="s">
        <v>48</v>
      </c>
    </row>
    <row r="20" spans="1:4" s="36" customFormat="1" ht="69.95" customHeight="1">
      <c r="A20" s="158" t="s">
        <v>49</v>
      </c>
      <c r="B20" s="159">
        <v>137.44</v>
      </c>
      <c r="C20" s="160">
        <v>761.03549999999996</v>
      </c>
      <c r="D20" s="161" t="s">
        <v>50</v>
      </c>
    </row>
    <row r="21" spans="1:4" s="36" customFormat="1" ht="20.25" customHeight="1">
      <c r="A21" s="163" t="s">
        <v>133</v>
      </c>
      <c r="B21" s="164">
        <f>SUM(B15:B20)</f>
        <v>4718.6399999999994</v>
      </c>
      <c r="C21" s="164">
        <f>ROUND(SUM(C15:C20),0)</f>
        <v>26128</v>
      </c>
      <c r="D21" s="165"/>
    </row>
    <row r="22" spans="1:4" s="36" customFormat="1" ht="15" customHeight="1">
      <c r="A22" s="38"/>
      <c r="B22" s="162"/>
      <c r="C22" s="37"/>
      <c r="D22" s="51"/>
    </row>
    <row r="23" spans="1:4" s="36" customFormat="1" ht="15.75" customHeight="1">
      <c r="A23" s="54" t="s">
        <v>134</v>
      </c>
      <c r="B23" s="55"/>
      <c r="C23" s="35">
        <f>ROUND(C21*18%,2)</f>
        <v>4703.04</v>
      </c>
      <c r="D23" s="51"/>
    </row>
    <row r="24" spans="1:4" s="36" customFormat="1" ht="15" customHeight="1">
      <c r="A24" s="38"/>
      <c r="B24" s="40"/>
      <c r="C24" s="37"/>
      <c r="D24" s="51"/>
    </row>
    <row r="25" spans="1:4" s="36" customFormat="1" ht="20.100000000000001" customHeight="1">
      <c r="A25" s="41" t="s">
        <v>93</v>
      </c>
      <c r="B25" s="42"/>
      <c r="C25" s="43">
        <f>SUM(C21:C24)</f>
        <v>30831.040000000001</v>
      </c>
      <c r="D25" s="52"/>
    </row>
    <row r="26" spans="1:4" s="36" customFormat="1" ht="18.75" customHeight="1">
      <c r="A26" s="44"/>
      <c r="B26" s="45"/>
      <c r="C26" s="45"/>
      <c r="D26" s="39"/>
    </row>
    <row r="28" spans="1:4" s="27" customFormat="1" ht="15.75">
      <c r="A28" s="27" t="s">
        <v>52</v>
      </c>
      <c r="D28" s="46"/>
    </row>
    <row r="29" spans="1:4" s="27" customFormat="1" ht="15.75">
      <c r="A29" s="27" t="s">
        <v>51</v>
      </c>
      <c r="B29" s="28"/>
      <c r="C29" s="47" t="s">
        <v>53</v>
      </c>
      <c r="D29" s="46"/>
    </row>
    <row r="30" spans="1:4" s="27" customFormat="1" ht="26.25" customHeight="1">
      <c r="C30" s="47"/>
      <c r="D30" s="46"/>
    </row>
    <row r="31" spans="1:4" s="27" customFormat="1" ht="15.75">
      <c r="A31" s="27" t="s">
        <v>135</v>
      </c>
      <c r="B31" s="28"/>
      <c r="C31" s="47" t="s">
        <v>54</v>
      </c>
      <c r="D31" s="46"/>
    </row>
  </sheetData>
  <mergeCells count="9">
    <mergeCell ref="A1:D1"/>
    <mergeCell ref="A3:D3"/>
    <mergeCell ref="A5:D5"/>
    <mergeCell ref="A7:D7"/>
    <mergeCell ref="A6:D6"/>
    <mergeCell ref="A10:A13"/>
    <mergeCell ref="B10:B13"/>
    <mergeCell ref="C10:C13"/>
    <mergeCell ref="D10:D13"/>
  </mergeCells>
  <phoneticPr fontId="40" type="noConversion"/>
  <printOptions horizontalCentered="1"/>
  <pageMargins left="0.70866141732283472" right="0.39370078740157483" top="0.9055118110236221" bottom="0.62992125984251968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indexed="46"/>
    <pageSetUpPr fitToPage="1"/>
  </sheetPr>
  <dimension ref="A1:H40"/>
  <sheetViews>
    <sheetView zoomScaleNormal="100" zoomScaleSheetLayoutView="75" workbookViewId="0">
      <selection activeCell="C31" sqref="C31"/>
    </sheetView>
  </sheetViews>
  <sheetFormatPr defaultColWidth="20.140625" defaultRowHeight="12.75"/>
  <cols>
    <col min="1" max="1" width="4" style="81" customWidth="1"/>
    <col min="2" max="2" width="18.85546875" style="81" customWidth="1"/>
    <col min="3" max="3" width="33.28515625" style="56" customWidth="1"/>
    <col min="4" max="6" width="17.7109375" style="56" customWidth="1"/>
    <col min="7" max="7" width="11.7109375" style="56" customWidth="1"/>
    <col min="8" max="8" width="17.7109375" style="56" customWidth="1"/>
    <col min="9" max="16384" width="20.140625" style="56"/>
  </cols>
  <sheetData>
    <row r="1" spans="1:8" ht="15.75" customHeight="1">
      <c r="A1" s="204" t="s">
        <v>138</v>
      </c>
      <c r="B1" s="204"/>
      <c r="C1" s="204"/>
      <c r="D1" s="204"/>
      <c r="E1" s="204"/>
      <c r="F1" s="204"/>
      <c r="G1" s="204"/>
      <c r="H1" s="204"/>
    </row>
    <row r="2" spans="1:8" ht="15.75" customHeight="1">
      <c r="A2" s="207"/>
      <c r="B2" s="207"/>
      <c r="C2" s="207"/>
      <c r="D2" s="207"/>
      <c r="E2" s="207"/>
      <c r="F2" s="207"/>
      <c r="G2" s="207"/>
      <c r="H2" s="207"/>
    </row>
    <row r="3" spans="1:8" s="57" customFormat="1" ht="15.75" customHeight="1">
      <c r="A3" s="208" t="s">
        <v>78</v>
      </c>
      <c r="B3" s="208"/>
      <c r="C3" s="208"/>
      <c r="D3" s="208"/>
      <c r="E3" s="208"/>
      <c r="F3" s="208"/>
      <c r="G3" s="208"/>
      <c r="H3" s="208"/>
    </row>
    <row r="4" spans="1:8" s="57" customFormat="1" ht="15.75" customHeight="1">
      <c r="A4" s="209"/>
      <c r="B4" s="209"/>
      <c r="C4" s="209"/>
      <c r="D4" s="209"/>
      <c r="E4" s="209"/>
      <c r="F4" s="209"/>
      <c r="G4" s="209"/>
      <c r="H4" s="209"/>
    </row>
    <row r="5" spans="1:8" s="57" customFormat="1" ht="20.25" customHeight="1">
      <c r="A5" s="210" t="s">
        <v>77</v>
      </c>
      <c r="B5" s="210"/>
      <c r="C5" s="210"/>
      <c r="D5" s="210"/>
      <c r="E5" s="210"/>
      <c r="F5" s="210"/>
      <c r="G5" s="210"/>
      <c r="H5" s="210"/>
    </row>
    <row r="6" spans="1:8" s="57" customFormat="1" ht="12" customHeight="1">
      <c r="A6" s="210"/>
      <c r="B6" s="210"/>
      <c r="C6" s="210"/>
      <c r="D6" s="210"/>
      <c r="E6" s="210"/>
      <c r="F6" s="210"/>
      <c r="G6" s="210"/>
      <c r="H6" s="210"/>
    </row>
    <row r="7" spans="1:8" s="57" customFormat="1" ht="37.5" customHeight="1">
      <c r="A7" s="205" t="s">
        <v>140</v>
      </c>
      <c r="B7" s="205"/>
      <c r="C7" s="205"/>
      <c r="D7" s="205"/>
      <c r="E7" s="205"/>
      <c r="F7" s="205"/>
      <c r="G7" s="205"/>
      <c r="H7" s="205"/>
    </row>
    <row r="8" spans="1:8" s="57" customFormat="1" ht="16.5" customHeight="1">
      <c r="A8" s="205" t="s">
        <v>84</v>
      </c>
      <c r="B8" s="205"/>
      <c r="C8" s="205"/>
      <c r="D8" s="205"/>
      <c r="E8" s="205"/>
      <c r="F8" s="205"/>
      <c r="G8" s="205"/>
      <c r="H8" s="205"/>
    </row>
    <row r="9" spans="1:8" s="58" customFormat="1" ht="17.25" customHeight="1">
      <c r="A9" s="206"/>
      <c r="B9" s="206"/>
      <c r="C9" s="206"/>
      <c r="D9" s="206"/>
      <c r="E9" s="206"/>
      <c r="F9" s="206"/>
      <c r="G9" s="206"/>
      <c r="H9" s="206"/>
    </row>
    <row r="10" spans="1:8" s="62" customFormat="1" ht="20.45" customHeight="1">
      <c r="A10" s="59" t="s">
        <v>76</v>
      </c>
      <c r="B10" s="59"/>
      <c r="C10" s="60"/>
      <c r="D10" s="60"/>
      <c r="E10" s="60"/>
      <c r="F10" s="60"/>
      <c r="G10" s="60"/>
      <c r="H10" s="61"/>
    </row>
    <row r="11" spans="1:8" s="57" customFormat="1" ht="31.5" customHeight="1">
      <c r="A11" s="202" t="s">
        <v>136</v>
      </c>
      <c r="B11" s="202" t="s">
        <v>75</v>
      </c>
      <c r="C11" s="203" t="s">
        <v>74</v>
      </c>
      <c r="D11" s="203" t="s">
        <v>137</v>
      </c>
      <c r="E11" s="203"/>
      <c r="F11" s="203"/>
      <c r="G11" s="203"/>
      <c r="H11" s="202" t="s">
        <v>73</v>
      </c>
    </row>
    <row r="12" spans="1:8" s="64" customFormat="1" ht="96" customHeight="1">
      <c r="A12" s="202"/>
      <c r="B12" s="202"/>
      <c r="C12" s="203"/>
      <c r="D12" s="63" t="s">
        <v>72</v>
      </c>
      <c r="E12" s="63" t="s">
        <v>71</v>
      </c>
      <c r="F12" s="63" t="s">
        <v>70</v>
      </c>
      <c r="G12" s="63" t="s">
        <v>139</v>
      </c>
      <c r="H12" s="202"/>
    </row>
    <row r="13" spans="1:8" s="57" customFormat="1" ht="15.75">
      <c r="A13" s="65" t="s">
        <v>129</v>
      </c>
      <c r="B13" s="65" t="s">
        <v>130</v>
      </c>
      <c r="C13" s="66" t="s">
        <v>131</v>
      </c>
      <c r="D13" s="66" t="s">
        <v>132</v>
      </c>
      <c r="E13" s="66" t="s">
        <v>69</v>
      </c>
      <c r="F13" s="66" t="s">
        <v>68</v>
      </c>
      <c r="G13" s="66" t="s">
        <v>67</v>
      </c>
      <c r="H13" s="66" t="s">
        <v>66</v>
      </c>
    </row>
    <row r="14" spans="1:8" s="57" customFormat="1" ht="69.95" customHeight="1">
      <c r="A14" s="67">
        <v>1</v>
      </c>
      <c r="B14" s="68" t="s">
        <v>142</v>
      </c>
      <c r="C14" s="92" t="s">
        <v>141</v>
      </c>
      <c r="D14" s="69">
        <v>0</v>
      </c>
      <c r="E14" s="69">
        <f ca="1">'02-01-001'!I88+'02-01-001'!I135</f>
        <v>95071</v>
      </c>
      <c r="F14" s="69">
        <f ca="1">'02-01-001'!I46+'02-01-001'!I66</f>
        <v>8687</v>
      </c>
      <c r="G14" s="69">
        <v>0</v>
      </c>
      <c r="H14" s="69">
        <f>SUM(D14:G14)</f>
        <v>103758</v>
      </c>
    </row>
    <row r="15" spans="1:8" s="57" customFormat="1" ht="69.95" customHeight="1">
      <c r="A15" s="67">
        <v>2</v>
      </c>
      <c r="B15" s="68" t="s">
        <v>146</v>
      </c>
      <c r="C15" s="92" t="s">
        <v>143</v>
      </c>
      <c r="D15" s="69">
        <v>0</v>
      </c>
      <c r="E15" s="69">
        <f ca="1">'02-01-002'!I89+'02-01-002'!I136</f>
        <v>76178</v>
      </c>
      <c r="F15" s="69">
        <f ca="1">'02-01-002'!I147+'02-01-002'!I148</f>
        <v>6513</v>
      </c>
      <c r="G15" s="69">
        <v>0</v>
      </c>
      <c r="H15" s="69">
        <f t="shared" ref="H15:H28" si="0">SUM(D15:G15)</f>
        <v>82691</v>
      </c>
    </row>
    <row r="16" spans="1:8" s="57" customFormat="1" ht="69.95" customHeight="1">
      <c r="A16" s="67">
        <v>3</v>
      </c>
      <c r="B16" s="68" t="s">
        <v>147</v>
      </c>
      <c r="C16" s="92" t="s">
        <v>144</v>
      </c>
      <c r="D16" s="69">
        <v>0</v>
      </c>
      <c r="E16" s="69">
        <f ca="1">'02-01-003'!I149+'02-01-003'!I150</f>
        <v>70002</v>
      </c>
      <c r="F16" s="69">
        <f ca="1">'02-01-003'!I147+'02-01-003'!I148</f>
        <v>5839</v>
      </c>
      <c r="G16" s="69">
        <v>0</v>
      </c>
      <c r="H16" s="69">
        <f t="shared" si="0"/>
        <v>75841</v>
      </c>
    </row>
    <row r="17" spans="1:8" s="57" customFormat="1" ht="69.95" customHeight="1">
      <c r="A17" s="67">
        <v>4</v>
      </c>
      <c r="B17" s="68" t="s">
        <v>148</v>
      </c>
      <c r="C17" s="92" t="s">
        <v>145</v>
      </c>
      <c r="D17" s="69">
        <v>0</v>
      </c>
      <c r="E17" s="69">
        <f ca="1">'02-01-004'!I153+'02-01-004'!I154</f>
        <v>127733</v>
      </c>
      <c r="F17" s="69">
        <f ca="1">'02-01-004'!I151+'02-01-004'!I152</f>
        <v>17067</v>
      </c>
      <c r="G17" s="69">
        <v>0</v>
      </c>
      <c r="H17" s="69">
        <f t="shared" si="0"/>
        <v>144800</v>
      </c>
    </row>
    <row r="18" spans="1:8" s="57" customFormat="1" ht="83.25" customHeight="1">
      <c r="A18" s="67">
        <v>5</v>
      </c>
      <c r="B18" s="68" t="s">
        <v>149</v>
      </c>
      <c r="C18" s="92" t="s">
        <v>150</v>
      </c>
      <c r="D18" s="69">
        <v>0</v>
      </c>
      <c r="E18" s="69">
        <f ca="1">'02-01-005'!I169+'02-01-005'!I170</f>
        <v>37836</v>
      </c>
      <c r="F18" s="69">
        <f ca="1">'02-01-005'!I167+'02-01-005'!I168</f>
        <v>7777</v>
      </c>
      <c r="G18" s="69">
        <v>0</v>
      </c>
      <c r="H18" s="69">
        <f t="shared" si="0"/>
        <v>45613</v>
      </c>
    </row>
    <row r="19" spans="1:8" s="57" customFormat="1" ht="90" customHeight="1">
      <c r="A19" s="67">
        <v>6</v>
      </c>
      <c r="B19" s="68" t="s">
        <v>152</v>
      </c>
      <c r="C19" s="92" t="s">
        <v>151</v>
      </c>
      <c r="D19" s="69">
        <v>0</v>
      </c>
      <c r="E19" s="69">
        <f ca="1">'02-01-006'!I162+'02-01-006'!I163</f>
        <v>40127</v>
      </c>
      <c r="F19" s="69">
        <f ca="1">'02-01-006'!I160+'02-01-006'!I161</f>
        <v>8020</v>
      </c>
      <c r="G19" s="69">
        <v>0</v>
      </c>
      <c r="H19" s="69">
        <f t="shared" si="0"/>
        <v>48147</v>
      </c>
    </row>
    <row r="20" spans="1:8" s="57" customFormat="1" ht="90" customHeight="1">
      <c r="A20" s="67">
        <v>7</v>
      </c>
      <c r="B20" s="68" t="s">
        <v>154</v>
      </c>
      <c r="C20" s="92" t="s">
        <v>153</v>
      </c>
      <c r="D20" s="69">
        <v>0</v>
      </c>
      <c r="E20" s="69">
        <f ca="1">'02-01-007'!I162+'02-01-007'!I163</f>
        <v>39446</v>
      </c>
      <c r="F20" s="69">
        <f ca="1">'02-01-007'!I160+'02-01-007'!I161</f>
        <v>8003</v>
      </c>
      <c r="G20" s="69">
        <v>0</v>
      </c>
      <c r="H20" s="69">
        <f t="shared" si="0"/>
        <v>47449</v>
      </c>
    </row>
    <row r="21" spans="1:8" s="57" customFormat="1" ht="90" customHeight="1">
      <c r="A21" s="67">
        <v>8</v>
      </c>
      <c r="B21" s="68" t="s">
        <v>155</v>
      </c>
      <c r="C21" s="92" t="s">
        <v>156</v>
      </c>
      <c r="D21" s="69">
        <v>0</v>
      </c>
      <c r="E21" s="69">
        <f ca="1">'02-01-008'!I163+'02-01-008'!I164</f>
        <v>40282</v>
      </c>
      <c r="F21" s="69">
        <f ca="1">'02-01-008'!I161+'02-01-008'!I162</f>
        <v>8179</v>
      </c>
      <c r="G21" s="69">
        <v>0</v>
      </c>
      <c r="H21" s="69">
        <f t="shared" si="0"/>
        <v>48461</v>
      </c>
    </row>
    <row r="22" spans="1:8" s="57" customFormat="1" ht="90" customHeight="1">
      <c r="A22" s="67">
        <v>9</v>
      </c>
      <c r="B22" s="68" t="s">
        <v>157</v>
      </c>
      <c r="C22" s="92" t="s">
        <v>158</v>
      </c>
      <c r="D22" s="69">
        <v>0</v>
      </c>
      <c r="E22" s="69">
        <f ca="1">'02-01-009'!I162+'02-01-009'!I163</f>
        <v>40654</v>
      </c>
      <c r="F22" s="69">
        <f ca="1">'02-01-009'!I160+'02-01-009'!I161</f>
        <v>8095</v>
      </c>
      <c r="G22" s="69">
        <v>0</v>
      </c>
      <c r="H22" s="69">
        <f t="shared" si="0"/>
        <v>48749</v>
      </c>
    </row>
    <row r="23" spans="1:8" s="57" customFormat="1" ht="90" customHeight="1">
      <c r="A23" s="67">
        <v>10</v>
      </c>
      <c r="B23" s="68" t="s">
        <v>159</v>
      </c>
      <c r="C23" s="92" t="s">
        <v>160</v>
      </c>
      <c r="D23" s="69">
        <v>0</v>
      </c>
      <c r="E23" s="69">
        <f ca="1">'02-01-010'!I165+'02-01-010'!I166</f>
        <v>53715</v>
      </c>
      <c r="F23" s="69">
        <f ca="1">'02-01-010'!I163+'02-01-010'!I164</f>
        <v>10977</v>
      </c>
      <c r="G23" s="69">
        <v>0</v>
      </c>
      <c r="H23" s="69">
        <f t="shared" si="0"/>
        <v>64692</v>
      </c>
    </row>
    <row r="24" spans="1:8" s="57" customFormat="1" ht="90" customHeight="1">
      <c r="A24" s="67">
        <v>11</v>
      </c>
      <c r="B24" s="68" t="s">
        <v>161</v>
      </c>
      <c r="C24" s="92" t="s">
        <v>162</v>
      </c>
      <c r="D24" s="69">
        <v>0</v>
      </c>
      <c r="E24" s="69">
        <f ca="1">'02-01-011'!I168+'02-01-011'!I169+'02-01-011'!I170</f>
        <v>8434</v>
      </c>
      <c r="F24" s="69">
        <f ca="1">'02-01-011'!I166+'02-01-011'!I167</f>
        <v>48001</v>
      </c>
      <c r="G24" s="69">
        <v>0</v>
      </c>
      <c r="H24" s="69">
        <f t="shared" si="0"/>
        <v>56435</v>
      </c>
    </row>
    <row r="25" spans="1:8" s="57" customFormat="1" ht="90" customHeight="1">
      <c r="A25" s="67">
        <v>12</v>
      </c>
      <c r="B25" s="68" t="s">
        <v>168</v>
      </c>
      <c r="C25" s="92" t="s">
        <v>163</v>
      </c>
      <c r="D25" s="69">
        <v>0</v>
      </c>
      <c r="E25" s="69">
        <f ca="1">'02-01-012'!I167+'02-01-012'!I168</f>
        <v>105831</v>
      </c>
      <c r="F25" s="69">
        <f ca="1">'02-01-012'!I165+'02-01-012'!I166</f>
        <v>13199</v>
      </c>
      <c r="G25" s="69">
        <v>0</v>
      </c>
      <c r="H25" s="69">
        <f t="shared" si="0"/>
        <v>119030</v>
      </c>
    </row>
    <row r="26" spans="1:8" s="57" customFormat="1" ht="90" customHeight="1">
      <c r="A26" s="67">
        <v>13</v>
      </c>
      <c r="B26" s="68" t="s">
        <v>169</v>
      </c>
      <c r="C26" s="92" t="s">
        <v>164</v>
      </c>
      <c r="D26" s="69">
        <v>0</v>
      </c>
      <c r="E26" s="69">
        <f ca="1">'02-01-014'!I152+'02-01-014'!I153</f>
        <v>68243</v>
      </c>
      <c r="F26" s="69">
        <f ca="1">'02-01-014'!I150+'02-01-014'!I151</f>
        <v>8621</v>
      </c>
      <c r="G26" s="69">
        <v>0</v>
      </c>
      <c r="H26" s="69">
        <f t="shared" si="0"/>
        <v>76864</v>
      </c>
    </row>
    <row r="27" spans="1:8" s="57" customFormat="1" ht="90" customHeight="1">
      <c r="A27" s="67">
        <v>14</v>
      </c>
      <c r="B27" s="68" t="s">
        <v>170</v>
      </c>
      <c r="C27" s="92" t="s">
        <v>165</v>
      </c>
      <c r="D27" s="69">
        <v>0</v>
      </c>
      <c r="E27" s="69">
        <f ca="1">'02-01-015'!I144+'02-01-015'!I145</f>
        <v>26740</v>
      </c>
      <c r="F27" s="69">
        <f ca="1">'02-01-015'!I142+'02-01-015'!I143</f>
        <v>3411</v>
      </c>
      <c r="G27" s="69">
        <v>0</v>
      </c>
      <c r="H27" s="69">
        <f t="shared" si="0"/>
        <v>30151</v>
      </c>
    </row>
    <row r="28" spans="1:8" s="57" customFormat="1" ht="90" customHeight="1">
      <c r="A28" s="67">
        <v>15</v>
      </c>
      <c r="B28" s="68" t="s">
        <v>166</v>
      </c>
      <c r="C28" s="93" t="s">
        <v>167</v>
      </c>
      <c r="D28" s="69">
        <v>0</v>
      </c>
      <c r="E28" s="69">
        <f ca="1">'05-01'!I144</f>
        <v>65739</v>
      </c>
      <c r="F28" s="69">
        <v>0</v>
      </c>
      <c r="G28" s="69">
        <v>0</v>
      </c>
      <c r="H28" s="69">
        <f t="shared" si="0"/>
        <v>65739</v>
      </c>
    </row>
    <row r="29" spans="1:8" s="72" customFormat="1" ht="37.5" customHeight="1">
      <c r="A29" s="67"/>
      <c r="B29" s="63"/>
      <c r="C29" s="70" t="s">
        <v>65</v>
      </c>
      <c r="D29" s="71">
        <f>SUM(D14:D28)</f>
        <v>0</v>
      </c>
      <c r="E29" s="71">
        <f>SUM(E14:E28)</f>
        <v>896031</v>
      </c>
      <c r="F29" s="71">
        <f>SUM(F14:F28)</f>
        <v>162389</v>
      </c>
      <c r="G29" s="71">
        <f>SUM(G14:G28)</f>
        <v>0</v>
      </c>
      <c r="H29" s="71">
        <f>SUM(D29:G29)</f>
        <v>1058420</v>
      </c>
    </row>
    <row r="30" spans="1:8" s="75" customFormat="1" ht="59.25" customHeight="1">
      <c r="A30" s="73"/>
      <c r="B30" s="73"/>
      <c r="C30" s="74" t="s">
        <v>63</v>
      </c>
      <c r="D30" s="71">
        <f>ROUND(D29*5.56,0)</f>
        <v>0</v>
      </c>
      <c r="E30" s="71">
        <f>ROUND(E29*5.56,0)</f>
        <v>4981932</v>
      </c>
      <c r="F30" s="71">
        <f>ROUND(F29*4.19,0)</f>
        <v>680410</v>
      </c>
      <c r="G30" s="71">
        <f>ROUND(G29*9.32,0)</f>
        <v>0</v>
      </c>
      <c r="H30" s="71">
        <f>SUM(D30:G30)</f>
        <v>5662342</v>
      </c>
    </row>
    <row r="31" spans="1:8" s="77" customFormat="1" ht="27.75" customHeight="1">
      <c r="A31" s="76"/>
      <c r="B31" s="76"/>
      <c r="C31" s="86" t="s">
        <v>134</v>
      </c>
      <c r="D31" s="69">
        <f>ROUND(D30*18%,2)</f>
        <v>0</v>
      </c>
      <c r="E31" s="69">
        <f>ROUND(E30*18%,2)</f>
        <v>896747.76</v>
      </c>
      <c r="F31" s="69">
        <f>ROUND(F30*18%,2)</f>
        <v>122473.8</v>
      </c>
      <c r="G31" s="69">
        <f>ROUND(G30*18%,2)</f>
        <v>0</v>
      </c>
      <c r="H31" s="69">
        <f>SUM(D31:G31)</f>
        <v>1019221.56</v>
      </c>
    </row>
    <row r="32" spans="1:8" s="77" customFormat="1" ht="28.5" customHeight="1">
      <c r="A32" s="78"/>
      <c r="B32" s="78"/>
      <c r="C32" s="79" t="s">
        <v>64</v>
      </c>
      <c r="D32" s="80">
        <f>SUM(D30:D31)</f>
        <v>0</v>
      </c>
      <c r="E32" s="80">
        <f>SUM(E30:E31)</f>
        <v>5878679.7599999998</v>
      </c>
      <c r="F32" s="80">
        <f>SUM(F30:F31)</f>
        <v>802883.8</v>
      </c>
      <c r="G32" s="80">
        <f>SUM(G30:G31)</f>
        <v>0</v>
      </c>
      <c r="H32" s="71">
        <f>SUM(D32:G32)</f>
        <v>6681563.5599999996</v>
      </c>
    </row>
    <row r="33" spans="1:8">
      <c r="B33" s="82"/>
    </row>
    <row r="36" spans="1:8" s="84" customFormat="1" ht="15.75">
      <c r="A36" s="83"/>
      <c r="B36" s="83"/>
      <c r="C36" s="84" t="s">
        <v>79</v>
      </c>
      <c r="H36" s="84" t="s">
        <v>80</v>
      </c>
    </row>
    <row r="37" spans="1:8" s="77" customFormat="1" ht="15.75">
      <c r="A37" s="85"/>
      <c r="B37" s="85"/>
      <c r="C37" s="77" t="s">
        <v>81</v>
      </c>
    </row>
    <row r="38" spans="1:8" s="77" customFormat="1" ht="15.75">
      <c r="A38" s="85"/>
      <c r="B38" s="85"/>
      <c r="C38" s="77" t="s">
        <v>120</v>
      </c>
    </row>
    <row r="40" spans="1:8" s="77" customFormat="1" ht="15.75">
      <c r="A40" s="85"/>
      <c r="B40" s="85"/>
      <c r="C40" s="77" t="s">
        <v>82</v>
      </c>
    </row>
  </sheetData>
  <mergeCells count="14">
    <mergeCell ref="A3:H3"/>
    <mergeCell ref="A4:H4"/>
    <mergeCell ref="A5:H5"/>
    <mergeCell ref="A6:H6"/>
    <mergeCell ref="H11:H12"/>
    <mergeCell ref="D11:G11"/>
    <mergeCell ref="C11:C12"/>
    <mergeCell ref="B11:B12"/>
    <mergeCell ref="A1:H1"/>
    <mergeCell ref="A11:A12"/>
    <mergeCell ref="A7:H7"/>
    <mergeCell ref="A8:H8"/>
    <mergeCell ref="A9:H9"/>
    <mergeCell ref="A2:H2"/>
  </mergeCells>
  <phoneticPr fontId="40" type="noConversion"/>
  <printOptions horizontalCentered="1"/>
  <pageMargins left="0.59055118110236227" right="0.39370078740157483" top="0.39370078740157483" bottom="0.19685039370078741" header="0" footer="0"/>
  <pageSetup paperSize="9" scale="57" firstPageNumber="5" fitToHeight="3" orientation="landscape" horizontalDpi="300" verticalDpi="300" r:id="rId1"/>
  <headerFooter alignWithMargins="0">
    <oddHeader>&amp;R&amp;"Times New Roman,обычный"&amp;14&amp;P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17</vt:i4>
      </vt:variant>
      <vt:variant>
        <vt:lpstr>Именованные диапазоны</vt:lpstr>
      </vt:variant>
      <vt:variant>
        <vt:i4>92</vt:i4>
      </vt:variant>
    </vt:vector>
  </HeadingPairs>
  <TitlesOfParts>
    <vt:vector size="109" baseType="lpstr">
      <vt:lpstr>02-01-001</vt:lpstr>
      <vt:lpstr>02-01-002</vt:lpstr>
      <vt:lpstr>02-01-003</vt:lpstr>
      <vt:lpstr>02-01-004</vt:lpstr>
      <vt:lpstr>02-01-005</vt:lpstr>
      <vt:lpstr>02-01-006</vt:lpstr>
      <vt:lpstr>02-01-007</vt:lpstr>
      <vt:lpstr>02-01-008</vt:lpstr>
      <vt:lpstr>02-01-009</vt:lpstr>
      <vt:lpstr>02-01-010</vt:lpstr>
      <vt:lpstr>02-01-011</vt:lpstr>
      <vt:lpstr>02-01-012</vt:lpstr>
      <vt:lpstr>02-01-014</vt:lpstr>
      <vt:lpstr>02-01-015</vt:lpstr>
      <vt:lpstr>05-01</vt:lpstr>
      <vt:lpstr>НМЦ</vt:lpstr>
      <vt:lpstr>Сводка затрат</vt:lpstr>
      <vt:lpstr>'02-01-001'!Constr</vt:lpstr>
      <vt:lpstr>'02-01-002'!Constr</vt:lpstr>
      <vt:lpstr>'02-01-003'!Constr</vt:lpstr>
      <vt:lpstr>'02-01-004'!Constr</vt:lpstr>
      <vt:lpstr>'02-01-005'!Constr</vt:lpstr>
      <vt:lpstr>'02-01-006'!Constr</vt:lpstr>
      <vt:lpstr>'02-01-007'!Constr</vt:lpstr>
      <vt:lpstr>'02-01-008'!Constr</vt:lpstr>
      <vt:lpstr>'02-01-009'!Constr</vt:lpstr>
      <vt:lpstr>'02-01-010'!Constr</vt:lpstr>
      <vt:lpstr>'02-01-011'!Constr</vt:lpstr>
      <vt:lpstr>'02-01-012'!Constr</vt:lpstr>
      <vt:lpstr>'02-01-014'!Constr</vt:lpstr>
      <vt:lpstr>'02-01-015'!Constr</vt:lpstr>
      <vt:lpstr>'05-01'!Constr</vt:lpstr>
      <vt:lpstr>'02-01-001'!FOT</vt:lpstr>
      <vt:lpstr>'02-01-002'!FOT</vt:lpstr>
      <vt:lpstr>'02-01-003'!FOT</vt:lpstr>
      <vt:lpstr>'02-01-004'!FOT</vt:lpstr>
      <vt:lpstr>'02-01-005'!FOT</vt:lpstr>
      <vt:lpstr>'02-01-006'!FOT</vt:lpstr>
      <vt:lpstr>'02-01-007'!FOT</vt:lpstr>
      <vt:lpstr>'02-01-008'!FOT</vt:lpstr>
      <vt:lpstr>'02-01-009'!FOT</vt:lpstr>
      <vt:lpstr>'02-01-010'!FOT</vt:lpstr>
      <vt:lpstr>'02-01-011'!FOT</vt:lpstr>
      <vt:lpstr>'02-01-012'!FOT</vt:lpstr>
      <vt:lpstr>'02-01-014'!FOT</vt:lpstr>
      <vt:lpstr>'02-01-015'!FOT</vt:lpstr>
      <vt:lpstr>'05-01'!FOT</vt:lpstr>
      <vt:lpstr>'02-01-001'!Ind</vt:lpstr>
      <vt:lpstr>'02-01-002'!Ind</vt:lpstr>
      <vt:lpstr>'02-01-003'!Ind</vt:lpstr>
      <vt:lpstr>'02-01-004'!Ind</vt:lpstr>
      <vt:lpstr>'02-01-005'!Ind</vt:lpstr>
      <vt:lpstr>'02-01-006'!Ind</vt:lpstr>
      <vt:lpstr>'02-01-007'!Ind</vt:lpstr>
      <vt:lpstr>'02-01-008'!Ind</vt:lpstr>
      <vt:lpstr>'02-01-009'!Ind</vt:lpstr>
      <vt:lpstr>'02-01-010'!Ind</vt:lpstr>
      <vt:lpstr>'02-01-011'!Ind</vt:lpstr>
      <vt:lpstr>'02-01-012'!Ind</vt:lpstr>
      <vt:lpstr>'02-01-014'!Ind</vt:lpstr>
      <vt:lpstr>'02-01-015'!Ind</vt:lpstr>
      <vt:lpstr>'05-01'!Ind</vt:lpstr>
      <vt:lpstr>'02-01-001'!Obosn</vt:lpstr>
      <vt:lpstr>'02-01-002'!Obosn</vt:lpstr>
      <vt:lpstr>'02-01-003'!Obosn</vt:lpstr>
      <vt:lpstr>'02-01-004'!Obosn</vt:lpstr>
      <vt:lpstr>'02-01-005'!Obosn</vt:lpstr>
      <vt:lpstr>'02-01-006'!Obosn</vt:lpstr>
      <vt:lpstr>'02-01-007'!Obosn</vt:lpstr>
      <vt:lpstr>'02-01-008'!Obosn</vt:lpstr>
      <vt:lpstr>'02-01-009'!Obosn</vt:lpstr>
      <vt:lpstr>'02-01-010'!Obosn</vt:lpstr>
      <vt:lpstr>'02-01-011'!Obosn</vt:lpstr>
      <vt:lpstr>'02-01-012'!Obosn</vt:lpstr>
      <vt:lpstr>'02-01-014'!Obosn</vt:lpstr>
      <vt:lpstr>'02-01-015'!Obosn</vt:lpstr>
      <vt:lpstr>'05-01'!Obosn</vt:lpstr>
      <vt:lpstr>'02-01-001'!SmPr</vt:lpstr>
      <vt:lpstr>'02-01-002'!SmPr</vt:lpstr>
      <vt:lpstr>'02-01-003'!SmPr</vt:lpstr>
      <vt:lpstr>'02-01-004'!SmPr</vt:lpstr>
      <vt:lpstr>'02-01-005'!SmPr</vt:lpstr>
      <vt:lpstr>'02-01-006'!SmPr</vt:lpstr>
      <vt:lpstr>'02-01-007'!SmPr</vt:lpstr>
      <vt:lpstr>'02-01-008'!SmPr</vt:lpstr>
      <vt:lpstr>'02-01-009'!SmPr</vt:lpstr>
      <vt:lpstr>'02-01-010'!SmPr</vt:lpstr>
      <vt:lpstr>'02-01-011'!SmPr</vt:lpstr>
      <vt:lpstr>'02-01-012'!SmPr</vt:lpstr>
      <vt:lpstr>'02-01-014'!SmPr</vt:lpstr>
      <vt:lpstr>'02-01-015'!SmPr</vt:lpstr>
      <vt:lpstr>'05-01'!SmPr</vt:lpstr>
      <vt:lpstr>'02-01-001'!Заголовки_для_печати</vt:lpstr>
      <vt:lpstr>'02-01-002'!Заголовки_для_печати</vt:lpstr>
      <vt:lpstr>'02-01-003'!Заголовки_для_печати</vt:lpstr>
      <vt:lpstr>'02-01-004'!Заголовки_для_печати</vt:lpstr>
      <vt:lpstr>'02-01-005'!Заголовки_для_печати</vt:lpstr>
      <vt:lpstr>'02-01-006'!Заголовки_для_печати</vt:lpstr>
      <vt:lpstr>'02-01-007'!Заголовки_для_печати</vt:lpstr>
      <vt:lpstr>'02-01-008'!Заголовки_для_печати</vt:lpstr>
      <vt:lpstr>'02-01-009'!Заголовки_для_печати</vt:lpstr>
      <vt:lpstr>'02-01-010'!Заголовки_для_печати</vt:lpstr>
      <vt:lpstr>'02-01-011'!Заголовки_для_печати</vt:lpstr>
      <vt:lpstr>'02-01-012'!Заголовки_для_печати</vt:lpstr>
      <vt:lpstr>'02-01-014'!Заголовки_для_печати</vt:lpstr>
      <vt:lpstr>'02-01-015'!Заголовки_для_печати</vt:lpstr>
      <vt:lpstr>'05-01'!Заголовки_для_печати</vt:lpstr>
      <vt:lpstr>НМЦ!Заголовки_для_печати</vt:lpstr>
      <vt:lpstr>'Сводка затрат'!Заголовки_для_печати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006-Syuksina</cp:lastModifiedBy>
  <cp:lastPrinted>2013-04-29T04:26:58Z</cp:lastPrinted>
  <dcterms:created xsi:type="dcterms:W3CDTF">2002-02-11T05:58:42Z</dcterms:created>
  <dcterms:modified xsi:type="dcterms:W3CDTF">2013-04-29T04:29:45Z</dcterms:modified>
</cp:coreProperties>
</file>