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20" windowHeight="1170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спецификация!$L$15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спецификация!$L$13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спецификация!$L$14</definedName>
    <definedName name="_xlnm.Print_Area" localSheetId="0">спецификация!$A$1:$L$33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25725"/>
</workbook>
</file>

<file path=xl/calcChain.xml><?xml version="1.0" encoding="utf-8"?>
<calcChain xmlns="http://schemas.openxmlformats.org/spreadsheetml/2006/main">
  <c r="L12" i="1"/>
  <c r="L11"/>
  <c r="L13" l="1"/>
  <c r="L15" s="1"/>
  <c r="L14" s="1"/>
</calcChain>
</file>

<file path=xl/sharedStrings.xml><?xml version="1.0" encoding="utf-8"?>
<sst xmlns="http://schemas.openxmlformats.org/spreadsheetml/2006/main" count="51" uniqueCount="47">
  <si>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</si>
  <si>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</si>
  <si>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</si>
  <si>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</si>
  <si>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</si>
  <si>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</si>
  <si>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</si>
  <si>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</si>
  <si>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</si>
  <si>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</si>
  <si>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</si>
  <si>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</si>
  <si>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</si>
  <si>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</si>
  <si>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</si>
  <si>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</si>
  <si>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</si>
  <si>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</si>
  <si>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</si>
  <si>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</si>
  <si>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</si>
  <si>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</si>
  <si>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</si>
  <si>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</si>
  <si>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</si>
  <si>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</si>
  <si>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Спецификация № ______ от _______2015 г.</t>
  </si>
  <si>
    <t xml:space="preserve">5. Транспортные расходы и прочие расходы включены в цену Товара. 
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</si>
  <si>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</si>
  <si>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</si>
  <si>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4. Срок поставки: согласно спецификации, с правом досрочной отгрузки по согласованиюд сторон.</t>
  </si>
  <si>
    <t>6</t>
  </si>
  <si>
    <t>24</t>
  </si>
  <si>
    <t>шт</t>
  </si>
  <si>
    <t>согласно технического задания (Приложение № 3 к договору)</t>
  </si>
  <si>
    <t>3. Поставка производится путем доставки ж/д в контейнерах (20 тн) и автотранспортом до ст. Краснокаменск, Забайкальской ЖД.</t>
  </si>
  <si>
    <t>согласно технического задания (Приложение № 4 к договору)</t>
  </si>
  <si>
    <t>4</t>
  </si>
  <si>
    <t>2</t>
  </si>
  <si>
    <t>15</t>
  </si>
  <si>
    <t>9</t>
  </si>
  <si>
    <t xml:space="preserve">ТУ У27.1-00214868-255:2012 </t>
  </si>
  <si>
    <t>ЭЛЕКТРОДВИГАТЕЛЬ  постоянного тока рудничный ДТН-45/27 в комплекте (эквивалент не допустим)</t>
  </si>
  <si>
    <t>ЭЛЕКТРОДВИГАТЕЛЬ  постоянного тока рудничный  ДТН-33/20 в комплекте  (эквивалент не допустим)</t>
  </si>
  <si>
    <t xml:space="preserve">                       Основание: ОД 2015 года (ШПУ, ПУР, Рудник № 8)</t>
  </si>
  <si>
    <t>Примечание.
В соответствии с п 12.2.2 б) Единого Отраслевого стандарта закупок - эквивалент не 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</si>
  <si>
    <t>Итого с учетом НДС:8675249 (восемь миллионов шестьсот семьдесят пять двести сорок девять тысяч) руб. 32 коп., в т.ч. НДС: 1323343 руб. 12 коп.</t>
  </si>
</sst>
</file>

<file path=xl/styles.xml><?xml version="1.0" encoding="utf-8"?>
<styleSheet xmlns="http://schemas.openxmlformats.org/spreadsheetml/2006/main">
  <numFmts count="1">
    <numFmt numFmtId="164" formatCode="[$-419]mmmm\ yyyy;@"/>
  </numFmts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1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/>
    </xf>
    <xf numFmtId="49" fontId="20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24" borderId="0" xfId="0" applyFont="1" applyFill="1"/>
    <xf numFmtId="0" fontId="19" fillId="0" borderId="0" xfId="0" applyFont="1" applyFill="1" applyAlignment="1">
      <alignment vertical="center"/>
    </xf>
    <xf numFmtId="49" fontId="23" fillId="0" borderId="10" xfId="0" applyNumberFormat="1" applyFont="1" applyFill="1" applyBorder="1" applyAlignment="1">
      <alignment horizontal="center" vertical="center" wrapText="1"/>
    </xf>
    <xf numFmtId="164" fontId="19" fillId="0" borderId="1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49" fontId="20" fillId="24" borderId="10" xfId="0" applyNumberFormat="1" applyFont="1" applyFill="1" applyBorder="1" applyAlignment="1">
      <alignment vertical="center" wrapText="1"/>
    </xf>
    <xf numFmtId="4" fontId="19" fillId="0" borderId="10" xfId="0" applyNumberFormat="1" applyFont="1" applyBorder="1" applyAlignment="1">
      <alignment horizontal="right"/>
    </xf>
    <xf numFmtId="49" fontId="20" fillId="24" borderId="10" xfId="0" applyNumberFormat="1" applyFont="1" applyFill="1" applyBorder="1" applyAlignment="1">
      <alignment horizontal="left" vertical="center" wrapText="1"/>
    </xf>
    <xf numFmtId="0" fontId="20" fillId="24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right" vertical="center"/>
    </xf>
    <xf numFmtId="0" fontId="19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24" borderId="0" xfId="0" applyFont="1" applyFill="1" applyAlignment="1">
      <alignment vertical="center" wrapText="1"/>
    </xf>
    <xf numFmtId="0" fontId="24" fillId="0" borderId="0" xfId="0" applyFont="1" applyAlignment="1">
      <alignment horizontal="left" wrapText="1"/>
    </xf>
    <xf numFmtId="0" fontId="25" fillId="0" borderId="0" xfId="0" applyFont="1" applyAlignment="1">
      <alignment horizontal="left"/>
    </xf>
    <xf numFmtId="0" fontId="26" fillId="0" borderId="0" xfId="0" applyFont="1" applyAlignment="1">
      <alignment wrapText="1"/>
    </xf>
    <xf numFmtId="0" fontId="26" fillId="0" borderId="0" xfId="0" applyFont="1" applyAlignment="1"/>
    <xf numFmtId="0" fontId="26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9"/>
  <sheetViews>
    <sheetView tabSelected="1" topLeftCell="A4" zoomScale="75" zoomScaleNormal="75" zoomScaleSheetLayoutView="70" zoomScalePageLayoutView="80" workbookViewId="0">
      <selection activeCell="A17" sqref="A17:H17"/>
    </sheetView>
  </sheetViews>
  <sheetFormatPr defaultRowHeight="15"/>
  <cols>
    <col min="1" max="1" width="6.25" style="3" customWidth="1"/>
    <col min="2" max="2" width="14.5" style="3" customWidth="1"/>
    <col min="3" max="3" width="13.875" style="3" customWidth="1"/>
    <col min="4" max="4" width="56" style="11" customWidth="1"/>
    <col min="5" max="5" width="48.375" style="8" customWidth="1"/>
    <col min="6" max="6" width="28.375" style="8" customWidth="1"/>
    <col min="7" max="7" width="12.25" style="3" customWidth="1"/>
    <col min="8" max="8" width="17.625" style="3" customWidth="1"/>
    <col min="9" max="10" width="11.75" style="3" customWidth="1"/>
    <col min="11" max="11" width="17.625" style="3" customWidth="1"/>
    <col min="12" max="12" width="17.375" style="3" customWidth="1"/>
    <col min="13" max="16384" width="9" style="3"/>
  </cols>
  <sheetData>
    <row r="1" spans="1:17" ht="24" customHeight="1">
      <c r="A1" s="47" t="s">
        <v>16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7"/>
      <c r="N1" s="7"/>
      <c r="O1" s="7"/>
      <c r="P1" s="7"/>
      <c r="Q1" s="7"/>
    </row>
    <row r="2" spans="1:17">
      <c r="B2" s="13"/>
    </row>
    <row r="3" spans="1:17" ht="22.5" customHeight="1">
      <c r="A3" s="49" t="s">
        <v>26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</row>
    <row r="4" spans="1:17">
      <c r="A4" s="50" t="s">
        <v>13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7">
      <c r="A5" s="49" t="s">
        <v>14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1:17">
      <c r="A6" s="7"/>
      <c r="B6" s="7"/>
      <c r="C6" s="7"/>
      <c r="D6" s="7"/>
      <c r="E6" s="22" t="s">
        <v>44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7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7">
      <c r="A8" s="48" t="s">
        <v>0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</row>
    <row r="9" spans="1:17" ht="45">
      <c r="A9" s="1" t="s">
        <v>1</v>
      </c>
      <c r="B9" s="1" t="s">
        <v>12</v>
      </c>
      <c r="C9" s="1" t="s">
        <v>21</v>
      </c>
      <c r="D9" s="1" t="s">
        <v>2</v>
      </c>
      <c r="E9" s="16" t="s">
        <v>23</v>
      </c>
      <c r="F9" s="16" t="s">
        <v>9</v>
      </c>
      <c r="G9" s="1" t="s">
        <v>3</v>
      </c>
      <c r="H9" s="1" t="s">
        <v>22</v>
      </c>
      <c r="I9" s="24">
        <v>42217</v>
      </c>
      <c r="J9" s="24">
        <v>42309</v>
      </c>
      <c r="K9" s="1" t="s">
        <v>4</v>
      </c>
      <c r="L9" s="1" t="s">
        <v>5</v>
      </c>
    </row>
    <row r="10" spans="1:17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/>
      <c r="J10" s="2"/>
      <c r="K10" s="2">
        <v>9</v>
      </c>
      <c r="L10" s="2">
        <v>10</v>
      </c>
    </row>
    <row r="11" spans="1:17" s="7" customFormat="1" ht="33.75" customHeight="1">
      <c r="A11" s="29">
        <v>1</v>
      </c>
      <c r="B11" s="29" t="s">
        <v>25</v>
      </c>
      <c r="C11" s="2">
        <v>3149001455</v>
      </c>
      <c r="D11" s="31" t="s">
        <v>42</v>
      </c>
      <c r="E11" s="23" t="s">
        <v>34</v>
      </c>
      <c r="F11" s="25" t="s">
        <v>41</v>
      </c>
      <c r="G11" s="18" t="s">
        <v>33</v>
      </c>
      <c r="H11" s="18" t="s">
        <v>31</v>
      </c>
      <c r="I11" s="18" t="s">
        <v>37</v>
      </c>
      <c r="J11" s="18" t="s">
        <v>38</v>
      </c>
      <c r="K11" s="30">
        <v>249593.7</v>
      </c>
      <c r="L11" s="30">
        <f>K11*H11</f>
        <v>1497562.2000000002</v>
      </c>
    </row>
    <row r="12" spans="1:17" s="20" customFormat="1" ht="33.75" customHeight="1">
      <c r="A12" s="29">
        <v>2</v>
      </c>
      <c r="B12" s="29" t="s">
        <v>25</v>
      </c>
      <c r="C12" s="29">
        <v>3355100012</v>
      </c>
      <c r="D12" s="28" t="s">
        <v>43</v>
      </c>
      <c r="E12" s="23" t="s">
        <v>36</v>
      </c>
      <c r="F12" s="26" t="s">
        <v>41</v>
      </c>
      <c r="G12" s="18" t="s">
        <v>33</v>
      </c>
      <c r="H12" s="18" t="s">
        <v>32</v>
      </c>
      <c r="I12" s="18" t="s">
        <v>39</v>
      </c>
      <c r="J12" s="18" t="s">
        <v>40</v>
      </c>
      <c r="K12" s="30">
        <v>243931</v>
      </c>
      <c r="L12" s="30">
        <f>K12*H12</f>
        <v>5854344</v>
      </c>
      <c r="M12" s="19"/>
      <c r="N12" s="19"/>
    </row>
    <row r="13" spans="1:17" s="7" customFormat="1">
      <c r="A13" s="32" t="s">
        <v>6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27">
        <f>SUM(L11:L12)</f>
        <v>7351906.2000000002</v>
      </c>
    </row>
    <row r="14" spans="1:17" s="7" customFormat="1" ht="15.75" customHeight="1">
      <c r="A14" s="43" t="s">
        <v>7</v>
      </c>
      <c r="B14" s="44"/>
      <c r="C14" s="44"/>
      <c r="D14" s="44"/>
      <c r="E14" s="44"/>
      <c r="F14" s="44"/>
      <c r="G14" s="44"/>
      <c r="H14" s="44"/>
      <c r="I14" s="44"/>
      <c r="J14" s="44"/>
      <c r="K14" s="45"/>
      <c r="L14" s="27">
        <f>Всего-Итого</f>
        <v>1323343.1159999995</v>
      </c>
    </row>
    <row r="15" spans="1:17">
      <c r="A15" s="43" t="s">
        <v>8</v>
      </c>
      <c r="B15" s="44"/>
      <c r="C15" s="44"/>
      <c r="D15" s="44"/>
      <c r="E15" s="44"/>
      <c r="F15" s="44"/>
      <c r="G15" s="44"/>
      <c r="H15" s="44"/>
      <c r="I15" s="44"/>
      <c r="J15" s="44"/>
      <c r="K15" s="45"/>
      <c r="L15" s="27">
        <f>Итого*1.18</f>
        <v>8675249.3159999996</v>
      </c>
    </row>
    <row r="16" spans="1:17">
      <c r="A16" s="3" t="s">
        <v>46</v>
      </c>
    </row>
    <row r="17" spans="1:12" ht="44.25" customHeight="1">
      <c r="A17" s="38" t="s">
        <v>45</v>
      </c>
      <c r="B17" s="39"/>
      <c r="C17" s="39"/>
      <c r="D17" s="39"/>
      <c r="E17" s="40"/>
      <c r="F17" s="40"/>
      <c r="G17" s="39"/>
      <c r="H17" s="39"/>
    </row>
    <row r="18" spans="1:12">
      <c r="A18" s="46" t="s">
        <v>28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</row>
    <row r="19" spans="1:12" ht="33.75" customHeight="1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</row>
    <row r="20" spans="1:12" ht="15.75" customHeight="1">
      <c r="A20" s="42" t="s">
        <v>35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</row>
    <row r="21" spans="1:12" s="21" customFormat="1" ht="15.75" customHeight="1">
      <c r="A21" s="35" t="s">
        <v>30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</row>
    <row r="22" spans="1:12" ht="15.75" customHeight="1">
      <c r="A22" s="34" t="s">
        <v>27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2">
      <c r="A23" s="10" t="s">
        <v>29</v>
      </c>
      <c r="B23" s="4"/>
      <c r="C23" s="4"/>
      <c r="D23" s="5"/>
      <c r="E23" s="9"/>
      <c r="F23" s="9"/>
      <c r="G23" s="4"/>
      <c r="H23" s="4"/>
      <c r="I23" s="4"/>
      <c r="J23" s="4"/>
      <c r="K23" s="4"/>
      <c r="L23" s="4"/>
    </row>
    <row r="24" spans="1:12">
      <c r="A24" s="10" t="s">
        <v>20</v>
      </c>
      <c r="B24" s="4"/>
      <c r="C24" s="4"/>
      <c r="D24" s="5"/>
      <c r="E24" s="9"/>
      <c r="F24" s="9"/>
      <c r="G24" s="4"/>
      <c r="H24" s="4"/>
      <c r="I24" s="4"/>
      <c r="J24" s="4"/>
      <c r="K24" s="4"/>
      <c r="L24" s="4"/>
    </row>
    <row r="25" spans="1:12" ht="12.75" customHeight="1">
      <c r="A25" s="36"/>
      <c r="B25" s="37"/>
      <c r="C25" s="37"/>
      <c r="D25" s="37"/>
      <c r="E25" s="37"/>
      <c r="F25" s="37"/>
      <c r="G25" s="37"/>
      <c r="H25" s="4"/>
      <c r="I25" s="4"/>
      <c r="J25" s="4"/>
      <c r="K25" s="4"/>
      <c r="L25" s="4"/>
    </row>
    <row r="26" spans="1:12">
      <c r="B26" s="33" t="s">
        <v>17</v>
      </c>
      <c r="C26" s="33"/>
      <c r="K26" s="12" t="s">
        <v>18</v>
      </c>
    </row>
    <row r="27" spans="1:12">
      <c r="A27" s="6"/>
      <c r="B27" s="33" t="s">
        <v>11</v>
      </c>
      <c r="C27" s="33"/>
      <c r="K27" s="6"/>
      <c r="L27" s="6"/>
    </row>
    <row r="29" spans="1:12">
      <c r="B29" s="3" t="s">
        <v>19</v>
      </c>
    </row>
    <row r="31" spans="1:12">
      <c r="B31" s="17"/>
      <c r="C31" s="41" t="s">
        <v>24</v>
      </c>
      <c r="D31" s="41"/>
      <c r="K31" s="3" t="s">
        <v>15</v>
      </c>
    </row>
    <row r="33" spans="1:11">
      <c r="B33" s="3" t="s">
        <v>10</v>
      </c>
      <c r="K33" s="3" t="s">
        <v>10</v>
      </c>
    </row>
    <row r="37" spans="1:11">
      <c r="A37" s="14"/>
      <c r="E37" s="15"/>
      <c r="F37" s="15"/>
    </row>
    <row r="38" spans="1:11">
      <c r="A38" s="14"/>
    </row>
    <row r="39" spans="1:11">
      <c r="A39" s="14"/>
    </row>
  </sheetData>
  <mergeCells count="18">
    <mergeCell ref="A1:L1"/>
    <mergeCell ref="A8:L8"/>
    <mergeCell ref="A3:L3"/>
    <mergeCell ref="A4:L4"/>
    <mergeCell ref="A5:L5"/>
    <mergeCell ref="A7:L7"/>
    <mergeCell ref="C31:D31"/>
    <mergeCell ref="A20:L20"/>
    <mergeCell ref="A15:K15"/>
    <mergeCell ref="A14:K14"/>
    <mergeCell ref="A18:L19"/>
    <mergeCell ref="A13:K13"/>
    <mergeCell ref="B26:C26"/>
    <mergeCell ref="B27:C27"/>
    <mergeCell ref="A22:L22"/>
    <mergeCell ref="A21:L21"/>
    <mergeCell ref="A25:G25"/>
    <mergeCell ref="A17:H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markina.e.a</cp:lastModifiedBy>
  <cp:lastPrinted>2012-09-27T00:16:26Z</cp:lastPrinted>
  <dcterms:created xsi:type="dcterms:W3CDTF">2010-02-10T14:08:21Z</dcterms:created>
  <dcterms:modified xsi:type="dcterms:W3CDTF">2015-03-11T11:42:03Z</dcterms:modified>
</cp:coreProperties>
</file>