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D6" i="1" l="1"/>
  <c r="F7" i="1"/>
  <c r="D7" i="1"/>
  <c r="F6" i="1"/>
  <c r="F8" i="1" l="1"/>
  <c r="F9" i="1" s="1"/>
  <c r="F10" i="1" s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<sst xmlns="http://schemas.openxmlformats.org/spreadsheetml/2006/main" count="15" uniqueCount="15">
  <si>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</si>
  <si>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</si>
  <si>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</si>
  <si>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</si>
  <si>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</si>
  <si>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</si>
  <si>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</si>
  <si>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</si>
  <si>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</si>
  <si>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2013г.., руб.</t>
  </si>
  <si>
    <t xml:space="preserve">ИТОГО с индексом-дефлятором 1,074 </t>
  </si>
  <si>
    <t>Автоматизация. Пусконаладочные работы (ЛС ПКС-1-715А-444-АК.ЛСП п.1-0,15; п.2-26) с учетом применения районного коэффициента, к=1,15</t>
  </si>
  <si>
    <t>Автоматизация                                                                   (ЛС ПКС-1-715А-444-АК.ЛС п.п.1-32 - 100% 4 шт.), с учетом применения районного коэффициента, к=1,15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</si>
  <si>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</si>
  <si>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«Установка автоклавирования труб. Система управления и контроля»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</si>
</sst>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85" zoomScaleSheetLayoutView="85" workbookViewId="0">
      <selection activeCell="A14" sqref="A14:F19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0" t="s">
        <v>13</v>
      </c>
      <c r="D1" s="30"/>
      <c r="E1" s="30"/>
      <c r="F1" s="30"/>
    </row>
    <row r="2" spans="1:6" x14ac:dyDescent="0.25">
      <c r="E2" s="15"/>
      <c r="F2" s="15"/>
    </row>
    <row r="3" spans="1:6" s="17" customFormat="1" ht="48.75" customHeight="1" x14ac:dyDescent="0.25">
      <c r="A3" s="28" t="s">
        <v>14</v>
      </c>
      <c r="B3" s="29"/>
      <c r="C3" s="29"/>
      <c r="D3" s="29"/>
      <c r="E3" s="29"/>
      <c r="F3" s="29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2" t="s">
        <v>0</v>
      </c>
      <c r="B5" s="23" t="s">
        <v>1</v>
      </c>
      <c r="C5" s="22" t="s">
        <v>5</v>
      </c>
      <c r="D5" s="22" t="s">
        <v>9</v>
      </c>
      <c r="E5" s="22" t="s">
        <v>7</v>
      </c>
      <c r="F5" s="22" t="s">
        <v>6</v>
      </c>
    </row>
    <row r="6" spans="1:6" s="17" customFormat="1" ht="81.75" customHeight="1" x14ac:dyDescent="0.25">
      <c r="A6" s="22">
        <v>1</v>
      </c>
      <c r="B6" s="26" t="s">
        <v>12</v>
      </c>
      <c r="C6" s="20">
        <v>519758</v>
      </c>
      <c r="D6" s="20">
        <f t="shared" ref="D6:D7" si="0">E6</f>
        <v>2144205</v>
      </c>
      <c r="E6" s="20">
        <v>2144205</v>
      </c>
      <c r="F6" s="20">
        <f t="shared" ref="F6:F7" si="1">E6</f>
        <v>2144205</v>
      </c>
    </row>
    <row r="7" spans="1:6" s="17" customFormat="1" ht="83.25" customHeight="1" x14ac:dyDescent="0.25">
      <c r="A7" s="22">
        <v>2</v>
      </c>
      <c r="B7" s="26" t="s">
        <v>11</v>
      </c>
      <c r="C7" s="20">
        <v>42481</v>
      </c>
      <c r="D7" s="20">
        <f t="shared" si="0"/>
        <v>445106</v>
      </c>
      <c r="E7" s="20">
        <v>445106</v>
      </c>
      <c r="F7" s="20">
        <f t="shared" si="1"/>
        <v>445106</v>
      </c>
    </row>
    <row r="8" spans="1:6" s="18" customFormat="1" ht="20.25" customHeight="1" x14ac:dyDescent="0.25">
      <c r="A8" s="13"/>
      <c r="B8" s="24" t="s">
        <v>4</v>
      </c>
      <c r="C8" s="14"/>
      <c r="D8" s="14"/>
      <c r="E8" s="14"/>
      <c r="F8" s="14">
        <f>SUM(F6:F7)</f>
        <v>2589311</v>
      </c>
    </row>
    <row r="9" spans="1:6" s="3" customFormat="1" ht="30.75" customHeight="1" x14ac:dyDescent="0.25">
      <c r="A9" s="23"/>
      <c r="B9" s="27" t="s">
        <v>10</v>
      </c>
      <c r="C9" s="25"/>
      <c r="D9" s="20"/>
      <c r="E9" s="20"/>
      <c r="F9" s="14">
        <f>ROUND(F8*1.074,0)</f>
        <v>2780920</v>
      </c>
    </row>
    <row r="10" spans="1:6" s="18" customFormat="1" ht="20.25" customHeight="1" x14ac:dyDescent="0.25">
      <c r="A10" s="13"/>
      <c r="B10" s="21" t="s">
        <v>8</v>
      </c>
      <c r="C10" s="14"/>
      <c r="D10" s="31">
        <v>0.999</v>
      </c>
      <c r="E10" s="31"/>
      <c r="F10" s="14">
        <f>ROUND(F9*D10,2)</f>
        <v>2778139.08</v>
      </c>
    </row>
    <row r="11" spans="1:6" s="18" customFormat="1" ht="20.25" customHeight="1" x14ac:dyDescent="0.25">
      <c r="A11" s="13"/>
      <c r="B11" s="24" t="s">
        <v>3</v>
      </c>
      <c r="C11" s="14"/>
      <c r="D11" s="14"/>
      <c r="E11" s="19"/>
      <c r="F11" s="14">
        <f>ROUND(F10*0.18,2)</f>
        <v>500065.03</v>
      </c>
    </row>
    <row r="12" spans="1:6" s="18" customFormat="1" ht="20.25" customHeight="1" x14ac:dyDescent="0.25">
      <c r="A12" s="13"/>
      <c r="B12" s="24" t="s">
        <v>2</v>
      </c>
      <c r="C12" s="14"/>
      <c r="D12" s="14"/>
      <c r="E12" s="19"/>
      <c r="F12" s="14">
        <f>F11+F10</f>
        <v>3278204.1100000003</v>
      </c>
    </row>
    <row r="13" spans="1:6" s="18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4"/>
      <c r="C14" s="5"/>
      <c r="D14" s="6"/>
    </row>
    <row r="15" spans="1:6" s="1" customFormat="1" ht="12.75" x14ac:dyDescent="0.2">
      <c r="A15" s="2"/>
      <c r="C15" s="5"/>
      <c r="D15" s="2"/>
    </row>
    <row r="16" spans="1:6" s="1" customFormat="1" ht="12.75" x14ac:dyDescent="0.2">
      <c r="A16" s="2"/>
      <c r="C16" s="7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2013-12-05T06:03:19Z</cp:lastPrinted>
  <dcterms:created xsi:type="dcterms:W3CDTF">2011-10-12T11:09:13Z</dcterms:created>
  <dcterms:modified xsi:type="dcterms:W3CDTF">2014-04-22T12:15:11Z</dcterms:modified>
</cp:coreProperties>
</file>