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6" i="1"/>
  <c r="F6"/>
  <c r="F8" s="1"/>
  <c r="F9" s="1"/>
  <c r="F10" l="1"/>
  <c r="F11" s="1"/>
  <c r="F12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<sst xmlns="http://schemas.openxmlformats.org/spreadsheetml/2006/main" count="16" uniqueCount="16">
  <si>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</si>
  <si>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</si>
  <si>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</si>
  <si>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</si>
  <si>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</si>
  <si>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</si>
  <si>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</si>
  <si>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</si>
  <si>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</si>
  <si>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</si>
  <si>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</si>
  <si>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Цех 54, корпус 703. Капитальный ремонт кровли шинар и производственной части с заменой ливневой канализации (№ ЛС-Ц54-703-2014-СМ19)</t>
  </si>
  <si>
    <t>Сметная стоимость строительства в текущем уровне цен на  2013г., руб.</t>
  </si>
  <si>
    <t>Всего с индексом-дефлятором на период с  января 2014г.по декабрь 2014г. (1,074)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</si>
  <si>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</si>
  <si>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"Ремонт кровли зданий и сооружений объектов ОАО "ЧМЗ"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</si>
</sst>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D5" sqref="D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3" t="s">
        <v>14</v>
      </c>
      <c r="D1" s="33"/>
      <c r="E1" s="33"/>
      <c r="F1" s="33"/>
    </row>
    <row r="2" spans="1:6">
      <c r="E2" s="15"/>
      <c r="F2" s="15"/>
    </row>
    <row r="3" spans="1:6" s="17" customFormat="1" ht="81.75" customHeight="1">
      <c r="A3" s="30" t="s">
        <v>15</v>
      </c>
      <c r="B3" s="31"/>
      <c r="C3" s="31"/>
      <c r="D3" s="31"/>
      <c r="E3" s="31"/>
      <c r="F3" s="31"/>
    </row>
    <row r="4" spans="1:6" s="1" customFormat="1" ht="12.75">
      <c r="A4" s="2"/>
      <c r="C4" s="2"/>
      <c r="D4" s="2"/>
    </row>
    <row r="5" spans="1:6" s="17" customFormat="1" ht="85.5" customHeight="1">
      <c r="A5" s="21" t="s">
        <v>0</v>
      </c>
      <c r="B5" s="22" t="s">
        <v>1</v>
      </c>
      <c r="C5" s="21" t="s">
        <v>6</v>
      </c>
      <c r="D5" s="21" t="s">
        <v>12</v>
      </c>
      <c r="E5" s="21" t="s">
        <v>8</v>
      </c>
      <c r="F5" s="21" t="s">
        <v>7</v>
      </c>
    </row>
    <row r="6" spans="1:6" s="3" customFormat="1" ht="66.75" customHeight="1">
      <c r="A6" s="22">
        <v>1</v>
      </c>
      <c r="B6" s="24" t="s">
        <v>11</v>
      </c>
      <c r="C6" s="20">
        <v>56310</v>
      </c>
      <c r="D6" s="20">
        <f>E6</f>
        <v>295826</v>
      </c>
      <c r="E6" s="20">
        <v>295826</v>
      </c>
      <c r="F6" s="20">
        <f t="shared" ref="F6" si="0">E6</f>
        <v>295826</v>
      </c>
    </row>
    <row r="7" spans="1:6" s="18" customFormat="1" ht="14.25">
      <c r="A7" s="13"/>
      <c r="B7" s="23" t="s">
        <v>2</v>
      </c>
      <c r="C7" s="14"/>
      <c r="D7" s="14"/>
      <c r="E7" s="19"/>
      <c r="F7" s="19"/>
    </row>
    <row r="8" spans="1:6" s="18" customFormat="1" ht="20.25" customHeight="1">
      <c r="A8" s="13"/>
      <c r="B8" s="25" t="s">
        <v>5</v>
      </c>
      <c r="C8" s="26"/>
      <c r="D8" s="14"/>
      <c r="E8" s="14"/>
      <c r="F8" s="19">
        <f>SUM(F6:F7)</f>
        <v>295826</v>
      </c>
    </row>
    <row r="9" spans="1:6" s="18" customFormat="1" ht="45" customHeight="1">
      <c r="A9" s="13"/>
      <c r="B9" s="29" t="s">
        <v>13</v>
      </c>
      <c r="C9" s="29"/>
      <c r="D9" s="14"/>
      <c r="E9" s="14"/>
      <c r="F9" s="19">
        <f>ROUND(F8*1.074,2)</f>
        <v>317717.12</v>
      </c>
    </row>
    <row r="10" spans="1:6" s="18" customFormat="1" ht="20.25" customHeight="1">
      <c r="A10" s="13"/>
      <c r="B10" s="27" t="s">
        <v>10</v>
      </c>
      <c r="C10" s="28"/>
      <c r="D10" s="32">
        <v>0.97902</v>
      </c>
      <c r="E10" s="32"/>
      <c r="F10" s="19">
        <f>ROUND(F9*D10,2)</f>
        <v>311051.40999999997</v>
      </c>
    </row>
    <row r="11" spans="1:6" s="18" customFormat="1" ht="20.25" customHeight="1">
      <c r="A11" s="13"/>
      <c r="B11" s="23" t="s">
        <v>4</v>
      </c>
      <c r="C11" s="14"/>
      <c r="D11" s="14"/>
      <c r="E11" s="19"/>
      <c r="F11" s="19">
        <f>ROUND(F10*0.18,2)</f>
        <v>55989.25</v>
      </c>
    </row>
    <row r="12" spans="1:6" s="18" customFormat="1" ht="20.25" customHeight="1">
      <c r="A12" s="13"/>
      <c r="B12" s="23" t="s">
        <v>3</v>
      </c>
      <c r="C12" s="14"/>
      <c r="D12" s="14"/>
      <c r="E12" s="19"/>
      <c r="F12" s="19">
        <f>F11+F10</f>
        <v>367040.66</v>
      </c>
    </row>
    <row r="13" spans="1:6" s="18" customFormat="1" ht="14.25">
      <c r="A13" s="9"/>
      <c r="B13" s="10"/>
      <c r="C13" s="11"/>
      <c r="D13" s="11"/>
      <c r="E13" s="12"/>
      <c r="F13" s="12"/>
    </row>
    <row r="14" spans="1:6" s="1" customFormat="1" ht="12.75">
      <c r="A14" s="2"/>
      <c r="B14" s="4"/>
      <c r="C14" s="5"/>
      <c r="D14" s="6"/>
    </row>
    <row r="15" spans="1:6" s="1" customFormat="1" ht="12.75">
      <c r="A15" s="2"/>
      <c r="C15" s="5"/>
      <c r="D15" s="2"/>
      <c r="E15" s="1" t="s">
        <v>9</v>
      </c>
    </row>
    <row r="16" spans="1:6" s="1" customFormat="1" ht="12.75">
      <c r="A16" s="2"/>
      <c r="C16" s="7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2014-06-09T13:16:49Z</cp:lastPrinted>
  <dcterms:created xsi:type="dcterms:W3CDTF">2011-10-12T11:09:13Z</dcterms:created>
  <dcterms:modified xsi:type="dcterms:W3CDTF">2014-06-09T13:16:52Z</dcterms:modified>
</cp:coreProperties>
</file>