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5" yWindow="45" windowWidth="21660" windowHeight="1272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поставку'!$A$1:$K$48</definedName>
  </definedNames>
  <calcPr calcId="125725"/>
</workbook>
</file>

<file path=xl/calcChain.xml><?xml version="1.0" encoding="utf-8"?>
<calcChain xmlns="http://schemas.openxmlformats.org/spreadsheetml/2006/main">
  <c r="J12" i="1"/>
  <c r="J13"/>
  <c r="J14"/>
  <c r="J15"/>
  <c r="J16"/>
  <c r="J17"/>
  <c r="J18"/>
  <c r="J19"/>
  <c r="J20"/>
  <c r="J21"/>
  <c r="J22"/>
  <c r="J23"/>
  <c r="J24"/>
  <c r="J25"/>
  <c r="J26"/>
  <c r="J27"/>
  <c r="J28"/>
  <c r="J29"/>
  <c r="J11"/>
  <c r="J30" s="1"/>
  <c r="J32" s="1"/>
  <c r="J31" s="1"/>
</calcChain>
</file>

<file path=xl/sharedStrings.xml><?xml version="1.0" encoding="utf-8"?>
<sst xmlns="http://schemas.openxmlformats.org/spreadsheetml/2006/main" count="132" uniqueCount="65">
  <si>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</si>
  <si>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</si>
  <si>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</si>
  <si>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</si>
  <si>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</si>
  <si>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</si>
  <si>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</si>
  <si>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</si>
  <si>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</si>
  <si>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</si>
  <si>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</si>
  <si>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</si>
  <si>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</si>
  <si>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</si>
  <si>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</si>
  <si>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</si>
  <si>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</si>
  <si>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</si>
  <si>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</si>
  <si>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</si>
  <si>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</si>
  <si>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</si>
  <si>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</si>
  <si>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</si>
  <si>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</si>
  <si>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</si>
  <si>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</si>
  <si>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</si>
  <si>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</si>
  <si>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</si>
  <si>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</si>
  <si>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РФ</t>
  </si>
  <si>
    <t>НДС 18%:</t>
  </si>
  <si>
    <t>ЭЛ.ДВИГАТЕЛЬ АИР200L4 45/1500 IМ1081</t>
  </si>
  <si>
    <t>ЭЛ.ДВИГАТЕЛЬ АД90L4 2.2/1500 IМ3081</t>
  </si>
  <si>
    <t>ЭЛ.ДВИГАТЕЛЬ 5А200L4 45/1500 IМ2081</t>
  </si>
  <si>
    <t>ЭЛ.ДВИГАТЕЛЬ 5А200М8 18.5/750 IМ1081</t>
  </si>
  <si>
    <t>ЭЛ.ДВИГАТЕЛЬ 5АМ 132М8 5.5/750 IМ1081</t>
  </si>
  <si>
    <t>ЭЛ.ДВИГАТЕЛЬ АД132М6  7,5/1000  IM1081</t>
  </si>
  <si>
    <t>ЭЛ.ДВИГАТЕЛЬ Д-12 2.5/1140 220В</t>
  </si>
  <si>
    <t>06.01.2.166</t>
  </si>
  <si>
    <t>3. Срок поставки: в течение 70 дней с момента заключения договора</t>
  </si>
  <si>
    <t>ГОСТ Р 51689-2000</t>
  </si>
  <si>
    <t>ГОСТ 24915-81</t>
  </si>
  <si>
    <t xml:space="preserve">Основание: Заявка 3, 4 квартала  2012 года ОАО "ППГХО" </t>
  </si>
  <si>
    <t>ЭЛ.ДВИГАТЕЛЬ ДПВ-52 60/1230 305В</t>
  </si>
  <si>
    <t>ЭЛ.ДВИГАТЕЛЬ 5АМ 160М8 11/750 IМ1081</t>
  </si>
  <si>
    <t>ЭЛ.ДВИГАТЕЛЬ АИР80А2 1.5/3000 IМ3081</t>
  </si>
  <si>
    <t>ЭЛ.ДВИГАТЕЛЬ АИР160М6  15/1000  IM2081</t>
  </si>
  <si>
    <t>ЭЛ.ДВИГАТЕЛЬ АИР180М4 30/1450 IM1081</t>
  </si>
  <si>
    <t>ЭЛ.ДВИГАТЕЛЬ АИР63А4  0,25/1500  IM3081</t>
  </si>
  <si>
    <t>ТАХОГЕНЕРАТОР ТГ-2С</t>
  </si>
  <si>
    <t>ЭЛЕКТРОДВИГАТЕЛЬ MTF-211-6  7,5 кВт  930 об/мин , I2001</t>
  </si>
  <si>
    <t>ШТ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</si>
  <si>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</si>
  <si>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ТУ 3351-003-40025062-2004 или эквивалент</t>
  </si>
  <si>
    <t>ТУ 3351-002-40025062-03 или эквивалент</t>
  </si>
  <si>
    <t>КЭЗ.181.004 ТУ или эквивалент</t>
  </si>
  <si>
    <t>ЭЛЕКТРОДВИГАТЕЛЬ  MTF 211-6 /7,5 кВт, 925 об/мин / IM1001, 3Ф, 380В, 21А</t>
  </si>
  <si>
    <t>ЭЛ.ДВИГАТЕЛЬ АД132М4 11/1500 IМ1081</t>
  </si>
  <si>
    <t>ЭЛ.ДВИГАТЕЛЬ АИР80В6 1.1/1000  IМ2081</t>
  </si>
  <si>
    <t>ЭЛ.ДВИГАТЕЛЬ МТF 311-6 11/950 IМ1081</t>
  </si>
  <si>
    <t>ГОСТ 183-74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</si>
  <si>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</si>
  <si>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5. Транспортные расходы и прочие расходы включены в цену ТМЦ.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</si>
</sst>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Garamond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color theme="1"/>
      <name val="Garamond"/>
      <family val="1"/>
      <charset val="204"/>
    </font>
    <font>
      <sz val="10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2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0" fontId="8" fillId="0" borderId="0" xfId="0" applyFont="1"/>
    <xf numFmtId="0" fontId="7" fillId="0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Continuous" vertical="justify"/>
    </xf>
    <xf numFmtId="0" fontId="7" fillId="0" borderId="1" xfId="0" applyNumberFormat="1" applyFont="1" applyFill="1" applyBorder="1" applyAlignment="1">
      <alignment horizontal="center" vertical="justify"/>
    </xf>
    <xf numFmtId="0" fontId="10" fillId="0" borderId="0" xfId="0" applyFont="1" applyAlignment="1">
      <alignment horizontal="center" vertical="justify"/>
    </xf>
    <xf numFmtId="49" fontId="7" fillId="0" borderId="1" xfId="0" applyNumberFormat="1" applyFont="1" applyFill="1" applyBorder="1" applyAlignment="1">
      <alignment horizontal="justify" vertical="justify"/>
    </xf>
    <xf numFmtId="1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/>
    <xf numFmtId="0" fontId="0" fillId="2" borderId="0" xfId="0" applyFill="1"/>
    <xf numFmtId="4" fontId="11" fillId="2" borderId="1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1"/>
  <sheetViews>
    <sheetView tabSelected="1" topLeftCell="A7" zoomScaleNormal="100" workbookViewId="0">
      <selection activeCell="J32" sqref="J32"/>
    </sheetView>
  </sheetViews>
  <sheetFormatPr defaultRowHeight="15"/>
  <cols>
    <col min="1" max="1" width="12.42578125" customWidth="1"/>
    <col min="2" max="2" width="14.85546875" customWidth="1"/>
    <col min="3" max="3" width="15.28515625" customWidth="1"/>
    <col min="4" max="4" width="47.42578125" customWidth="1"/>
    <col min="5" max="5" width="25.85546875" customWidth="1"/>
    <col min="6" max="6" width="15.285156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8" t="s">
        <v>21</v>
      </c>
    </row>
    <row r="2" spans="1:11">
      <c r="G2" s="19" t="s">
        <v>25</v>
      </c>
    </row>
    <row r="3" spans="1:11">
      <c r="H3" s="19"/>
    </row>
    <row r="4" spans="1:11">
      <c r="H4" s="19"/>
    </row>
    <row r="5" spans="1:11">
      <c r="A5" s="13"/>
      <c r="B5" s="3"/>
      <c r="C5" s="3"/>
      <c r="D5" s="37" t="s">
        <v>9</v>
      </c>
      <c r="E5" s="37"/>
      <c r="F5" s="37"/>
      <c r="G5" s="37"/>
      <c r="H5" s="37"/>
      <c r="I5" s="37"/>
      <c r="J5" s="13"/>
    </row>
    <row r="6" spans="1:11">
      <c r="A6" s="13"/>
      <c r="B6" s="6" t="s">
        <v>15</v>
      </c>
      <c r="C6" s="6"/>
      <c r="D6" s="6"/>
      <c r="E6" s="6"/>
      <c r="F6" s="6"/>
      <c r="G6" s="6"/>
      <c r="H6" s="6"/>
      <c r="I6" s="6"/>
      <c r="J6" s="13"/>
    </row>
    <row r="7" spans="1:11" s="22" customFormat="1" ht="12.75">
      <c r="A7" s="13"/>
      <c r="B7" s="37" t="s">
        <v>26</v>
      </c>
      <c r="C7" s="37"/>
      <c r="D7" s="37"/>
      <c r="E7" s="37"/>
      <c r="F7" s="37"/>
      <c r="G7" s="37"/>
      <c r="H7" s="37"/>
      <c r="I7" s="37"/>
      <c r="J7" s="13"/>
    </row>
    <row r="8" spans="1:11" s="22" customFormat="1" ht="12.75">
      <c r="A8" s="41" t="s">
        <v>44</v>
      </c>
      <c r="B8" s="41"/>
      <c r="C8" s="41"/>
      <c r="D8" s="41"/>
      <c r="E8" s="41"/>
      <c r="F8" s="41"/>
      <c r="G8" s="41"/>
      <c r="H8" s="41"/>
      <c r="I8" s="41"/>
      <c r="J8" s="41"/>
      <c r="K8" s="41"/>
    </row>
    <row r="9" spans="1:11" ht="15.75" customHeight="1">
      <c r="A9" s="3" t="s">
        <v>8</v>
      </c>
      <c r="B9" s="6"/>
      <c r="C9" s="6"/>
      <c r="D9" s="6"/>
      <c r="E9" s="6"/>
      <c r="F9" s="6"/>
      <c r="G9" s="6"/>
      <c r="H9" s="6"/>
      <c r="I9" s="6"/>
      <c r="J9" s="13"/>
    </row>
    <row r="10" spans="1:11" ht="38.25" customHeight="1">
      <c r="A10" s="10" t="s">
        <v>13</v>
      </c>
      <c r="B10" s="10" t="s">
        <v>22</v>
      </c>
      <c r="C10" s="10" t="s">
        <v>23</v>
      </c>
      <c r="D10" s="10" t="s">
        <v>2</v>
      </c>
      <c r="E10" s="7" t="s">
        <v>24</v>
      </c>
      <c r="F10" s="7" t="s">
        <v>11</v>
      </c>
      <c r="G10" s="11" t="s">
        <v>3</v>
      </c>
      <c r="H10" s="10" t="s">
        <v>4</v>
      </c>
      <c r="I10" s="10" t="s">
        <v>6</v>
      </c>
      <c r="J10" s="20" t="s">
        <v>7</v>
      </c>
      <c r="K10" s="3"/>
    </row>
    <row r="11" spans="1:11" ht="38.25" customHeight="1">
      <c r="A11" s="29">
        <v>3662</v>
      </c>
      <c r="B11" s="30" t="s">
        <v>40</v>
      </c>
      <c r="C11" s="23">
        <v>3355100003</v>
      </c>
      <c r="D11" s="28" t="s">
        <v>45</v>
      </c>
      <c r="E11" s="25" t="s">
        <v>55</v>
      </c>
      <c r="F11" s="31" t="s">
        <v>31</v>
      </c>
      <c r="G11" s="23" t="s">
        <v>53</v>
      </c>
      <c r="H11" s="24">
        <v>1</v>
      </c>
      <c r="I11" s="34">
        <v>334534.20338983054</v>
      </c>
      <c r="J11" s="34">
        <f>H11*I11</f>
        <v>334534.20338983054</v>
      </c>
      <c r="K11" s="3"/>
    </row>
    <row r="12" spans="1:11" ht="38.25" customHeight="1">
      <c r="A12" s="29">
        <v>3663</v>
      </c>
      <c r="B12" s="30" t="s">
        <v>40</v>
      </c>
      <c r="C12" s="23">
        <v>3322000011</v>
      </c>
      <c r="D12" s="28" t="s">
        <v>34</v>
      </c>
      <c r="E12" s="23" t="s">
        <v>42</v>
      </c>
      <c r="F12" s="31" t="s">
        <v>31</v>
      </c>
      <c r="G12" s="23" t="s">
        <v>53</v>
      </c>
      <c r="H12" s="24">
        <v>7</v>
      </c>
      <c r="I12" s="34">
        <v>4212.8135593220341</v>
      </c>
      <c r="J12" s="34">
        <f t="shared" ref="J12:J29" si="0">H12*I12</f>
        <v>29489.694915254237</v>
      </c>
      <c r="K12" s="3"/>
    </row>
    <row r="13" spans="1:11" ht="38.25" customHeight="1">
      <c r="A13" s="29">
        <v>3664</v>
      </c>
      <c r="B13" s="30" t="s">
        <v>40</v>
      </c>
      <c r="C13" s="23">
        <v>3322000014</v>
      </c>
      <c r="D13" s="28" t="s">
        <v>35</v>
      </c>
      <c r="E13" s="23" t="s">
        <v>42</v>
      </c>
      <c r="F13" s="31" t="s">
        <v>31</v>
      </c>
      <c r="G13" s="23" t="s">
        <v>53</v>
      </c>
      <c r="H13" s="24">
        <v>4</v>
      </c>
      <c r="I13" s="34">
        <v>11000</v>
      </c>
      <c r="J13" s="34">
        <f t="shared" si="0"/>
        <v>44000</v>
      </c>
      <c r="K13" s="3"/>
    </row>
    <row r="14" spans="1:11" ht="38.25" customHeight="1">
      <c r="A14" s="29">
        <v>3665</v>
      </c>
      <c r="B14" s="30" t="s">
        <v>40</v>
      </c>
      <c r="C14" s="23">
        <v>3322000020</v>
      </c>
      <c r="D14" s="28" t="s">
        <v>37</v>
      </c>
      <c r="E14" s="23" t="s">
        <v>42</v>
      </c>
      <c r="F14" s="31" t="s">
        <v>31</v>
      </c>
      <c r="G14" s="23" t="s">
        <v>53</v>
      </c>
      <c r="H14" s="24">
        <v>4</v>
      </c>
      <c r="I14" s="34">
        <v>14000</v>
      </c>
      <c r="J14" s="34">
        <f t="shared" si="0"/>
        <v>56000</v>
      </c>
      <c r="K14" s="3"/>
    </row>
    <row r="15" spans="1:11" ht="38.25" customHeight="1">
      <c r="A15" s="29">
        <v>3666</v>
      </c>
      <c r="B15" s="30" t="s">
        <v>40</v>
      </c>
      <c r="C15" s="23">
        <v>3322000021</v>
      </c>
      <c r="D15" s="28" t="s">
        <v>46</v>
      </c>
      <c r="E15" s="23" t="s">
        <v>42</v>
      </c>
      <c r="F15" s="31" t="s">
        <v>31</v>
      </c>
      <c r="G15" s="23" t="s">
        <v>53</v>
      </c>
      <c r="H15" s="24">
        <v>4</v>
      </c>
      <c r="I15" s="34">
        <v>23237.033898305086</v>
      </c>
      <c r="J15" s="34">
        <f t="shared" si="0"/>
        <v>92948.135593220344</v>
      </c>
      <c r="K15" s="3"/>
    </row>
    <row r="16" spans="1:11" ht="38.25" customHeight="1">
      <c r="A16" s="29">
        <v>3667</v>
      </c>
      <c r="B16" s="30" t="s">
        <v>40</v>
      </c>
      <c r="C16" s="23">
        <v>3322000022</v>
      </c>
      <c r="D16" s="28" t="s">
        <v>59</v>
      </c>
      <c r="E16" s="23" t="s">
        <v>42</v>
      </c>
      <c r="F16" s="31" t="s">
        <v>31</v>
      </c>
      <c r="G16" s="23" t="s">
        <v>53</v>
      </c>
      <c r="H16" s="24">
        <v>3</v>
      </c>
      <c r="I16" s="34">
        <v>13232.584745762713</v>
      </c>
      <c r="J16" s="34">
        <f t="shared" si="0"/>
        <v>39697.754237288143</v>
      </c>
      <c r="K16" s="3"/>
    </row>
    <row r="17" spans="1:11" ht="38.25" customHeight="1">
      <c r="A17" s="29">
        <v>3668</v>
      </c>
      <c r="B17" s="30" t="s">
        <v>40</v>
      </c>
      <c r="C17" s="23">
        <v>3322000030</v>
      </c>
      <c r="D17" s="28" t="s">
        <v>47</v>
      </c>
      <c r="E17" s="23" t="s">
        <v>42</v>
      </c>
      <c r="F17" s="31" t="s">
        <v>31</v>
      </c>
      <c r="G17" s="23" t="s">
        <v>53</v>
      </c>
      <c r="H17" s="24">
        <v>4</v>
      </c>
      <c r="I17" s="34">
        <v>3317.203389830509</v>
      </c>
      <c r="J17" s="34">
        <f t="shared" si="0"/>
        <v>13268.813559322036</v>
      </c>
      <c r="K17" s="3"/>
    </row>
    <row r="18" spans="1:11" ht="38.25" customHeight="1">
      <c r="A18" s="29">
        <v>3669</v>
      </c>
      <c r="B18" s="30" t="s">
        <v>40</v>
      </c>
      <c r="C18" s="23">
        <v>3322000032</v>
      </c>
      <c r="D18" s="28" t="s">
        <v>60</v>
      </c>
      <c r="E18" s="23" t="s">
        <v>42</v>
      </c>
      <c r="F18" s="31" t="s">
        <v>31</v>
      </c>
      <c r="G18" s="23" t="s">
        <v>53</v>
      </c>
      <c r="H18" s="24">
        <v>4</v>
      </c>
      <c r="I18" s="34">
        <v>3584.4152542372881</v>
      </c>
      <c r="J18" s="34">
        <f t="shared" si="0"/>
        <v>14337.661016949152</v>
      </c>
      <c r="K18" s="3"/>
    </row>
    <row r="19" spans="1:11" ht="38.25" customHeight="1">
      <c r="A19" s="29">
        <v>3670</v>
      </c>
      <c r="B19" s="30" t="s">
        <v>40</v>
      </c>
      <c r="C19" s="23">
        <v>3322000060</v>
      </c>
      <c r="D19" s="28" t="s">
        <v>48</v>
      </c>
      <c r="E19" s="23" t="s">
        <v>42</v>
      </c>
      <c r="F19" s="31" t="s">
        <v>31</v>
      </c>
      <c r="G19" s="23" t="s">
        <v>53</v>
      </c>
      <c r="H19" s="24">
        <v>1</v>
      </c>
      <c r="I19" s="34">
        <v>16000</v>
      </c>
      <c r="J19" s="34">
        <f t="shared" si="0"/>
        <v>16000</v>
      </c>
      <c r="K19" s="3"/>
    </row>
    <row r="20" spans="1:11" ht="45" customHeight="1">
      <c r="A20" s="29">
        <v>3671</v>
      </c>
      <c r="B20" s="30" t="s">
        <v>40</v>
      </c>
      <c r="C20" s="23">
        <v>3322000086</v>
      </c>
      <c r="D20" s="28" t="s">
        <v>38</v>
      </c>
      <c r="E20" s="23" t="s">
        <v>42</v>
      </c>
      <c r="F20" s="31" t="s">
        <v>31</v>
      </c>
      <c r="G20" s="23" t="s">
        <v>53</v>
      </c>
      <c r="H20" s="24">
        <v>4</v>
      </c>
      <c r="I20" s="34">
        <v>12749.745762711866</v>
      </c>
      <c r="J20" s="34">
        <f t="shared" si="0"/>
        <v>50998.983050847462</v>
      </c>
      <c r="K20" s="3"/>
    </row>
    <row r="21" spans="1:11" ht="38.25" customHeight="1">
      <c r="A21" s="29">
        <v>3672</v>
      </c>
      <c r="B21" s="30" t="s">
        <v>40</v>
      </c>
      <c r="C21" s="23">
        <v>3322000089</v>
      </c>
      <c r="D21" s="28" t="s">
        <v>49</v>
      </c>
      <c r="E21" s="23" t="s">
        <v>42</v>
      </c>
      <c r="F21" s="31" t="s">
        <v>31</v>
      </c>
      <c r="G21" s="23" t="s">
        <v>53</v>
      </c>
      <c r="H21" s="24">
        <v>2</v>
      </c>
      <c r="I21" s="34">
        <v>28858.22033898305</v>
      </c>
      <c r="J21" s="34">
        <f t="shared" si="0"/>
        <v>57716.4406779661</v>
      </c>
      <c r="K21" s="3"/>
    </row>
    <row r="22" spans="1:11" ht="38.25" customHeight="1">
      <c r="A22" s="29">
        <v>3673</v>
      </c>
      <c r="B22" s="30" t="s">
        <v>40</v>
      </c>
      <c r="C22" s="23">
        <v>3355100001</v>
      </c>
      <c r="D22" s="28" t="s">
        <v>39</v>
      </c>
      <c r="E22" s="26" t="s">
        <v>56</v>
      </c>
      <c r="F22" s="31" t="s">
        <v>31</v>
      </c>
      <c r="G22" s="23" t="s">
        <v>53</v>
      </c>
      <c r="H22" s="24">
        <v>13</v>
      </c>
      <c r="I22" s="34">
        <v>119741.52542372882</v>
      </c>
      <c r="J22" s="34">
        <f t="shared" si="0"/>
        <v>1556639.8305084747</v>
      </c>
      <c r="K22" s="3"/>
    </row>
    <row r="23" spans="1:11" ht="38.25" customHeight="1">
      <c r="A23" s="29">
        <v>3674</v>
      </c>
      <c r="B23" s="30" t="s">
        <v>40</v>
      </c>
      <c r="C23" s="23">
        <v>3322000026</v>
      </c>
      <c r="D23" s="28" t="s">
        <v>33</v>
      </c>
      <c r="E23" s="23" t="s">
        <v>42</v>
      </c>
      <c r="F23" s="31" t="s">
        <v>31</v>
      </c>
      <c r="G23" s="23" t="s">
        <v>53</v>
      </c>
      <c r="H23" s="24">
        <v>2</v>
      </c>
      <c r="I23" s="34">
        <v>45422.881355932208</v>
      </c>
      <c r="J23" s="34">
        <f t="shared" si="0"/>
        <v>90845.762711864416</v>
      </c>
      <c r="K23" s="3"/>
    </row>
    <row r="24" spans="1:11" ht="38.25" customHeight="1">
      <c r="A24" s="29">
        <v>3675</v>
      </c>
      <c r="B24" s="30" t="s">
        <v>40</v>
      </c>
      <c r="C24" s="23">
        <v>3322000016</v>
      </c>
      <c r="D24" s="28" t="s">
        <v>36</v>
      </c>
      <c r="E24" s="23" t="s">
        <v>42</v>
      </c>
      <c r="F24" s="31" t="s">
        <v>31</v>
      </c>
      <c r="G24" s="23" t="s">
        <v>53</v>
      </c>
      <c r="H24" s="24">
        <v>2</v>
      </c>
      <c r="I24" s="34">
        <v>39123.644067796617</v>
      </c>
      <c r="J24" s="34">
        <f t="shared" si="0"/>
        <v>78247.288135593233</v>
      </c>
      <c r="K24" s="3"/>
    </row>
    <row r="25" spans="1:11" ht="38.25" customHeight="1">
      <c r="A25" s="29">
        <v>3676</v>
      </c>
      <c r="B25" s="30" t="s">
        <v>40</v>
      </c>
      <c r="C25" s="23">
        <v>3322000059</v>
      </c>
      <c r="D25" s="28" t="s">
        <v>50</v>
      </c>
      <c r="E25" s="23" t="s">
        <v>42</v>
      </c>
      <c r="F25" s="31" t="s">
        <v>31</v>
      </c>
      <c r="G25" s="23" t="s">
        <v>53</v>
      </c>
      <c r="H25" s="24">
        <v>2</v>
      </c>
      <c r="I25" s="34">
        <v>1905.9406779661019</v>
      </c>
      <c r="J25" s="34">
        <f t="shared" si="0"/>
        <v>3811.8813559322039</v>
      </c>
      <c r="K25" s="3"/>
    </row>
    <row r="26" spans="1:11" ht="38.25" customHeight="1">
      <c r="A26" s="29">
        <v>3677</v>
      </c>
      <c r="B26" s="30" t="s">
        <v>40</v>
      </c>
      <c r="C26" s="23">
        <v>3322000556</v>
      </c>
      <c r="D26" s="28" t="s">
        <v>58</v>
      </c>
      <c r="E26" s="23" t="s">
        <v>62</v>
      </c>
      <c r="F26" s="31" t="s">
        <v>31</v>
      </c>
      <c r="G26" s="23" t="s">
        <v>53</v>
      </c>
      <c r="H26" s="24">
        <v>2</v>
      </c>
      <c r="I26" s="34">
        <v>31507.542372881358</v>
      </c>
      <c r="J26" s="34">
        <f t="shared" si="0"/>
        <v>63015.084745762717</v>
      </c>
      <c r="K26" s="3"/>
    </row>
    <row r="27" spans="1:11" ht="38.25" customHeight="1">
      <c r="A27" s="29">
        <v>3678</v>
      </c>
      <c r="B27" s="30" t="s">
        <v>40</v>
      </c>
      <c r="C27" s="23">
        <v>3370000001</v>
      </c>
      <c r="D27" s="28" t="s">
        <v>51</v>
      </c>
      <c r="E27" s="27" t="s">
        <v>57</v>
      </c>
      <c r="F27" s="31" t="s">
        <v>31</v>
      </c>
      <c r="G27" s="23" t="s">
        <v>53</v>
      </c>
      <c r="H27" s="24">
        <v>4</v>
      </c>
      <c r="I27" s="34">
        <v>32677.966101694918</v>
      </c>
      <c r="J27" s="34">
        <f t="shared" si="0"/>
        <v>130711.86440677967</v>
      </c>
      <c r="K27" s="3"/>
    </row>
    <row r="28" spans="1:11" ht="38.25" customHeight="1">
      <c r="A28" s="29">
        <v>3679</v>
      </c>
      <c r="B28" s="30" t="s">
        <v>40</v>
      </c>
      <c r="C28" s="23">
        <v>3351000002</v>
      </c>
      <c r="D28" s="28" t="s">
        <v>61</v>
      </c>
      <c r="E28" s="23" t="s">
        <v>43</v>
      </c>
      <c r="F28" s="31" t="s">
        <v>31</v>
      </c>
      <c r="G28" s="23" t="s">
        <v>53</v>
      </c>
      <c r="H28" s="24">
        <v>3</v>
      </c>
      <c r="I28" s="34">
        <v>39148.813559322036</v>
      </c>
      <c r="J28" s="34">
        <f t="shared" si="0"/>
        <v>117446.44067796611</v>
      </c>
      <c r="K28" s="3"/>
    </row>
    <row r="29" spans="1:11" ht="38.25" customHeight="1">
      <c r="A29" s="29">
        <v>3680</v>
      </c>
      <c r="B29" s="30" t="s">
        <v>40</v>
      </c>
      <c r="C29" s="23">
        <v>3351320001</v>
      </c>
      <c r="D29" s="28" t="s">
        <v>52</v>
      </c>
      <c r="E29" s="23" t="s">
        <v>62</v>
      </c>
      <c r="F29" s="31" t="s">
        <v>31</v>
      </c>
      <c r="G29" s="23" t="s">
        <v>53</v>
      </c>
      <c r="H29" s="24">
        <v>2</v>
      </c>
      <c r="I29" s="34">
        <v>31507.542372881358</v>
      </c>
      <c r="J29" s="34">
        <f t="shared" si="0"/>
        <v>63015.084745762717</v>
      </c>
      <c r="K29" s="3"/>
    </row>
    <row r="30" spans="1:11" ht="33" customHeight="1">
      <c r="A30" s="38" t="s">
        <v>0</v>
      </c>
      <c r="B30" s="39"/>
      <c r="C30" s="39"/>
      <c r="D30" s="39"/>
      <c r="E30" s="39"/>
      <c r="F30" s="39"/>
      <c r="G30" s="39"/>
      <c r="H30" s="39"/>
      <c r="I30" s="40"/>
      <c r="J30" s="21">
        <f>SUM(J11:J29)</f>
        <v>2852724.9237288139</v>
      </c>
      <c r="K30" s="3"/>
    </row>
    <row r="31" spans="1:11" ht="31.5" customHeight="1">
      <c r="A31" s="38" t="s">
        <v>32</v>
      </c>
      <c r="B31" s="39"/>
      <c r="C31" s="39"/>
      <c r="D31" s="39"/>
      <c r="E31" s="39"/>
      <c r="F31" s="39"/>
      <c r="G31" s="39"/>
      <c r="H31" s="39"/>
      <c r="I31" s="40"/>
      <c r="J31" s="21">
        <f>J32-J30</f>
        <v>513490.48627118627</v>
      </c>
      <c r="K31" s="3"/>
    </row>
    <row r="32" spans="1:11" ht="18.75" customHeight="1">
      <c r="A32" s="38" t="s">
        <v>5</v>
      </c>
      <c r="B32" s="39"/>
      <c r="C32" s="39"/>
      <c r="D32" s="39"/>
      <c r="E32" s="39"/>
      <c r="F32" s="39"/>
      <c r="G32" s="39"/>
      <c r="H32" s="39"/>
      <c r="I32" s="40"/>
      <c r="J32" s="21">
        <f>J30*1.18</f>
        <v>3366215.41</v>
      </c>
      <c r="K32" s="3"/>
    </row>
    <row r="33" spans="1:11" ht="21.75" customHeight="1">
      <c r="A33" s="9" t="s">
        <v>12</v>
      </c>
      <c r="B33" s="9"/>
      <c r="C33" s="9"/>
      <c r="D33" s="9"/>
      <c r="E33" s="6"/>
      <c r="F33" s="6"/>
      <c r="G33" s="6"/>
      <c r="H33" s="6"/>
      <c r="I33" s="6"/>
      <c r="J33" s="3"/>
      <c r="K33" s="3"/>
    </row>
    <row r="34" spans="1:11" ht="22.5" customHeight="1">
      <c r="K34" s="3"/>
    </row>
    <row r="35" spans="1:11" s="22" customFormat="1" ht="29.25" customHeight="1">
      <c r="A35" s="3" t="s">
        <v>14</v>
      </c>
      <c r="B35" s="3"/>
      <c r="C35" s="3"/>
      <c r="D35" s="3"/>
      <c r="E35" s="3"/>
      <c r="F35" s="3"/>
      <c r="G35" s="3"/>
      <c r="H35" s="3"/>
      <c r="I35" s="3"/>
      <c r="J35" s="3"/>
    </row>
    <row r="36" spans="1:11" s="22" customFormat="1" ht="21" customHeight="1">
      <c r="A36" s="14" t="s">
        <v>41</v>
      </c>
      <c r="B36" s="12"/>
      <c r="C36" s="12"/>
      <c r="D36" s="12"/>
      <c r="E36" s="3"/>
      <c r="F36" s="3"/>
      <c r="G36" s="3"/>
      <c r="H36" s="3"/>
      <c r="I36" s="3"/>
      <c r="J36" s="3"/>
      <c r="K36" s="3"/>
    </row>
    <row r="37" spans="1:11" s="33" customFormat="1" ht="29.25" customHeight="1">
      <c r="A37" s="35" t="s">
        <v>63</v>
      </c>
      <c r="B37" s="36"/>
      <c r="C37" s="36"/>
      <c r="D37" s="36"/>
      <c r="E37" s="36"/>
      <c r="F37" s="36"/>
      <c r="G37" s="36"/>
      <c r="H37" s="36"/>
      <c r="I37" s="36"/>
      <c r="J37" s="36"/>
      <c r="K37" s="32"/>
    </row>
    <row r="38" spans="1:11" s="22" customFormat="1" ht="13.5" customHeight="1">
      <c r="A38" s="14" t="s">
        <v>64</v>
      </c>
      <c r="B38" s="12"/>
      <c r="C38" s="12"/>
      <c r="D38" s="12"/>
      <c r="E38" s="3"/>
      <c r="F38" s="3"/>
      <c r="G38" s="3"/>
      <c r="H38" s="3"/>
      <c r="I38" s="3"/>
      <c r="J38" s="3"/>
      <c r="K38" s="3"/>
    </row>
    <row r="39" spans="1:11" s="22" customFormat="1" ht="17.25" customHeight="1">
      <c r="A39" s="14" t="s">
        <v>54</v>
      </c>
      <c r="B39" s="12"/>
      <c r="C39" s="12"/>
      <c r="D39" s="12"/>
      <c r="E39" s="3"/>
      <c r="F39" s="3"/>
      <c r="G39" s="3"/>
      <c r="H39" s="3"/>
      <c r="I39" s="3"/>
      <c r="J39" s="3"/>
      <c r="K39" s="3"/>
    </row>
    <row r="40" spans="1:11" s="22" customFormat="1" ht="15.75" customHeight="1">
      <c r="A40" s="14" t="s">
        <v>30</v>
      </c>
      <c r="B40" s="12"/>
      <c r="C40" s="12"/>
      <c r="D40" s="12"/>
      <c r="E40" s="3"/>
      <c r="F40" s="3"/>
      <c r="G40" s="3"/>
      <c r="H40" s="3"/>
      <c r="I40" s="3"/>
      <c r="J40" s="3"/>
      <c r="K40" s="3"/>
    </row>
    <row r="41" spans="1:11" ht="13.5" customHeight="1">
      <c r="A41" s="4"/>
      <c r="B41" s="5"/>
      <c r="C41" s="5"/>
      <c r="D41" s="5"/>
      <c r="E41" s="2"/>
      <c r="F41" s="2"/>
      <c r="G41" s="2"/>
      <c r="H41" s="2"/>
      <c r="I41" s="2"/>
      <c r="J41" s="3"/>
      <c r="K41" s="3"/>
    </row>
    <row r="42" spans="1:11" ht="18" customHeight="1">
      <c r="A42" s="15" t="s">
        <v>19</v>
      </c>
      <c r="B42" s="3"/>
      <c r="C42" s="3"/>
      <c r="D42" s="1"/>
      <c r="E42" s="1"/>
      <c r="F42" s="1"/>
      <c r="G42" s="1"/>
      <c r="H42" s="14" t="s">
        <v>20</v>
      </c>
      <c r="I42" s="3"/>
      <c r="J42" s="3"/>
      <c r="K42" s="3"/>
    </row>
    <row r="43" spans="1:11" ht="16.5" customHeight="1">
      <c r="A43" s="14" t="s">
        <v>17</v>
      </c>
      <c r="B43" s="14"/>
      <c r="C43" s="14"/>
      <c r="D43" s="1"/>
      <c r="E43" s="1"/>
      <c r="F43" s="1"/>
      <c r="G43" s="1"/>
      <c r="H43" s="14" t="s">
        <v>10</v>
      </c>
      <c r="I43" s="8"/>
      <c r="J43" s="3"/>
    </row>
    <row r="44" spans="1:11" ht="19.5" customHeight="1">
      <c r="A44" s="6"/>
      <c r="B44" s="15"/>
      <c r="C44" s="15"/>
      <c r="D44" s="1"/>
      <c r="E44" s="1"/>
      <c r="F44" s="1"/>
      <c r="G44" s="1"/>
      <c r="H44" s="15"/>
      <c r="I44" s="6"/>
      <c r="J44" s="3"/>
    </row>
    <row r="45" spans="1:11" ht="18.75" customHeight="1">
      <c r="A45" s="6"/>
      <c r="B45" s="15"/>
      <c r="C45" s="15"/>
      <c r="D45" s="1"/>
      <c r="E45" s="1"/>
      <c r="F45" s="1"/>
      <c r="G45" s="1"/>
      <c r="H45" s="3" t="s">
        <v>18</v>
      </c>
      <c r="I45" s="6"/>
      <c r="J45" s="3"/>
    </row>
    <row r="46" spans="1:11" ht="22.5" customHeight="1">
      <c r="A46" s="3"/>
      <c r="B46" s="3"/>
      <c r="C46" s="3"/>
      <c r="D46" s="1"/>
      <c r="E46" s="1"/>
      <c r="F46" s="1"/>
      <c r="G46" s="1"/>
      <c r="H46" s="3"/>
      <c r="I46" s="3"/>
      <c r="J46" s="3"/>
    </row>
    <row r="47" spans="1:11" ht="27.75" customHeight="1">
      <c r="A47" s="3" t="s">
        <v>16</v>
      </c>
      <c r="B47" s="3"/>
      <c r="C47" s="3"/>
      <c r="D47" s="1"/>
      <c r="E47" s="1"/>
      <c r="F47" s="1"/>
      <c r="G47" s="1"/>
      <c r="H47" s="6" t="s">
        <v>29</v>
      </c>
      <c r="I47" s="6"/>
      <c r="J47" s="3"/>
    </row>
    <row r="48" spans="1:11" ht="30" customHeight="1">
      <c r="A48" s="13" t="s">
        <v>1</v>
      </c>
      <c r="B48" s="13" t="s">
        <v>27</v>
      </c>
      <c r="C48" s="13"/>
      <c r="D48" s="16"/>
      <c r="E48" s="16"/>
      <c r="F48" s="16"/>
      <c r="G48" s="16"/>
      <c r="H48" s="17" t="s">
        <v>28</v>
      </c>
      <c r="I48" s="3"/>
      <c r="J48" s="3"/>
    </row>
    <row r="49" spans="10:11" ht="38.25" customHeight="1">
      <c r="J49" s="6"/>
    </row>
    <row r="50" spans="10:11" ht="63.75" customHeight="1">
      <c r="J50" s="2"/>
      <c r="K50" s="6"/>
    </row>
    <row r="51" spans="10:11">
      <c r="K51" s="3"/>
    </row>
  </sheetData>
  <mergeCells count="7">
    <mergeCell ref="A37:J37"/>
    <mergeCell ref="D5:I5"/>
    <mergeCell ref="B7:I7"/>
    <mergeCell ref="A30:I30"/>
    <mergeCell ref="A31:I31"/>
    <mergeCell ref="A32:I32"/>
    <mergeCell ref="A8:K8"/>
  </mergeCells>
  <pageMargins left="0.59055118110236227" right="0.70866141732283472" top="0.74803149606299213" bottom="0.74803149606299213" header="0.31496062992125984" footer="0.31496062992125984"/>
  <pageSetup paperSize="9" scale="63" fitToHeight="100" orientation="landscape" horizontalDpi="180" verticalDpi="180" r:id="rId1"/>
  <rowBreaks count="1" manualBreakCount="1">
    <brk id="2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2012-07-18T06:16:56Z</dcterms:modified>
</cp:coreProperties>
</file>