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C9" i="1" l="1"/>
  <c r="F10" i="1" s="1"/>
  <c r="F11" i="1" s="1"/>
  <c r="D9" i="1"/>
  <c r="F12" i="1" l="1"/>
  <c r="E9" i="1"/>
  <c r="F9" i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<sst xmlns="http://schemas.openxmlformats.org/spreadsheetml/2006/main" count="15" uniqueCount="15">
  <si>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</si>
  <si>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</si>
  <si>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</si>
  <si>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</si>
  <si>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</si>
  <si>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</si>
  <si>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</si>
  <si>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</si>
  <si>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</si>
  <si>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2014г., руб.</t>
  </si>
  <si>
    <t>Электроснабжение (ПКС-1-733-773-ЭМ.ЛС)</t>
  </si>
  <si>
    <t>Автоматизированная установка пожарной сигнализации. СОУЭ (ПКС-1-733-773-ПС.ЛС)</t>
  </si>
  <si>
    <t>Договорной коэффициент Кдог.</t>
  </si>
  <si>
    <t>Обоснование начальной (максимальной) цены договора по объекту «Цех 54. Корпус 733. Автоматизированная установка пожарной сигнализации. СОУЭ»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</si>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</sst>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zoomScale="115" zoomScaleNormal="115" workbookViewId="0">
      <selection activeCell="C1" sqref="C1:F1"/>
    </sheetView>
  </sheetViews>
  <sheetFormatPr defaultRowHeight="15.75" x14ac:dyDescent="0.25"/>
  <cols>
    <col min="1" max="1" width="5.140625" style="14" customWidth="1"/>
    <col min="2" max="2" width="35.85546875" style="15" customWidth="1"/>
    <col min="3" max="3" width="15.85546875" style="8" customWidth="1"/>
    <col min="4" max="4" width="14.5703125" style="8" customWidth="1"/>
    <col min="5" max="5" width="18.7109375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41" t="s">
        <v>14</v>
      </c>
      <c r="D1" s="41"/>
      <c r="E1" s="41"/>
      <c r="F1" s="41"/>
    </row>
    <row r="2" spans="1:6" s="16" customFormat="1" ht="61.5" customHeight="1" x14ac:dyDescent="0.25">
      <c r="A2" s="39" t="s">
        <v>13</v>
      </c>
      <c r="B2" s="40"/>
      <c r="C2" s="40"/>
      <c r="D2" s="40"/>
      <c r="E2" s="40"/>
      <c r="F2" s="40"/>
    </row>
    <row r="3" spans="1:6" s="1" customFormat="1" ht="13.5" thickBot="1" x14ac:dyDescent="0.25">
      <c r="A3" s="2"/>
      <c r="C3" s="2"/>
      <c r="D3" s="2"/>
    </row>
    <row r="4" spans="1:6" s="16" customFormat="1" ht="72" x14ac:dyDescent="0.25">
      <c r="A4" s="31" t="s">
        <v>0</v>
      </c>
      <c r="B4" s="32" t="s">
        <v>1</v>
      </c>
      <c r="C4" s="33" t="s">
        <v>8</v>
      </c>
      <c r="D4" s="33" t="s">
        <v>9</v>
      </c>
      <c r="E4" s="33" t="s">
        <v>6</v>
      </c>
      <c r="F4" s="34" t="s">
        <v>5</v>
      </c>
    </row>
    <row r="5" spans="1:6" s="3" customFormat="1" ht="27.75" customHeight="1" x14ac:dyDescent="0.25">
      <c r="A5" s="35">
        <v>1</v>
      </c>
      <c r="B5" s="37" t="s">
        <v>10</v>
      </c>
      <c r="C5" s="30">
        <v>7683</v>
      </c>
      <c r="D5" s="30"/>
      <c r="E5" s="30"/>
      <c r="F5" s="36"/>
    </row>
    <row r="6" spans="1:6" s="3" customFormat="1" ht="27.75" customHeight="1" x14ac:dyDescent="0.25">
      <c r="A6" s="35">
        <v>2</v>
      </c>
      <c r="B6" s="37" t="s">
        <v>11</v>
      </c>
      <c r="C6" s="30">
        <v>580187</v>
      </c>
      <c r="D6" s="30"/>
      <c r="E6" s="30"/>
      <c r="F6" s="36"/>
    </row>
    <row r="7" spans="1:6" s="3" customFormat="1" ht="19.5" customHeight="1" x14ac:dyDescent="0.25">
      <c r="A7" s="35"/>
      <c r="B7" s="29"/>
      <c r="C7" s="30"/>
      <c r="D7" s="30"/>
      <c r="E7" s="30"/>
      <c r="F7" s="36"/>
    </row>
    <row r="8" spans="1:6" s="17" customFormat="1" ht="14.25" x14ac:dyDescent="0.25">
      <c r="A8" s="21"/>
      <c r="B8" s="20" t="s">
        <v>2</v>
      </c>
      <c r="C8" s="27"/>
      <c r="D8" s="13"/>
      <c r="E8" s="18"/>
      <c r="F8" s="28"/>
    </row>
    <row r="9" spans="1:6" s="17" customFormat="1" ht="20.25" customHeight="1" x14ac:dyDescent="0.25">
      <c r="A9" s="21"/>
      <c r="B9" s="20" t="s">
        <v>7</v>
      </c>
      <c r="C9" s="13">
        <f>SUM(C5:C8)</f>
        <v>587870</v>
      </c>
      <c r="D9" s="13">
        <f>SUM(D5:D8)</f>
        <v>0</v>
      </c>
      <c r="E9" s="13">
        <f>SUM(E5:E8)</f>
        <v>0</v>
      </c>
      <c r="F9" s="24">
        <f>SUM(F5:F8)</f>
        <v>0</v>
      </c>
    </row>
    <row r="10" spans="1:6" s="17" customFormat="1" ht="30" customHeight="1" x14ac:dyDescent="0.25">
      <c r="A10" s="21"/>
      <c r="B10" s="26" t="s">
        <v>12</v>
      </c>
      <c r="C10" s="13"/>
      <c r="D10" s="13"/>
      <c r="E10" s="38">
        <v>6.6717810635000001</v>
      </c>
      <c r="F10" s="24">
        <f>C9*E10</f>
        <v>3922139.93</v>
      </c>
    </row>
    <row r="11" spans="1:6" s="17" customFormat="1" ht="20.25" customHeight="1" x14ac:dyDescent="0.25">
      <c r="A11" s="21"/>
      <c r="B11" s="20" t="s">
        <v>4</v>
      </c>
      <c r="C11" s="13"/>
      <c r="D11" s="13"/>
      <c r="E11" s="18"/>
      <c r="F11" s="24">
        <f>F10*18%</f>
        <v>705985.19</v>
      </c>
    </row>
    <row r="12" spans="1:6" s="17" customFormat="1" ht="20.25" customHeight="1" thickBot="1" x14ac:dyDescent="0.3">
      <c r="A12" s="22"/>
      <c r="B12" s="23" t="s">
        <v>3</v>
      </c>
      <c r="C12" s="4"/>
      <c r="D12" s="4"/>
      <c r="E12" s="19"/>
      <c r="F12" s="25">
        <f>F10+F11</f>
        <v>4628125.12</v>
      </c>
    </row>
    <row r="13" spans="1:6" s="17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5">
      <c r="A21" s="2"/>
      <c r="C21" s="2"/>
      <c r="D21" s="2"/>
    </row>
    <row r="22" spans="1:4" s="1" customFormat="1" ht="12.75" x14ac:dyDescent="0.25">
      <c r="A22" s="2"/>
      <c r="C22" s="2"/>
      <c r="D22" s="2"/>
    </row>
    <row r="23" spans="1:4" s="1" customFormat="1" ht="12.75" x14ac:dyDescent="0.25">
      <c r="A23" s="2"/>
      <c r="C23" s="2"/>
      <c r="D23" s="2"/>
    </row>
    <row r="24" spans="1:4" s="1" customFormat="1" ht="12.75" x14ac:dyDescent="0.25">
      <c r="A24" s="2"/>
      <c r="C24" s="2"/>
      <c r="D24" s="2"/>
    </row>
    <row r="25" spans="1:4" s="1" customFormat="1" ht="12.75" x14ac:dyDescent="0.25">
      <c r="A25" s="2"/>
      <c r="C25" s="2"/>
      <c r="D25" s="2"/>
    </row>
    <row r="26" spans="1:4" s="1" customFormat="1" ht="12.75" x14ac:dyDescent="0.25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2014-11-25T06:39:21Z</dcterms:modified>
</cp:coreProperties>
</file>