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4235" windowHeight="7680" tabRatio="752" activeTab="1"/>
  </bookViews>
  <sheets>
    <sheet name="Важно!" sheetId="22" r:id="rId1"/>
    <sheet name="Структура_цены" sheetId="6" r:id="rId2"/>
    <sheet name="Материалы" sheetId="20" r:id="rId3"/>
    <sheet name="Оборудование" sheetId="21" r:id="rId4"/>
    <sheet name="Оплата_труда" sheetId="8" r:id="rId5"/>
    <sheet name="Командировки" sheetId="5" r:id="rId6"/>
    <sheet name="Прочие" sheetId="19" r:id="rId7"/>
    <sheet name="Соисполнители" sheetId="14" r:id="rId8"/>
    <sheet name="Накладные" sheetId="17" r:id="rId9"/>
  </sheets>
  <definedNames>
    <definedName name="_xlnm.Print_Titles" localSheetId="4">Оплата_труда!$11:$13</definedName>
    <definedName name="_xlnm.Print_Titles" localSheetId="7">Соисполнители!$10:$11</definedName>
    <definedName name="_xlnm.Print_Titles" localSheetId="1">Структура_цены!$11:$14</definedName>
    <definedName name="_xlnm.Print_Area" localSheetId="0">'Важно!'!$A$1:$B$53</definedName>
    <definedName name="_xlnm.Print_Area" localSheetId="5">Командировки!$A$1:$M$27</definedName>
    <definedName name="_xlnm.Print_Area" localSheetId="8">Накладные!$A$1:$C$35</definedName>
    <definedName name="_xlnm.Print_Area" localSheetId="3">Оборудование!$A$1:$E$28</definedName>
    <definedName name="_xlnm.Print_Area" localSheetId="4">Оплата_труда!$A$1:$G$34</definedName>
    <definedName name="_xlnm.Print_Area" localSheetId="6">Прочие!$A$1:$C$23</definedName>
    <definedName name="_xlnm.Print_Area" localSheetId="7">Соисполнители!$A$1:$E$28</definedName>
    <definedName name="_xlnm.Print_Area" localSheetId="1">Структура_цены!$A$1:$C$47</definedName>
  </definedNames>
  <calcPr calcId="125725" refMode="R1C1" fullPrecision="0"/>
</workbook>
</file>

<file path=xl/calcChain.xml><?xml version="1.0" encoding="utf-8"?>
<calcChain xmlns="http://schemas.openxmlformats.org/spreadsheetml/2006/main">
  <c r="C34" i="6"/>
  <c r="C33"/>
  <c r="C26"/>
  <c r="C16" i="19"/>
  <c r="C16" i="6"/>
  <c r="C27" l="1"/>
  <c r="C25"/>
  <c r="C18" i="14"/>
  <c r="C29" i="6" s="1"/>
  <c r="C27" i="17"/>
  <c r="E20" i="21" l="1"/>
  <c r="E19"/>
  <c r="E18"/>
  <c r="E17"/>
  <c r="E16"/>
  <c r="E15"/>
  <c r="E14"/>
  <c r="E13"/>
  <c r="E21" s="1"/>
  <c r="C17" i="6" s="1"/>
  <c r="E19" i="20" l="1"/>
  <c r="E18"/>
  <c r="E17"/>
  <c r="E15"/>
  <c r="E14"/>
  <c r="E22"/>
  <c r="E21"/>
  <c r="E20"/>
  <c r="E23" l="1"/>
  <c r="L19" i="5" l="1"/>
  <c r="L18"/>
  <c r="L17"/>
  <c r="L16"/>
  <c r="L15"/>
  <c r="L14"/>
  <c r="L13"/>
  <c r="J19"/>
  <c r="J16"/>
  <c r="J15"/>
  <c r="J14"/>
  <c r="J13"/>
  <c r="E22" i="8"/>
  <c r="E19"/>
  <c r="E16"/>
  <c r="E15"/>
  <c r="E20"/>
  <c r="E21"/>
  <c r="E25"/>
  <c r="E26" s="1"/>
  <c r="E18"/>
  <c r="E17"/>
  <c r="C23"/>
  <c r="C26"/>
  <c r="J18" i="5" l="1"/>
  <c r="J17"/>
  <c r="H19"/>
  <c r="M19" s="1"/>
  <c r="H18"/>
  <c r="H17"/>
  <c r="H16"/>
  <c r="M16" s="1"/>
  <c r="H15"/>
  <c r="M15" s="1"/>
  <c r="H14"/>
  <c r="M14" s="1"/>
  <c r="H13"/>
  <c r="M13" s="1"/>
  <c r="M18"/>
  <c r="G16" i="8"/>
  <c r="G19"/>
  <c r="G20"/>
  <c r="G21"/>
  <c r="E23"/>
  <c r="G17"/>
  <c r="G15"/>
  <c r="G18"/>
  <c r="G22"/>
  <c r="G25"/>
  <c r="M20" i="5" l="1"/>
  <c r="C24" i="6" s="1"/>
  <c r="G23" i="8"/>
  <c r="C19" i="6" s="1"/>
  <c r="G26" i="8"/>
  <c r="C20" i="6" s="1"/>
  <c r="M17" i="5"/>
  <c r="C23" i="6" l="1"/>
  <c r="C18" l="1"/>
  <c r="C15" s="1"/>
  <c r="C28" s="1"/>
  <c r="C31" l="1"/>
  <c r="C30" l="1"/>
  <c r="C32" l="1"/>
</calcChain>
</file>

<file path=xl/sharedStrings.xml><?xml version="1.0" encoding="utf-8"?>
<sst xmlns="http://schemas.openxmlformats.org/spreadsheetml/2006/main" count="205" uniqueCount="116">
  <si>
    <t>Всего</t>
  </si>
  <si>
    <t>РАСШИФРОВКА</t>
  </si>
  <si>
    <t>№
п/п</t>
  </si>
  <si>
    <t>Наименование должностей
(профессий, категорий)
работников</t>
  </si>
  <si>
    <t>Кол-во, чел.</t>
  </si>
  <si>
    <t>Кол-во месяцев</t>
  </si>
  <si>
    <t>ИТОГО</t>
  </si>
  <si>
    <t>Начальник</t>
  </si>
  <si>
    <t>статьи «Командировочные расходы» структуры цены</t>
  </si>
  <si>
    <t>Наименование организации, предприятия</t>
  </si>
  <si>
    <t>Кол-во командируемых (чел)</t>
  </si>
  <si>
    <t>Продол-сть командировок (дни)</t>
  </si>
  <si>
    <t xml:space="preserve">Кол-во командировок </t>
  </si>
  <si>
    <t>Суточные</t>
  </si>
  <si>
    <t>Квартирные</t>
  </si>
  <si>
    <t>Проезд</t>
  </si>
  <si>
    <t>В день</t>
  </si>
  <si>
    <t>В оба конца</t>
  </si>
  <si>
    <t>Наименование показателей</t>
  </si>
  <si>
    <t>1.</t>
  </si>
  <si>
    <t>Прямые расходы, в т.ч.</t>
  </si>
  <si>
    <t>1.1</t>
  </si>
  <si>
    <t>Материалы</t>
  </si>
  <si>
    <t>1.2.</t>
  </si>
  <si>
    <t>1.3.</t>
  </si>
  <si>
    <t>1.4.</t>
  </si>
  <si>
    <t>1.5.</t>
  </si>
  <si>
    <t>1.6.</t>
  </si>
  <si>
    <t>Амортизационные отчисления</t>
  </si>
  <si>
    <t>2.</t>
  </si>
  <si>
    <t>3.</t>
  </si>
  <si>
    <t>Всего расходов собственными силами</t>
  </si>
  <si>
    <t>4.</t>
  </si>
  <si>
    <t>5.</t>
  </si>
  <si>
    <t>Всего расходов</t>
  </si>
  <si>
    <t>6.</t>
  </si>
  <si>
    <t>7.</t>
  </si>
  <si>
    <t>8.</t>
  </si>
  <si>
    <t>Приложение к протоколу</t>
  </si>
  <si>
    <t>соглашения о договорной цене</t>
  </si>
  <si>
    <t>№ ________________________</t>
  </si>
  <si>
    <t>Наименование города, куда командируется работник</t>
  </si>
  <si>
    <t>статьи «Работы, выполняемые сторонними организациями» структуры цены</t>
  </si>
  <si>
    <t>Сумма по договору без НДС,
рублей</t>
  </si>
  <si>
    <t>Краткое наименование выполняемых работ</t>
  </si>
  <si>
    <t>Этапы по КП</t>
  </si>
  <si>
    <t>Предметные статьи расходов</t>
  </si>
  <si>
    <t>Расходы на оплату труда</t>
  </si>
  <si>
    <t>Трудоемкость выполняемы работ, 
чел./мес.</t>
  </si>
  <si>
    <t>СТРУКТУРА ЦЕНЫ</t>
  </si>
  <si>
    <t>статьи «Накладные расходы»  структуры цены</t>
  </si>
  <si>
    <t>Специальное оборудование</t>
  </si>
  <si>
    <t>Обязательное отчисление от оплаты труда</t>
  </si>
  <si>
    <t>1.6.1.</t>
  </si>
  <si>
    <t>командировки</t>
  </si>
  <si>
    <t>Прочие прямые, в т.ч.:</t>
  </si>
  <si>
    <t>2.1.</t>
  </si>
  <si>
    <t xml:space="preserve">Накладные расходы, в т.ч.: </t>
  </si>
  <si>
    <t>Расходы на оплату труда АУП с отчислениями</t>
  </si>
  <si>
    <t>Работы на выполнение работ сторонними организациями</t>
  </si>
  <si>
    <t>Цена продукции</t>
  </si>
  <si>
    <t>1.3.1.</t>
  </si>
  <si>
    <t>1.3.2.</t>
  </si>
  <si>
    <t xml:space="preserve"> - работников непосредственно участвующих в создании продукции</t>
  </si>
  <si>
    <t xml:space="preserve"> - работников, привлекаемых для работы по договорам гражданско-правового характера</t>
  </si>
  <si>
    <t>По договорам гражданско-правового характера</t>
  </si>
  <si>
    <t>Работники, непосредственно участвующих в создании продукции</t>
  </si>
  <si>
    <t>1.6.2.</t>
  </si>
  <si>
    <t>прочие</t>
  </si>
  <si>
    <t>8=4*5*6*7</t>
  </si>
  <si>
    <t>10=4*(5-1)*6*9</t>
  </si>
  <si>
    <t>12=4*5*11</t>
  </si>
  <si>
    <t>13=8+10+12</t>
  </si>
  <si>
    <t>К структуре цены прилагаются обоснования-расшифровки по каждой статье расхода.</t>
  </si>
  <si>
    <t>Расходы на оплату труда  за месяц
(с учетом надбавок, премий, отчислений в резервы из с/с),
руб.</t>
  </si>
  <si>
    <t>ИТОГО Расходы на оплату труда,
 руб.</t>
  </si>
  <si>
    <t>Наименование</t>
  </si>
  <si>
    <t>Расходы по видам,
рублей</t>
  </si>
  <si>
    <t>Итого расходы,
рублей</t>
  </si>
  <si>
    <t>статьи "Расходы на оплату труда" структуры цены</t>
  </si>
  <si>
    <t>статьи "Прочие" структуры цены</t>
  </si>
  <si>
    <r>
      <t>Прибыль (</t>
    </r>
    <r>
      <rPr>
        <sz val="14"/>
        <rFont val="Calibri"/>
        <family val="2"/>
        <charset val="204"/>
      </rPr>
      <t>~</t>
    </r>
    <r>
      <rPr>
        <sz val="14"/>
        <rFont val="Times New Roman"/>
        <family val="1"/>
        <charset val="204"/>
      </rPr>
      <t>10% от расходов собственными силами)</t>
    </r>
  </si>
  <si>
    <t>Наименование организации/пред-приятия, цель командировки</t>
  </si>
  <si>
    <t xml:space="preserve">Руководитель </t>
  </si>
  <si>
    <t>финансово-экономической службы</t>
  </si>
  <si>
    <t>к договору</t>
  </si>
  <si>
    <t>Статьи расходов в структуре цены могут изменяться по согласованию с Заказчиком.</t>
  </si>
  <si>
    <t>№ п/п</t>
  </si>
  <si>
    <t>Количество</t>
  </si>
  <si>
    <t>Сырье и основные технологические материалы</t>
  </si>
  <si>
    <t>Вспомогательные материалы</t>
  </si>
  <si>
    <t>Цена без НДС,
руб.</t>
  </si>
  <si>
    <t>Приложение № ______к протоколу</t>
  </si>
  <si>
    <t>статьи «Материалы и оборудование» к структуре цены</t>
  </si>
  <si>
    <t>Цена за единицу без НДС,
руб.</t>
  </si>
  <si>
    <t>Приложение №____ к протоколу</t>
  </si>
  <si>
    <t>Приложение № _____ к протоколу</t>
  </si>
  <si>
    <t>Приложение № ___ к протоколу</t>
  </si>
  <si>
    <t>Приложение №_______ к протоколу</t>
  </si>
  <si>
    <t>Приложение №_____ к протоколу</t>
  </si>
  <si>
    <t>статьи «Специальное оборудование» к структуре цены</t>
  </si>
  <si>
    <t>Обязательные дополнительные приложения к структуре цены</t>
  </si>
  <si>
    <t>Если предприятие перечисляет средства в резервный фонд  ГК "Росатом", документ регламентирующий размер отчислений.</t>
  </si>
  <si>
    <t>Документ регламентирующий размер командировочных расходов на предприятии (суточные, проживание, проезд).</t>
  </si>
  <si>
    <t>Документ подтверждающий величину отчислений в ФСС от НС и ПЗ.</t>
  </si>
  <si>
    <t>Общая стоимость по договору</t>
  </si>
  <si>
    <t>от «____» _____________ 2012 г.</t>
  </si>
  <si>
    <t>Рублей</t>
  </si>
  <si>
    <t>К структуре цены прилагается документ (приказ, распоряжение) утверждающий размер (процент) накладных расходов на 2012 год.</t>
  </si>
  <si>
    <t>М.П.</t>
  </si>
  <si>
    <t>ФИО</t>
  </si>
  <si>
    <t>финансово-экономической службы                ________________</t>
  </si>
  <si>
    <t>Руководитель                                                     ______________</t>
  </si>
  <si>
    <t>расходов на выполнение работ:</t>
  </si>
  <si>
    <t xml:space="preserve">Налог на добавленную стоимость </t>
  </si>
  <si>
    <t>«Экспертиза и согласование в Министерстве регионального развития Российской Федерации методик расчета норм времени на разработку конструкторской документации и расчета стоимости изготовления нестандартизированного оборудования для радиохимических производств»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</si>
</sst>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#,##0_р_."/>
    <numFmt numFmtId="166" formatCode="#,##0.0_р_."/>
  </numFmts>
  <fonts count="20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04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6" fillId="0" borderId="0" xfId="0" applyFont="1" applyFill="1" applyAlignment="1"/>
    <xf numFmtId="0" fontId="5" fillId="0" borderId="0" xfId="0" applyFont="1" applyAlignment="1"/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164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top"/>
    </xf>
    <xf numFmtId="0" fontId="4" fillId="0" borderId="0" xfId="0" applyFont="1" applyBorder="1" applyAlignment="1">
      <alignment vertical="center" wrapText="1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left" indent="1"/>
    </xf>
    <xf numFmtId="0" fontId="3" fillId="0" borderId="0" xfId="0" applyFont="1" applyFill="1" applyBorder="1" applyAlignment="1">
      <alignment horizontal="left" inden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7" xfId="0" applyFont="1" applyBorder="1" applyAlignment="1">
      <alignment wrapText="1"/>
    </xf>
    <xf numFmtId="0" fontId="6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3" fillId="0" borderId="1" xfId="0" applyNumberFormat="1" applyFont="1" applyFill="1" applyBorder="1" applyAlignment="1">
      <alignment horizontal="right" vertical="center" indent="1"/>
    </xf>
    <xf numFmtId="49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 indent="2"/>
    </xf>
    <xf numFmtId="0" fontId="6" fillId="0" borderId="1" xfId="0" applyFont="1" applyFill="1" applyBorder="1" applyAlignment="1">
      <alignment horizontal="left" vertical="center" wrapText="1" indent="4"/>
    </xf>
    <xf numFmtId="0" fontId="6" fillId="0" borderId="1" xfId="0" quotePrefix="1" applyFont="1" applyFill="1" applyBorder="1" applyAlignment="1">
      <alignment horizontal="left" vertical="center" wrapText="1" indent="4"/>
    </xf>
    <xf numFmtId="0" fontId="3" fillId="0" borderId="1" xfId="0" applyFont="1" applyFill="1" applyBorder="1" applyAlignment="1">
      <alignment horizontal="left" vertical="center" wrapText="1" indent="4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Fill="1" applyBorder="1" applyAlignment="1">
      <alignment horizontal="right" vertical="center" inden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 indent="1"/>
    </xf>
    <xf numFmtId="164" fontId="5" fillId="0" borderId="0" xfId="0" applyNumberFormat="1" applyFont="1" applyFill="1" applyBorder="1" applyAlignment="1" applyProtection="1">
      <alignment horizontal="right" vertical="center" wrapText="1" indent="1"/>
    </xf>
    <xf numFmtId="0" fontId="5" fillId="0" borderId="0" xfId="0" applyFont="1" applyAlignment="1">
      <alignment vertical="center" wrapText="1"/>
    </xf>
    <xf numFmtId="0" fontId="5" fillId="0" borderId="1" xfId="0" applyFont="1" applyFill="1" applyBorder="1" applyAlignment="1" applyProtection="1">
      <alignment horizontal="left" vertical="center"/>
    </xf>
    <xf numFmtId="0" fontId="3" fillId="0" borderId="1" xfId="2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164" fontId="4" fillId="0" borderId="1" xfId="0" applyNumberFormat="1" applyFont="1" applyFill="1" applyBorder="1" applyAlignment="1" applyProtection="1">
      <alignment horizontal="right" vertical="center" wrapText="1" indent="1"/>
    </xf>
    <xf numFmtId="164" fontId="4" fillId="0" borderId="0" xfId="0" applyNumberFormat="1" applyFont="1" applyFill="1" applyBorder="1" applyAlignment="1" applyProtection="1">
      <alignment horizontal="right" vertical="center" wrapText="1" indent="1"/>
    </xf>
    <xf numFmtId="0" fontId="7" fillId="0" borderId="0" xfId="0" applyFont="1" applyAlignment="1">
      <alignment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10" fillId="0" borderId="0" xfId="0" applyFont="1" applyAlignment="1">
      <alignment vertical="center" wrapText="1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7" fillId="0" borderId="0" xfId="0" applyNumberFormat="1" applyFont="1" applyBorder="1" applyAlignment="1">
      <alignment vertical="center"/>
    </xf>
    <xf numFmtId="4" fontId="7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164" fontId="5" fillId="0" borderId="1" xfId="0" applyNumberFormat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164" fontId="5" fillId="0" borderId="0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right" vertical="center" indent="1"/>
    </xf>
    <xf numFmtId="1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11" fillId="0" borderId="0" xfId="0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164" fontId="13" fillId="0" borderId="1" xfId="1" applyNumberFormat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4" fontId="15" fillId="0" borderId="1" xfId="1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right" vertical="center" wrapText="1" indent="1"/>
    </xf>
    <xf numFmtId="0" fontId="17" fillId="0" borderId="1" xfId="0" applyFont="1" applyBorder="1" applyAlignment="1">
      <alignment vertical="center" wrapText="1"/>
    </xf>
    <xf numFmtId="164" fontId="17" fillId="0" borderId="1" xfId="0" applyNumberFormat="1" applyFont="1" applyBorder="1" applyAlignment="1">
      <alignment horizontal="right" vertical="center" wrapText="1"/>
    </xf>
    <xf numFmtId="164" fontId="18" fillId="0" borderId="1" xfId="0" applyNumberFormat="1" applyFont="1" applyBorder="1" applyAlignment="1">
      <alignment horizontal="right" vertical="center" wrapText="1" indent="1"/>
    </xf>
    <xf numFmtId="0" fontId="16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6" fillId="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19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right" indent="1"/>
    </xf>
    <xf numFmtId="0" fontId="3" fillId="0" borderId="0" xfId="0" applyFont="1" applyBorder="1" applyAlignment="1">
      <alignment horizontal="center"/>
    </xf>
    <xf numFmtId="0" fontId="5" fillId="0" borderId="0" xfId="0" applyFont="1" applyFill="1" applyAlignment="1"/>
    <xf numFmtId="0" fontId="16" fillId="0" borderId="0" xfId="0" applyFont="1" applyAlignment="1">
      <alignment horizontal="center" vertical="top" wrapText="1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/>
    </xf>
    <xf numFmtId="166" fontId="4" fillId="0" borderId="2" xfId="0" applyNumberFormat="1" applyFont="1" applyBorder="1" applyAlignment="1">
      <alignment horizontal="left" vertical="center" wrapText="1"/>
    </xf>
    <xf numFmtId="166" fontId="4" fillId="0" borderId="4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6" fontId="4" fillId="2" borderId="2" xfId="0" applyNumberFormat="1" applyFont="1" applyFill="1" applyBorder="1" applyAlignment="1">
      <alignment horizontal="center" vertical="center" wrapText="1"/>
    </xf>
    <xf numFmtId="166" fontId="4" fillId="2" borderId="3" xfId="0" applyNumberFormat="1" applyFont="1" applyFill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 textRotation="90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Fill="1" applyBorder="1" applyAlignment="1" applyProtection="1">
      <alignment horizontal="left" vertical="center" wrapText="1"/>
    </xf>
    <xf numFmtId="0" fontId="7" fillId="0" borderId="4" xfId="0" applyFont="1" applyFill="1" applyBorder="1" applyAlignment="1" applyProtection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 2 2_йй" xfId="1"/>
    <cellStyle name="Обычный 8_йй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:B10"/>
  <sheetViews>
    <sheetView zoomScaleNormal="100" workbookViewId="0">
      <selection activeCell="B15" sqref="B15"/>
    </sheetView>
  </sheetViews>
  <sheetFormatPr defaultRowHeight="15"/>
  <cols>
    <col min="1" max="1" width="5.5703125" style="139" customWidth="1"/>
    <col min="2" max="2" width="74.7109375" style="139" customWidth="1"/>
    <col min="3" max="16384" width="9.140625" style="139"/>
  </cols>
  <sheetData>
    <row r="2" spans="1:2">
      <c r="A2" s="151" t="s">
        <v>101</v>
      </c>
      <c r="B2" s="151"/>
    </row>
    <row r="4" spans="1:2" ht="30">
      <c r="A4" s="139" t="s">
        <v>19</v>
      </c>
      <c r="B4" s="139" t="s">
        <v>108</v>
      </c>
    </row>
    <row r="6" spans="1:2" ht="30">
      <c r="A6" s="139" t="s">
        <v>29</v>
      </c>
      <c r="B6" s="139" t="s">
        <v>103</v>
      </c>
    </row>
    <row r="8" spans="1:2" ht="30">
      <c r="A8" s="139" t="s">
        <v>30</v>
      </c>
      <c r="B8" s="139" t="s">
        <v>102</v>
      </c>
    </row>
    <row r="10" spans="1:2">
      <c r="A10" s="139" t="s">
        <v>32</v>
      </c>
      <c r="B10" s="139" t="s">
        <v>104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47"/>
  <sheetViews>
    <sheetView tabSelected="1" view="pageBreakPreview" zoomScale="60" zoomScaleNormal="60" workbookViewId="0">
      <selection activeCell="B11" sqref="B11:B13"/>
    </sheetView>
  </sheetViews>
  <sheetFormatPr defaultRowHeight="18.75"/>
  <cols>
    <col min="1" max="1" width="7.28515625" style="33" customWidth="1"/>
    <col min="2" max="2" width="67.28515625" style="33" customWidth="1"/>
    <col min="3" max="3" width="29.7109375" style="33" customWidth="1"/>
    <col min="4" max="4" width="10.140625" style="33" customWidth="1"/>
    <col min="5" max="16384" width="9.140625" style="33"/>
  </cols>
  <sheetData>
    <row r="1" spans="1:3" s="32" customFormat="1">
      <c r="C1" s="7" t="s">
        <v>38</v>
      </c>
    </row>
    <row r="2" spans="1:3" s="32" customFormat="1">
      <c r="C2" s="7" t="s">
        <v>39</v>
      </c>
    </row>
    <row r="3" spans="1:3" s="32" customFormat="1">
      <c r="C3" s="150" t="s">
        <v>85</v>
      </c>
    </row>
    <row r="4" spans="1:3" s="32" customFormat="1">
      <c r="C4" s="150" t="s">
        <v>40</v>
      </c>
    </row>
    <row r="5" spans="1:3" s="32" customFormat="1">
      <c r="C5" s="7" t="s">
        <v>106</v>
      </c>
    </row>
    <row r="6" spans="1:3">
      <c r="B6" s="6"/>
      <c r="C6" s="6"/>
    </row>
    <row r="7" spans="1:3">
      <c r="A7" s="153" t="s">
        <v>49</v>
      </c>
      <c r="B7" s="153"/>
      <c r="C7" s="153"/>
    </row>
    <row r="8" spans="1:3">
      <c r="A8" s="154" t="s">
        <v>113</v>
      </c>
      <c r="B8" s="154"/>
      <c r="C8" s="154"/>
    </row>
    <row r="9" spans="1:3" s="147" customFormat="1" ht="86.25" customHeight="1">
      <c r="A9" s="162" t="s">
        <v>115</v>
      </c>
      <c r="B9" s="162"/>
      <c r="C9" s="162"/>
    </row>
    <row r="10" spans="1:3">
      <c r="A10" s="154"/>
      <c r="B10" s="154"/>
      <c r="C10" s="34"/>
    </row>
    <row r="11" spans="1:3" s="42" customFormat="1" ht="31.5" customHeight="1">
      <c r="A11" s="161" t="s">
        <v>2</v>
      </c>
      <c r="B11" s="155" t="s">
        <v>18</v>
      </c>
      <c r="C11" s="156" t="s">
        <v>107</v>
      </c>
    </row>
    <row r="12" spans="1:3" s="42" customFormat="1" ht="28.5" customHeight="1">
      <c r="A12" s="161"/>
      <c r="B12" s="155"/>
      <c r="C12" s="157"/>
    </row>
    <row r="13" spans="1:3" s="42" customFormat="1" ht="42.75" hidden="1" customHeight="1">
      <c r="A13" s="161"/>
      <c r="B13" s="155"/>
      <c r="C13" s="158"/>
    </row>
    <row r="14" spans="1:3" s="42" customFormat="1">
      <c r="A14" s="97">
        <v>1</v>
      </c>
      <c r="B14" s="92">
        <v>2</v>
      </c>
      <c r="C14" s="105">
        <v>3</v>
      </c>
    </row>
    <row r="15" spans="1:3">
      <c r="A15" s="102" t="s">
        <v>19</v>
      </c>
      <c r="B15" s="102" t="s">
        <v>20</v>
      </c>
      <c r="C15" s="35">
        <f>C16+C17+C18+C21+C22+C23</f>
        <v>0</v>
      </c>
    </row>
    <row r="16" spans="1:3">
      <c r="A16" s="36" t="s">
        <v>21</v>
      </c>
      <c r="B16" s="37" t="s">
        <v>22</v>
      </c>
      <c r="C16" s="35">
        <f>Материалы!E23</f>
        <v>0</v>
      </c>
    </row>
    <row r="17" spans="1:3">
      <c r="A17" s="36" t="s">
        <v>23</v>
      </c>
      <c r="B17" s="37" t="s">
        <v>51</v>
      </c>
      <c r="C17" s="35">
        <f>Оборудование!E21</f>
        <v>0</v>
      </c>
    </row>
    <row r="18" spans="1:3">
      <c r="A18" s="102" t="s">
        <v>24</v>
      </c>
      <c r="B18" s="37" t="s">
        <v>47</v>
      </c>
      <c r="C18" s="35">
        <f>SUM(C19:C20)</f>
        <v>0</v>
      </c>
    </row>
    <row r="19" spans="1:3" ht="37.5">
      <c r="A19" s="102" t="s">
        <v>61</v>
      </c>
      <c r="B19" s="38" t="s">
        <v>63</v>
      </c>
      <c r="C19" s="35">
        <f>Оплата_труда!G23</f>
        <v>0</v>
      </c>
    </row>
    <row r="20" spans="1:3" ht="37.5">
      <c r="A20" s="102" t="s">
        <v>62</v>
      </c>
      <c r="B20" s="39" t="s">
        <v>64</v>
      </c>
      <c r="C20" s="35">
        <f>Оплата_труда!G26</f>
        <v>0</v>
      </c>
    </row>
    <row r="21" spans="1:3">
      <c r="A21" s="36" t="s">
        <v>25</v>
      </c>
      <c r="B21" s="37" t="s">
        <v>52</v>
      </c>
      <c r="C21" s="35">
        <v>0</v>
      </c>
    </row>
    <row r="22" spans="1:3">
      <c r="A22" s="36" t="s">
        <v>26</v>
      </c>
      <c r="B22" s="37" t="s">
        <v>28</v>
      </c>
      <c r="C22" s="35">
        <v>0</v>
      </c>
    </row>
    <row r="23" spans="1:3">
      <c r="A23" s="36" t="s">
        <v>27</v>
      </c>
      <c r="B23" s="37" t="s">
        <v>55</v>
      </c>
      <c r="C23" s="35">
        <f>SUM(C24:C25)</f>
        <v>0</v>
      </c>
    </row>
    <row r="24" spans="1:3">
      <c r="A24" s="36" t="s">
        <v>53</v>
      </c>
      <c r="B24" s="40" t="s">
        <v>54</v>
      </c>
      <c r="C24" s="35">
        <f>Командировки!M20</f>
        <v>0</v>
      </c>
    </row>
    <row r="25" spans="1:3">
      <c r="A25" s="36" t="s">
        <v>67</v>
      </c>
      <c r="B25" s="40" t="s">
        <v>68</v>
      </c>
      <c r="C25" s="35">
        <f>Прочие!C16</f>
        <v>0</v>
      </c>
    </row>
    <row r="26" spans="1:3">
      <c r="A26" s="102" t="s">
        <v>29</v>
      </c>
      <c r="B26" s="41" t="s">
        <v>57</v>
      </c>
      <c r="C26" s="35">
        <f>Накладные!C27</f>
        <v>0</v>
      </c>
    </row>
    <row r="27" spans="1:3">
      <c r="A27" s="102" t="s">
        <v>56</v>
      </c>
      <c r="B27" s="37" t="s">
        <v>58</v>
      </c>
      <c r="C27" s="35">
        <f>(Накладные!C13+Накладные!C14)</f>
        <v>0</v>
      </c>
    </row>
    <row r="28" spans="1:3">
      <c r="A28" s="102" t="s">
        <v>30</v>
      </c>
      <c r="B28" s="41" t="s">
        <v>31</v>
      </c>
      <c r="C28" s="35">
        <f>C15+C26</f>
        <v>0</v>
      </c>
    </row>
    <row r="29" spans="1:3" ht="37.5">
      <c r="A29" s="102" t="s">
        <v>32</v>
      </c>
      <c r="B29" s="41" t="s">
        <v>59</v>
      </c>
      <c r="C29" s="35">
        <f>Соисполнители!C18</f>
        <v>0</v>
      </c>
    </row>
    <row r="30" spans="1:3">
      <c r="A30" s="102" t="s">
        <v>33</v>
      </c>
      <c r="B30" s="41" t="s">
        <v>34</v>
      </c>
      <c r="C30" s="35">
        <f>C28+C29</f>
        <v>0</v>
      </c>
    </row>
    <row r="31" spans="1:3">
      <c r="A31" s="102" t="s">
        <v>35</v>
      </c>
      <c r="B31" s="41" t="s">
        <v>81</v>
      </c>
      <c r="C31" s="35">
        <f>C28*10%</f>
        <v>0</v>
      </c>
    </row>
    <row r="32" spans="1:3">
      <c r="A32" s="102" t="s">
        <v>36</v>
      </c>
      <c r="B32" s="41" t="s">
        <v>60</v>
      </c>
      <c r="C32" s="35">
        <f>C30+C31</f>
        <v>0</v>
      </c>
    </row>
    <row r="33" spans="1:4">
      <c r="A33" s="102" t="s">
        <v>37</v>
      </c>
      <c r="B33" s="41" t="s">
        <v>114</v>
      </c>
      <c r="C33" s="35">
        <f>C32*18%</f>
        <v>0</v>
      </c>
    </row>
    <row r="34" spans="1:4" s="42" customFormat="1" ht="27" customHeight="1">
      <c r="A34" s="159" t="s">
        <v>105</v>
      </c>
      <c r="B34" s="160"/>
      <c r="C34" s="107">
        <f>C32+C33</f>
        <v>0</v>
      </c>
    </row>
    <row r="35" spans="1:4" s="42" customFormat="1">
      <c r="A35" s="43"/>
      <c r="B35" s="44"/>
      <c r="C35" s="45"/>
    </row>
    <row r="36" spans="1:4" s="9" customFormat="1"/>
    <row r="37" spans="1:4" s="28" customFormat="1">
      <c r="A37" s="152" t="s">
        <v>112</v>
      </c>
      <c r="B37" s="152"/>
      <c r="C37" s="149" t="s">
        <v>110</v>
      </c>
      <c r="D37" s="22"/>
    </row>
    <row r="38" spans="1:4" s="28" customFormat="1">
      <c r="A38" s="25"/>
      <c r="B38" s="148" t="s">
        <v>109</v>
      </c>
      <c r="D38" s="25"/>
    </row>
    <row r="39" spans="1:4" s="28" customFormat="1">
      <c r="A39" s="28" t="s">
        <v>7</v>
      </c>
      <c r="B39" s="29"/>
      <c r="C39" s="126"/>
      <c r="D39" s="29"/>
    </row>
    <row r="40" spans="1:4" s="28" customFormat="1">
      <c r="A40" s="28" t="s">
        <v>111</v>
      </c>
      <c r="B40" s="29"/>
      <c r="C40" s="149" t="s">
        <v>110</v>
      </c>
      <c r="D40" s="29"/>
    </row>
    <row r="41" spans="1:4" s="28" customFormat="1">
      <c r="A41" s="123"/>
      <c r="B41" s="123"/>
      <c r="C41" s="128"/>
      <c r="D41" s="123"/>
    </row>
    <row r="42" spans="1:4" s="28" customFormat="1"/>
    <row r="43" spans="1:4" s="28" customFormat="1"/>
    <row r="44" spans="1:4" s="94" customFormat="1">
      <c r="A44" s="6"/>
    </row>
    <row r="45" spans="1:4" s="94" customFormat="1">
      <c r="A45" s="6"/>
    </row>
    <row r="46" spans="1:4" s="9" customFormat="1">
      <c r="A46" s="6" t="s">
        <v>86</v>
      </c>
    </row>
    <row r="47" spans="1:4" s="9" customFormat="1">
      <c r="A47" s="6" t="s">
        <v>73</v>
      </c>
    </row>
  </sheetData>
  <mergeCells count="9">
    <mergeCell ref="A37:B37"/>
    <mergeCell ref="A7:C7"/>
    <mergeCell ref="A8:C8"/>
    <mergeCell ref="B11:B13"/>
    <mergeCell ref="C11:C13"/>
    <mergeCell ref="A34:B34"/>
    <mergeCell ref="A10:B10"/>
    <mergeCell ref="A11:A13"/>
    <mergeCell ref="A9:C9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62" orientation="portrait" r:id="rId1"/>
  <colBreaks count="1" manualBreakCount="1">
    <brk id="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0"/>
  <sheetViews>
    <sheetView view="pageBreakPreview" zoomScale="60" zoomScaleNormal="60" workbookViewId="0">
      <selection activeCell="K44" sqref="K44"/>
    </sheetView>
  </sheetViews>
  <sheetFormatPr defaultRowHeight="15"/>
  <cols>
    <col min="1" max="1" width="9.140625" style="129"/>
    <col min="2" max="2" width="44.7109375" style="129" customWidth="1"/>
    <col min="3" max="3" width="15.28515625" style="129" customWidth="1"/>
    <col min="4" max="4" width="16.85546875" style="129" customWidth="1"/>
    <col min="5" max="5" width="25.85546875" style="129" customWidth="1"/>
    <col min="6" max="16384" width="9.140625" style="129"/>
  </cols>
  <sheetData>
    <row r="1" spans="1:5" ht="18.75">
      <c r="C1" s="130"/>
      <c r="D1" s="7" t="s">
        <v>92</v>
      </c>
    </row>
    <row r="2" spans="1:5" ht="18.75">
      <c r="C2" s="130"/>
      <c r="D2" s="7" t="s">
        <v>39</v>
      </c>
    </row>
    <row r="3" spans="1:5" ht="18.75">
      <c r="C3" s="130"/>
      <c r="D3" s="8" t="s">
        <v>85</v>
      </c>
    </row>
    <row r="4" spans="1:5" ht="18.75">
      <c r="C4" s="130"/>
      <c r="D4" s="8" t="s">
        <v>40</v>
      </c>
    </row>
    <row r="5" spans="1:5" ht="18.75">
      <c r="A5" s="131"/>
      <c r="D5" s="7" t="s">
        <v>106</v>
      </c>
    </row>
    <row r="6" spans="1:5" ht="15.75">
      <c r="A6" s="131"/>
    </row>
    <row r="7" spans="1:5" ht="15.75">
      <c r="A7" s="131"/>
    </row>
    <row r="8" spans="1:5" ht="15.75">
      <c r="A8" s="163" t="s">
        <v>1</v>
      </c>
      <c r="B8" s="163"/>
      <c r="C8" s="163"/>
      <c r="D8" s="163"/>
      <c r="E8" s="163"/>
    </row>
    <row r="9" spans="1:5" ht="15.75">
      <c r="A9" s="164" t="s">
        <v>93</v>
      </c>
      <c r="B9" s="164"/>
      <c r="C9" s="164"/>
      <c r="D9" s="164"/>
      <c r="E9" s="164"/>
    </row>
    <row r="10" spans="1:5" ht="15.75">
      <c r="A10" s="131"/>
    </row>
    <row r="11" spans="1:5" ht="75" customHeight="1">
      <c r="A11" s="132" t="s">
        <v>87</v>
      </c>
      <c r="B11" s="132" t="s">
        <v>76</v>
      </c>
      <c r="C11" s="132" t="s">
        <v>88</v>
      </c>
      <c r="D11" s="132" t="s">
        <v>94</v>
      </c>
      <c r="E11" s="132" t="s">
        <v>91</v>
      </c>
    </row>
    <row r="12" spans="1:5" ht="18.75">
      <c r="A12" s="141">
        <v>1</v>
      </c>
      <c r="B12" s="141">
        <v>2</v>
      </c>
      <c r="C12" s="141">
        <v>3</v>
      </c>
      <c r="D12" s="141">
        <v>4</v>
      </c>
      <c r="E12" s="141">
        <v>5</v>
      </c>
    </row>
    <row r="13" spans="1:5" ht="15.75">
      <c r="A13" s="166" t="s">
        <v>89</v>
      </c>
      <c r="B13" s="167"/>
      <c r="C13" s="167"/>
      <c r="D13" s="167"/>
      <c r="E13" s="167"/>
    </row>
    <row r="14" spans="1:5" ht="15.75">
      <c r="A14" s="132">
        <v>1</v>
      </c>
      <c r="B14" s="134"/>
      <c r="C14" s="132"/>
      <c r="D14" s="133"/>
      <c r="E14" s="133">
        <f>C14*D14</f>
        <v>0</v>
      </c>
    </row>
    <row r="15" spans="1:5" ht="15.75">
      <c r="A15" s="132">
        <v>2</v>
      </c>
      <c r="B15" s="134"/>
      <c r="C15" s="132"/>
      <c r="D15" s="133"/>
      <c r="E15" s="133">
        <f t="shared" ref="E15" si="0">C15*D15</f>
        <v>0</v>
      </c>
    </row>
    <row r="16" spans="1:5" ht="15.75">
      <c r="A16" s="166" t="s">
        <v>90</v>
      </c>
      <c r="B16" s="167"/>
      <c r="C16" s="167"/>
      <c r="D16" s="167"/>
      <c r="E16" s="168"/>
    </row>
    <row r="17" spans="1:5" ht="15.75">
      <c r="A17" s="132">
        <v>3</v>
      </c>
      <c r="B17" s="134"/>
      <c r="C17" s="132"/>
      <c r="D17" s="133"/>
      <c r="E17" s="133">
        <f t="shared" ref="E17:E19" si="1">C17*D17</f>
        <v>0</v>
      </c>
    </row>
    <row r="18" spans="1:5" ht="15.75">
      <c r="A18" s="132">
        <v>4</v>
      </c>
      <c r="B18" s="134"/>
      <c r="C18" s="132"/>
      <c r="D18" s="133"/>
      <c r="E18" s="133">
        <f t="shared" si="1"/>
        <v>0</v>
      </c>
    </row>
    <row r="19" spans="1:5" ht="15.75">
      <c r="A19" s="132">
        <v>5</v>
      </c>
      <c r="B19" s="134"/>
      <c r="C19" s="132"/>
      <c r="D19" s="133"/>
      <c r="E19" s="133">
        <f t="shared" si="1"/>
        <v>0</v>
      </c>
    </row>
    <row r="20" spans="1:5" ht="15.75">
      <c r="A20" s="132">
        <v>6</v>
      </c>
      <c r="B20" s="134"/>
      <c r="C20" s="132"/>
      <c r="D20" s="133"/>
      <c r="E20" s="133">
        <f t="shared" ref="E20:E22" si="2">C20*D20</f>
        <v>0</v>
      </c>
    </row>
    <row r="21" spans="1:5" ht="15.75">
      <c r="A21" s="132">
        <v>7</v>
      </c>
      <c r="B21" s="134"/>
      <c r="C21" s="132"/>
      <c r="D21" s="133"/>
      <c r="E21" s="133">
        <f t="shared" si="2"/>
        <v>0</v>
      </c>
    </row>
    <row r="22" spans="1:5" ht="15.75">
      <c r="A22" s="132">
        <v>8</v>
      </c>
      <c r="B22" s="134"/>
      <c r="C22" s="132"/>
      <c r="D22" s="135"/>
      <c r="E22" s="133">
        <f t="shared" si="2"/>
        <v>0</v>
      </c>
    </row>
    <row r="23" spans="1:5" s="137" customFormat="1" ht="30.75" customHeight="1">
      <c r="A23" s="165" t="s">
        <v>6</v>
      </c>
      <c r="B23" s="165"/>
      <c r="C23" s="165"/>
      <c r="D23" s="165"/>
      <c r="E23" s="136">
        <f>SUM(E14:E22)</f>
        <v>0</v>
      </c>
    </row>
    <row r="24" spans="1:5" ht="15.75">
      <c r="A24" s="131"/>
    </row>
    <row r="25" spans="1:5" ht="15.75">
      <c r="A25" s="130"/>
    </row>
    <row r="26" spans="1:5" ht="18.75">
      <c r="A26" s="22" t="s">
        <v>83</v>
      </c>
      <c r="B26" s="23"/>
      <c r="C26" s="24"/>
      <c r="D26" s="23"/>
      <c r="E26" s="23"/>
    </row>
    <row r="27" spans="1:5" ht="18.75">
      <c r="A27" s="25"/>
      <c r="B27" s="26"/>
      <c r="C27" s="27" t="s">
        <v>109</v>
      </c>
      <c r="D27" s="27"/>
      <c r="E27" s="27"/>
    </row>
    <row r="28" spans="1:5" ht="18.75">
      <c r="A28" s="28" t="s">
        <v>7</v>
      </c>
      <c r="B28" s="29"/>
      <c r="C28" s="29"/>
      <c r="D28" s="126"/>
      <c r="E28" s="126"/>
    </row>
    <row r="29" spans="1:5" ht="18.75">
      <c r="A29" s="28" t="s">
        <v>84</v>
      </c>
      <c r="B29" s="29"/>
      <c r="C29" s="31"/>
      <c r="D29" s="127"/>
      <c r="E29" s="127"/>
    </row>
    <row r="30" spans="1:5" ht="15.75">
      <c r="A30" s="131"/>
    </row>
  </sheetData>
  <mergeCells count="5">
    <mergeCell ref="A8:E8"/>
    <mergeCell ref="A9:E9"/>
    <mergeCell ref="A23:D23"/>
    <mergeCell ref="A13:E13"/>
    <mergeCell ref="A16:E16"/>
  </mergeCells>
  <pageMargins left="0.7" right="0.7" top="0.75" bottom="0.75" header="0.3" footer="0.3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8"/>
  <sheetViews>
    <sheetView view="pageBreakPreview" zoomScale="60" zoomScaleNormal="60" workbookViewId="0">
      <selection activeCell="A22" sqref="A22"/>
    </sheetView>
  </sheetViews>
  <sheetFormatPr defaultRowHeight="15"/>
  <cols>
    <col min="1" max="1" width="9.140625" style="129"/>
    <col min="2" max="2" width="44.7109375" style="129" customWidth="1"/>
    <col min="3" max="3" width="15.28515625" style="129" customWidth="1"/>
    <col min="4" max="4" width="16.85546875" style="129" customWidth="1"/>
    <col min="5" max="5" width="25.85546875" style="129" customWidth="1"/>
    <col min="6" max="16384" width="9.140625" style="129"/>
  </cols>
  <sheetData>
    <row r="1" spans="1:5" ht="18.75">
      <c r="C1" s="130"/>
      <c r="D1" s="7" t="s">
        <v>92</v>
      </c>
    </row>
    <row r="2" spans="1:5" ht="18.75">
      <c r="C2" s="130"/>
      <c r="D2" s="7" t="s">
        <v>39</v>
      </c>
    </row>
    <row r="3" spans="1:5" ht="18.75">
      <c r="C3" s="130"/>
      <c r="D3" s="8" t="s">
        <v>85</v>
      </c>
    </row>
    <row r="4" spans="1:5" ht="18.75">
      <c r="C4" s="130"/>
      <c r="D4" s="8" t="s">
        <v>40</v>
      </c>
    </row>
    <row r="5" spans="1:5" ht="18.75">
      <c r="A5" s="131"/>
      <c r="D5" s="7" t="s">
        <v>106</v>
      </c>
    </row>
    <row r="6" spans="1:5" ht="15.75">
      <c r="A6" s="131"/>
    </row>
    <row r="7" spans="1:5" ht="15.75">
      <c r="A7" s="131"/>
    </row>
    <row r="8" spans="1:5" ht="15.75">
      <c r="A8" s="163" t="s">
        <v>1</v>
      </c>
      <c r="B8" s="163"/>
      <c r="C8" s="163"/>
      <c r="D8" s="163"/>
      <c r="E8" s="163"/>
    </row>
    <row r="9" spans="1:5" ht="15.75">
      <c r="A9" s="164" t="s">
        <v>100</v>
      </c>
      <c r="B9" s="164"/>
      <c r="C9" s="164"/>
      <c r="D9" s="164"/>
      <c r="E9" s="164"/>
    </row>
    <row r="10" spans="1:5" ht="15.75">
      <c r="A10" s="131"/>
    </row>
    <row r="11" spans="1:5" ht="75" customHeight="1">
      <c r="A11" s="132" t="s">
        <v>87</v>
      </c>
      <c r="B11" s="132" t="s">
        <v>76</v>
      </c>
      <c r="C11" s="132" t="s">
        <v>88</v>
      </c>
      <c r="D11" s="132" t="s">
        <v>94</v>
      </c>
      <c r="E11" s="132" t="s">
        <v>91</v>
      </c>
    </row>
    <row r="12" spans="1:5" ht="18.75">
      <c r="A12" s="87">
        <v>1</v>
      </c>
      <c r="B12" s="87">
        <v>2</v>
      </c>
      <c r="C12" s="87">
        <v>3</v>
      </c>
      <c r="D12" s="87">
        <v>4</v>
      </c>
      <c r="E12" s="87">
        <v>5</v>
      </c>
    </row>
    <row r="13" spans="1:5" ht="15.75">
      <c r="A13" s="132">
        <v>1</v>
      </c>
      <c r="B13" s="134"/>
      <c r="C13" s="132"/>
      <c r="D13" s="133"/>
      <c r="E13" s="133">
        <f>C13*D13</f>
        <v>0</v>
      </c>
    </row>
    <row r="14" spans="1:5" ht="15.75">
      <c r="A14" s="132">
        <v>2</v>
      </c>
      <c r="B14" s="134"/>
      <c r="C14" s="132"/>
      <c r="D14" s="133"/>
      <c r="E14" s="133">
        <f t="shared" ref="E14" si="0">C14*D14</f>
        <v>0</v>
      </c>
    </row>
    <row r="15" spans="1:5" ht="15.75">
      <c r="A15" s="132">
        <v>3</v>
      </c>
      <c r="B15" s="134"/>
      <c r="C15" s="132"/>
      <c r="D15" s="133"/>
      <c r="E15" s="133">
        <f t="shared" ref="E15:E17" si="1">C15*D15</f>
        <v>0</v>
      </c>
    </row>
    <row r="16" spans="1:5" ht="15.75">
      <c r="A16" s="132">
        <v>4</v>
      </c>
      <c r="B16" s="134"/>
      <c r="C16" s="132"/>
      <c r="D16" s="133"/>
      <c r="E16" s="133">
        <f t="shared" si="1"/>
        <v>0</v>
      </c>
    </row>
    <row r="17" spans="1:5" ht="15.75">
      <c r="A17" s="132">
        <v>5</v>
      </c>
      <c r="B17" s="134"/>
      <c r="C17" s="132"/>
      <c r="D17" s="133"/>
      <c r="E17" s="133">
        <f t="shared" si="1"/>
        <v>0</v>
      </c>
    </row>
    <row r="18" spans="1:5" ht="15.75">
      <c r="A18" s="132">
        <v>6</v>
      </c>
      <c r="B18" s="134"/>
      <c r="C18" s="132"/>
      <c r="D18" s="133"/>
      <c r="E18" s="133">
        <f t="shared" ref="E18:E20" si="2">C18*D18</f>
        <v>0</v>
      </c>
    </row>
    <row r="19" spans="1:5" ht="15.75">
      <c r="A19" s="132">
        <v>7</v>
      </c>
      <c r="B19" s="134"/>
      <c r="C19" s="132"/>
      <c r="D19" s="133"/>
      <c r="E19" s="133">
        <f t="shared" si="2"/>
        <v>0</v>
      </c>
    </row>
    <row r="20" spans="1:5" ht="15.75">
      <c r="A20" s="132">
        <v>8</v>
      </c>
      <c r="B20" s="134"/>
      <c r="C20" s="132"/>
      <c r="D20" s="135"/>
      <c r="E20" s="133">
        <f t="shared" si="2"/>
        <v>0</v>
      </c>
    </row>
    <row r="21" spans="1:5" s="137" customFormat="1" ht="30.75" customHeight="1">
      <c r="A21" s="165" t="s">
        <v>6</v>
      </c>
      <c r="B21" s="165"/>
      <c r="C21" s="165"/>
      <c r="D21" s="165"/>
      <c r="E21" s="136">
        <f>SUM(E13:E20)</f>
        <v>0</v>
      </c>
    </row>
    <row r="22" spans="1:5" ht="15.75">
      <c r="A22" s="131"/>
    </row>
    <row r="23" spans="1:5" ht="15.75">
      <c r="A23" s="130"/>
    </row>
    <row r="24" spans="1:5" ht="18.75">
      <c r="A24" s="22" t="s">
        <v>83</v>
      </c>
      <c r="B24" s="23"/>
      <c r="C24" s="24"/>
      <c r="D24" s="23"/>
      <c r="E24" s="23"/>
    </row>
    <row r="25" spans="1:5" ht="18.75">
      <c r="A25" s="25"/>
      <c r="B25" s="26"/>
      <c r="C25" s="27" t="s">
        <v>109</v>
      </c>
      <c r="D25" s="27"/>
      <c r="E25" s="27"/>
    </row>
    <row r="26" spans="1:5" ht="18.75">
      <c r="A26" s="28" t="s">
        <v>7</v>
      </c>
      <c r="B26" s="29"/>
      <c r="C26" s="29"/>
      <c r="D26" s="126"/>
      <c r="E26" s="126"/>
    </row>
    <row r="27" spans="1:5" ht="18.75">
      <c r="A27" s="28" t="s">
        <v>84</v>
      </c>
      <c r="B27" s="29"/>
      <c r="C27" s="31"/>
      <c r="D27" s="127"/>
      <c r="E27" s="127"/>
    </row>
    <row r="28" spans="1:5" ht="15.75">
      <c r="A28" s="131"/>
    </row>
  </sheetData>
  <mergeCells count="3">
    <mergeCell ref="A8:E8"/>
    <mergeCell ref="A9:E9"/>
    <mergeCell ref="A21:D21"/>
  </mergeCells>
  <pageMargins left="0.7" right="0.7" top="0.75" bottom="0.75" header="0.3" footer="0.3"/>
  <pageSetup paperSize="9" scale="7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3"/>
  <sheetViews>
    <sheetView view="pageBreakPreview" zoomScale="60" zoomScaleNormal="60" workbookViewId="0">
      <selection activeCell="E29" sqref="E29"/>
    </sheetView>
  </sheetViews>
  <sheetFormatPr defaultColWidth="9.140625" defaultRowHeight="18.75"/>
  <cols>
    <col min="1" max="1" width="5.5703125" style="9" customWidth="1"/>
    <col min="2" max="2" width="41.42578125" style="9" customWidth="1"/>
    <col min="3" max="3" width="7.28515625" style="9" customWidth="1"/>
    <col min="4" max="4" width="8.28515625" style="9" customWidth="1"/>
    <col min="5" max="5" width="12.28515625" style="9" customWidth="1"/>
    <col min="6" max="6" width="25.42578125" style="9" customWidth="1"/>
    <col min="7" max="7" width="21.140625" style="9" customWidth="1"/>
    <col min="8" max="16384" width="9.140625" style="9"/>
  </cols>
  <sheetData>
    <row r="1" spans="1:7" s="6" customFormat="1">
      <c r="F1" s="7" t="s">
        <v>95</v>
      </c>
    </row>
    <row r="2" spans="1:7" s="6" customFormat="1">
      <c r="F2" s="7" t="s">
        <v>39</v>
      </c>
    </row>
    <row r="3" spans="1:7" s="6" customFormat="1">
      <c r="F3" s="8" t="s">
        <v>85</v>
      </c>
    </row>
    <row r="4" spans="1:7" s="6" customFormat="1">
      <c r="F4" s="8" t="s">
        <v>40</v>
      </c>
    </row>
    <row r="5" spans="1:7" s="6" customFormat="1">
      <c r="F5" s="7" t="s">
        <v>106</v>
      </c>
    </row>
    <row r="6" spans="1:7" s="6" customFormat="1">
      <c r="F6" s="7"/>
    </row>
    <row r="7" spans="1:7" s="6" customFormat="1">
      <c r="F7" s="7"/>
    </row>
    <row r="8" spans="1:7">
      <c r="A8" s="172" t="s">
        <v>1</v>
      </c>
      <c r="B8" s="172"/>
      <c r="C8" s="172"/>
      <c r="D8" s="172"/>
      <c r="E8" s="172"/>
      <c r="F8" s="172"/>
      <c r="G8" s="172"/>
    </row>
    <row r="9" spans="1:7">
      <c r="A9" s="173" t="s">
        <v>79</v>
      </c>
      <c r="B9" s="173"/>
      <c r="C9" s="173"/>
      <c r="D9" s="173"/>
      <c r="E9" s="173"/>
      <c r="F9" s="173"/>
      <c r="G9" s="173"/>
    </row>
    <row r="10" spans="1:7">
      <c r="A10" s="10"/>
      <c r="B10" s="10"/>
      <c r="C10" s="10"/>
      <c r="D10" s="10"/>
      <c r="E10" s="10"/>
      <c r="F10" s="10"/>
      <c r="G10" s="10"/>
    </row>
    <row r="11" spans="1:7" ht="62.25" customHeight="1">
      <c r="A11" s="174" t="s">
        <v>2</v>
      </c>
      <c r="B11" s="174" t="s">
        <v>3</v>
      </c>
      <c r="C11" s="175" t="s">
        <v>4</v>
      </c>
      <c r="D11" s="175" t="s">
        <v>5</v>
      </c>
      <c r="E11" s="175" t="s">
        <v>48</v>
      </c>
      <c r="F11" s="177" t="s">
        <v>74</v>
      </c>
      <c r="G11" s="177" t="s">
        <v>75</v>
      </c>
    </row>
    <row r="12" spans="1:7" ht="72" customHeight="1">
      <c r="A12" s="174"/>
      <c r="B12" s="174"/>
      <c r="C12" s="176"/>
      <c r="D12" s="176"/>
      <c r="E12" s="176"/>
      <c r="F12" s="178"/>
      <c r="G12" s="178"/>
    </row>
    <row r="13" spans="1:7" s="11" customFormat="1" ht="19.5" customHeight="1">
      <c r="A13" s="3">
        <v>1</v>
      </c>
      <c r="B13" s="3">
        <v>2</v>
      </c>
      <c r="C13" s="3">
        <v>3</v>
      </c>
      <c r="D13" s="3">
        <v>4</v>
      </c>
      <c r="E13" s="3">
        <v>5</v>
      </c>
      <c r="F13" s="3">
        <v>6</v>
      </c>
      <c r="G13" s="3">
        <v>7</v>
      </c>
    </row>
    <row r="14" spans="1:7" s="95" customFormat="1">
      <c r="A14" s="182" t="s">
        <v>66</v>
      </c>
      <c r="B14" s="183"/>
      <c r="C14" s="183"/>
      <c r="D14" s="183"/>
      <c r="E14" s="183"/>
      <c r="F14" s="183"/>
      <c r="G14" s="184"/>
    </row>
    <row r="15" spans="1:7" s="15" customFormat="1">
      <c r="A15" s="80">
        <v>1</v>
      </c>
      <c r="B15" s="12"/>
      <c r="C15" s="80"/>
      <c r="D15" s="108"/>
      <c r="E15" s="80">
        <f t="shared" ref="E15:E16" si="0">C15*D15</f>
        <v>0</v>
      </c>
      <c r="F15" s="2"/>
      <c r="G15" s="2">
        <f t="shared" ref="G15:G22" si="1">E15*F15</f>
        <v>0</v>
      </c>
    </row>
    <row r="16" spans="1:7" s="15" customFormat="1">
      <c r="A16" s="80">
        <v>2</v>
      </c>
      <c r="B16" s="12"/>
      <c r="C16" s="80"/>
      <c r="D16" s="108"/>
      <c r="E16" s="80">
        <f t="shared" si="0"/>
        <v>0</v>
      </c>
      <c r="F16" s="2"/>
      <c r="G16" s="2">
        <f t="shared" si="1"/>
        <v>0</v>
      </c>
    </row>
    <row r="17" spans="1:7" s="15" customFormat="1">
      <c r="A17" s="80">
        <v>3</v>
      </c>
      <c r="B17" s="12"/>
      <c r="C17" s="80"/>
      <c r="D17" s="108"/>
      <c r="E17" s="80">
        <f>C17*D17</f>
        <v>0</v>
      </c>
      <c r="F17" s="2"/>
      <c r="G17" s="2">
        <f t="shared" si="1"/>
        <v>0</v>
      </c>
    </row>
    <row r="18" spans="1:7" s="15" customFormat="1">
      <c r="A18" s="80">
        <v>4</v>
      </c>
      <c r="B18" s="12"/>
      <c r="C18" s="80"/>
      <c r="D18" s="108"/>
      <c r="E18" s="80">
        <f>C18*D18</f>
        <v>0</v>
      </c>
      <c r="F18" s="2"/>
      <c r="G18" s="2">
        <f t="shared" si="1"/>
        <v>0</v>
      </c>
    </row>
    <row r="19" spans="1:7" s="15" customFormat="1">
      <c r="A19" s="80">
        <v>5</v>
      </c>
      <c r="B19" s="12"/>
      <c r="C19" s="80"/>
      <c r="D19" s="108"/>
      <c r="E19" s="80">
        <f t="shared" ref="E19:E21" si="2">C19*D19</f>
        <v>0</v>
      </c>
      <c r="F19" s="2"/>
      <c r="G19" s="2">
        <f t="shared" si="1"/>
        <v>0</v>
      </c>
    </row>
    <row r="20" spans="1:7" s="13" customFormat="1">
      <c r="A20" s="80">
        <v>6</v>
      </c>
      <c r="B20" s="12"/>
      <c r="C20" s="80"/>
      <c r="D20" s="108"/>
      <c r="E20" s="80">
        <f t="shared" si="2"/>
        <v>0</v>
      </c>
      <c r="F20" s="2"/>
      <c r="G20" s="2">
        <f t="shared" si="1"/>
        <v>0</v>
      </c>
    </row>
    <row r="21" spans="1:7" s="13" customFormat="1">
      <c r="A21" s="80">
        <v>7</v>
      </c>
      <c r="B21" s="12"/>
      <c r="C21" s="80"/>
      <c r="D21" s="108"/>
      <c r="E21" s="80">
        <f t="shared" si="2"/>
        <v>0</v>
      </c>
      <c r="F21" s="2"/>
      <c r="G21" s="2">
        <f t="shared" si="1"/>
        <v>0</v>
      </c>
    </row>
    <row r="22" spans="1:7" s="15" customFormat="1">
      <c r="A22" s="80">
        <v>8</v>
      </c>
      <c r="B22" s="12"/>
      <c r="C22" s="80"/>
      <c r="D22" s="108"/>
      <c r="E22" s="80">
        <f>C22*D22</f>
        <v>0</v>
      </c>
      <c r="F22" s="2"/>
      <c r="G22" s="2">
        <f t="shared" si="1"/>
        <v>0</v>
      </c>
    </row>
    <row r="23" spans="1:7" s="15" customFormat="1">
      <c r="A23" s="170" t="s">
        <v>6</v>
      </c>
      <c r="B23" s="171"/>
      <c r="C23" s="14">
        <f>SUM(C15:C22)</f>
        <v>0</v>
      </c>
      <c r="D23" s="106"/>
      <c r="E23" s="14">
        <f>SUM(E15:E22)</f>
        <v>0</v>
      </c>
      <c r="F23" s="106"/>
      <c r="G23" s="5">
        <f>SUM(G15:G22)</f>
        <v>0</v>
      </c>
    </row>
    <row r="24" spans="1:7" s="15" customFormat="1">
      <c r="A24" s="179" t="s">
        <v>65</v>
      </c>
      <c r="B24" s="180"/>
      <c r="C24" s="180"/>
      <c r="D24" s="180"/>
      <c r="E24" s="180"/>
      <c r="F24" s="180"/>
      <c r="G24" s="181"/>
    </row>
    <row r="25" spans="1:7" s="15" customFormat="1">
      <c r="A25" s="80">
        <v>1</v>
      </c>
      <c r="B25" s="1"/>
      <c r="C25" s="80">
        <v>0</v>
      </c>
      <c r="D25" s="80">
        <v>0</v>
      </c>
      <c r="E25" s="80">
        <f>C25*D25</f>
        <v>0</v>
      </c>
      <c r="F25" s="2"/>
      <c r="G25" s="2">
        <f>E25*F25</f>
        <v>0</v>
      </c>
    </row>
    <row r="26" spans="1:7" s="15" customFormat="1">
      <c r="A26" s="170" t="s">
        <v>6</v>
      </c>
      <c r="B26" s="171"/>
      <c r="C26" s="93">
        <f>SUM(C25)</f>
        <v>0</v>
      </c>
      <c r="D26" s="93"/>
      <c r="E26" s="93">
        <f t="shared" ref="E26" si="3">SUM(E25)</f>
        <v>0</v>
      </c>
      <c r="F26" s="4"/>
      <c r="G26" s="5">
        <f>G25</f>
        <v>0</v>
      </c>
    </row>
    <row r="27" spans="1:7" s="15" customFormat="1">
      <c r="A27" s="78"/>
      <c r="B27" s="17"/>
      <c r="C27" s="78"/>
      <c r="D27" s="78"/>
      <c r="E27" s="78"/>
      <c r="F27" s="19"/>
      <c r="G27" s="18"/>
    </row>
    <row r="28" spans="1:7" s="15" customFormat="1">
      <c r="A28" s="16"/>
      <c r="B28" s="17"/>
      <c r="C28" s="16"/>
      <c r="D28" s="16"/>
      <c r="E28" s="16"/>
      <c r="F28" s="19"/>
      <c r="G28" s="19"/>
    </row>
    <row r="29" spans="1:7">
      <c r="A29" s="20"/>
      <c r="B29" s="21"/>
      <c r="C29" s="21"/>
      <c r="D29" s="21"/>
      <c r="E29" s="21"/>
      <c r="F29" s="21"/>
      <c r="G29" s="21"/>
    </row>
    <row r="30" spans="1:7" s="25" customFormat="1" ht="15" customHeight="1">
      <c r="A30" s="22" t="s">
        <v>83</v>
      </c>
      <c r="B30" s="23"/>
      <c r="C30" s="24"/>
      <c r="D30" s="24"/>
      <c r="E30" s="24"/>
      <c r="F30" s="22"/>
    </row>
    <row r="31" spans="1:7" s="25" customFormat="1">
      <c r="B31" s="26"/>
      <c r="C31" s="169" t="s">
        <v>109</v>
      </c>
      <c r="D31" s="169"/>
      <c r="E31" s="27"/>
    </row>
    <row r="32" spans="1:7" s="29" customFormat="1" ht="15" customHeight="1">
      <c r="A32" s="28" t="s">
        <v>7</v>
      </c>
      <c r="D32" s="30"/>
      <c r="E32" s="30"/>
    </row>
    <row r="33" spans="1:5" s="29" customFormat="1" ht="15" customHeight="1">
      <c r="A33" s="28" t="s">
        <v>84</v>
      </c>
      <c r="C33" s="31"/>
      <c r="D33" s="31"/>
      <c r="E33" s="31"/>
    </row>
  </sheetData>
  <mergeCells count="14">
    <mergeCell ref="C31:D31"/>
    <mergeCell ref="A23:B23"/>
    <mergeCell ref="A26:B26"/>
    <mergeCell ref="A8:G8"/>
    <mergeCell ref="A9:G9"/>
    <mergeCell ref="A11:A12"/>
    <mergeCell ref="B11:B12"/>
    <mergeCell ref="C11:C12"/>
    <mergeCell ref="D11:D12"/>
    <mergeCell ref="G11:G12"/>
    <mergeCell ref="E11:E12"/>
    <mergeCell ref="F11:F12"/>
    <mergeCell ref="A24:G24"/>
    <mergeCell ref="A14:G14"/>
  </mergeCells>
  <printOptions horizontalCentered="1"/>
  <pageMargins left="0.70866141732283472" right="0.70866141732283472" top="0.74803149606299213" bottom="0.55118110236220474" header="0.31496062992125984" footer="0.31496062992125984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N26"/>
  <sheetViews>
    <sheetView view="pageBreakPreview" zoomScale="60" zoomScaleNormal="50" workbookViewId="0">
      <selection activeCell="K40" sqref="K40"/>
    </sheetView>
  </sheetViews>
  <sheetFormatPr defaultRowHeight="18.75"/>
  <cols>
    <col min="1" max="1" width="5" style="9" customWidth="1"/>
    <col min="2" max="2" width="22.140625" style="9" customWidth="1"/>
    <col min="3" max="3" width="30.7109375" style="9" customWidth="1"/>
    <col min="4" max="4" width="8.5703125" style="9" customWidth="1"/>
    <col min="5" max="5" width="9.28515625" style="9" customWidth="1"/>
    <col min="6" max="6" width="9" style="9" customWidth="1"/>
    <col min="7" max="7" width="15.140625" style="9" customWidth="1"/>
    <col min="8" max="8" width="16.85546875" style="9" bestFit="1" customWidth="1"/>
    <col min="9" max="9" width="13.7109375" style="9" bestFit="1" customWidth="1"/>
    <col min="10" max="10" width="21.7109375" style="9" customWidth="1"/>
    <col min="11" max="11" width="19.7109375" style="9" customWidth="1"/>
    <col min="12" max="12" width="16.5703125" style="9" customWidth="1"/>
    <col min="13" max="13" width="20.140625" style="9" bestFit="1" customWidth="1"/>
    <col min="14" max="16384" width="9.140625" style="9"/>
  </cols>
  <sheetData>
    <row r="1" spans="1:13" s="66" customFormat="1">
      <c r="K1" s="7" t="s">
        <v>96</v>
      </c>
    </row>
    <row r="2" spans="1:13" s="66" customFormat="1">
      <c r="K2" s="7" t="s">
        <v>39</v>
      </c>
    </row>
    <row r="3" spans="1:13" s="66" customFormat="1">
      <c r="K3" s="8" t="s">
        <v>85</v>
      </c>
    </row>
    <row r="4" spans="1:13" s="66" customFormat="1">
      <c r="K4" s="8" t="s">
        <v>40</v>
      </c>
    </row>
    <row r="5" spans="1:13" s="66" customFormat="1">
      <c r="A5" s="72"/>
      <c r="B5" s="72"/>
      <c r="C5" s="72"/>
      <c r="D5" s="72"/>
      <c r="E5" s="72"/>
      <c r="F5" s="72"/>
      <c r="G5" s="72"/>
      <c r="H5" s="72"/>
      <c r="I5" s="72"/>
      <c r="J5" s="72"/>
      <c r="K5" s="7" t="s">
        <v>106</v>
      </c>
      <c r="L5" s="72"/>
      <c r="M5" s="72"/>
    </row>
    <row r="6" spans="1:13" ht="15" customHeight="1">
      <c r="A6" s="188" t="s">
        <v>1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9"/>
    </row>
    <row r="7" spans="1:13">
      <c r="A7" s="190" t="s">
        <v>8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</row>
    <row r="9" spans="1:13" s="120" customFormat="1" ht="44.25" customHeight="1">
      <c r="A9" s="174" t="s">
        <v>2</v>
      </c>
      <c r="B9" s="174" t="s">
        <v>41</v>
      </c>
      <c r="C9" s="174" t="s">
        <v>82</v>
      </c>
      <c r="D9" s="191" t="s">
        <v>10</v>
      </c>
      <c r="E9" s="191" t="s">
        <v>11</v>
      </c>
      <c r="F9" s="191" t="s">
        <v>12</v>
      </c>
      <c r="G9" s="192" t="s">
        <v>77</v>
      </c>
      <c r="H9" s="193"/>
      <c r="I9" s="193"/>
      <c r="J9" s="193"/>
      <c r="K9" s="193"/>
      <c r="L9" s="193"/>
      <c r="M9" s="192" t="s">
        <v>78</v>
      </c>
    </row>
    <row r="10" spans="1:13" s="120" customFormat="1" ht="30" customHeight="1">
      <c r="A10" s="174"/>
      <c r="B10" s="174"/>
      <c r="C10" s="174"/>
      <c r="D10" s="191"/>
      <c r="E10" s="191"/>
      <c r="F10" s="191"/>
      <c r="G10" s="193" t="s">
        <v>13</v>
      </c>
      <c r="H10" s="193"/>
      <c r="I10" s="193" t="s">
        <v>14</v>
      </c>
      <c r="J10" s="193"/>
      <c r="K10" s="193" t="s">
        <v>15</v>
      </c>
      <c r="L10" s="193"/>
      <c r="M10" s="192"/>
    </row>
    <row r="11" spans="1:13" s="120" customFormat="1" ht="42.75" customHeight="1">
      <c r="A11" s="174"/>
      <c r="B11" s="174"/>
      <c r="C11" s="174"/>
      <c r="D11" s="191"/>
      <c r="E11" s="191"/>
      <c r="F11" s="191"/>
      <c r="G11" s="121" t="s">
        <v>16</v>
      </c>
      <c r="H11" s="121" t="s">
        <v>0</v>
      </c>
      <c r="I11" s="121" t="s">
        <v>16</v>
      </c>
      <c r="J11" s="121" t="s">
        <v>0</v>
      </c>
      <c r="K11" s="121" t="s">
        <v>17</v>
      </c>
      <c r="L11" s="121" t="s">
        <v>0</v>
      </c>
      <c r="M11" s="192"/>
    </row>
    <row r="12" spans="1:13" s="120" customFormat="1" ht="24.75" customHeight="1">
      <c r="A12" s="119">
        <v>1</v>
      </c>
      <c r="B12" s="119">
        <v>2</v>
      </c>
      <c r="C12" s="119">
        <v>3</v>
      </c>
      <c r="D12" s="119">
        <v>4</v>
      </c>
      <c r="E12" s="119">
        <v>5</v>
      </c>
      <c r="F12" s="119">
        <v>6</v>
      </c>
      <c r="G12" s="119">
        <v>7</v>
      </c>
      <c r="H12" s="119" t="s">
        <v>69</v>
      </c>
      <c r="I12" s="119">
        <v>9</v>
      </c>
      <c r="J12" s="119" t="s">
        <v>70</v>
      </c>
      <c r="K12" s="119">
        <v>11</v>
      </c>
      <c r="L12" s="119" t="s">
        <v>71</v>
      </c>
      <c r="M12" s="119" t="s">
        <v>72</v>
      </c>
    </row>
    <row r="13" spans="1:13" s="95" customFormat="1">
      <c r="A13" s="89">
        <v>1</v>
      </c>
      <c r="B13" s="88"/>
      <c r="C13" s="88"/>
      <c r="D13" s="89"/>
      <c r="E13" s="89"/>
      <c r="F13" s="113"/>
      <c r="G13" s="114"/>
      <c r="H13" s="114">
        <f>D13*E13*F13*G13</f>
        <v>0</v>
      </c>
      <c r="I13" s="114"/>
      <c r="J13" s="114">
        <f t="shared" ref="J13:J15" si="0">I13*(E13-1)*F13*D13</f>
        <v>0</v>
      </c>
      <c r="K13" s="114"/>
      <c r="L13" s="114">
        <f t="shared" ref="L13:L19" si="1">K13*F13*D13</f>
        <v>0</v>
      </c>
      <c r="M13" s="114">
        <f>H13+J13+L13</f>
        <v>0</v>
      </c>
    </row>
    <row r="14" spans="1:13" s="95" customFormat="1">
      <c r="A14" s="89">
        <v>2</v>
      </c>
      <c r="B14" s="88"/>
      <c r="C14" s="88"/>
      <c r="D14" s="89"/>
      <c r="E14" s="89"/>
      <c r="F14" s="113"/>
      <c r="G14" s="114"/>
      <c r="H14" s="114">
        <f t="shared" ref="H14:H19" si="2">D14*E14*F14*G14</f>
        <v>0</v>
      </c>
      <c r="I14" s="114"/>
      <c r="J14" s="114">
        <f t="shared" si="0"/>
        <v>0</v>
      </c>
      <c r="K14" s="114"/>
      <c r="L14" s="114">
        <f t="shared" si="1"/>
        <v>0</v>
      </c>
      <c r="M14" s="114">
        <f>H14+J14+L14</f>
        <v>0</v>
      </c>
    </row>
    <row r="15" spans="1:13" s="95" customFormat="1">
      <c r="A15" s="89">
        <v>3</v>
      </c>
      <c r="B15" s="88"/>
      <c r="C15" s="88"/>
      <c r="D15" s="89"/>
      <c r="E15" s="89"/>
      <c r="F15" s="113"/>
      <c r="G15" s="114"/>
      <c r="H15" s="114">
        <f t="shared" si="2"/>
        <v>0</v>
      </c>
      <c r="I15" s="114"/>
      <c r="J15" s="114">
        <f t="shared" si="0"/>
        <v>0</v>
      </c>
      <c r="K15" s="114"/>
      <c r="L15" s="114">
        <f t="shared" si="1"/>
        <v>0</v>
      </c>
      <c r="M15" s="114">
        <f t="shared" ref="M15" si="3">H15+J15+L15</f>
        <v>0</v>
      </c>
    </row>
    <row r="16" spans="1:13" s="95" customFormat="1">
      <c r="A16" s="89">
        <v>4</v>
      </c>
      <c r="B16" s="88"/>
      <c r="C16" s="88"/>
      <c r="D16" s="89"/>
      <c r="E16" s="89"/>
      <c r="F16" s="113"/>
      <c r="G16" s="114"/>
      <c r="H16" s="114">
        <f t="shared" si="2"/>
        <v>0</v>
      </c>
      <c r="I16" s="114"/>
      <c r="J16" s="114">
        <f>I16*(E16-1)*F16*D16</f>
        <v>0</v>
      </c>
      <c r="K16" s="114"/>
      <c r="L16" s="114">
        <f t="shared" si="1"/>
        <v>0</v>
      </c>
      <c r="M16" s="114">
        <f>H16+J16+L16</f>
        <v>0</v>
      </c>
    </row>
    <row r="17" spans="1:14" s="95" customFormat="1">
      <c r="A17" s="89">
        <v>5</v>
      </c>
      <c r="B17" s="88"/>
      <c r="C17" s="88"/>
      <c r="D17" s="89"/>
      <c r="E17" s="89"/>
      <c r="F17" s="113"/>
      <c r="G17" s="114"/>
      <c r="H17" s="114">
        <f t="shared" si="2"/>
        <v>0</v>
      </c>
      <c r="I17" s="114"/>
      <c r="J17" s="114">
        <f t="shared" ref="J17:J18" si="4">I17*(E17-1)*F17*D17</f>
        <v>0</v>
      </c>
      <c r="K17" s="114"/>
      <c r="L17" s="114">
        <f t="shared" si="1"/>
        <v>0</v>
      </c>
      <c r="M17" s="114">
        <f t="shared" ref="M17:M19" si="5">H17+J17+L17</f>
        <v>0</v>
      </c>
    </row>
    <row r="18" spans="1:14" s="95" customFormat="1">
      <c r="A18" s="89">
        <v>6</v>
      </c>
      <c r="B18" s="88"/>
      <c r="C18" s="88"/>
      <c r="D18" s="115"/>
      <c r="E18" s="115"/>
      <c r="F18" s="113"/>
      <c r="G18" s="114"/>
      <c r="H18" s="114">
        <f t="shared" si="2"/>
        <v>0</v>
      </c>
      <c r="I18" s="114"/>
      <c r="J18" s="114">
        <f t="shared" si="4"/>
        <v>0</v>
      </c>
      <c r="K18" s="114"/>
      <c r="L18" s="114">
        <f t="shared" si="1"/>
        <v>0</v>
      </c>
      <c r="M18" s="114">
        <f t="shared" si="5"/>
        <v>0</v>
      </c>
    </row>
    <row r="19" spans="1:14" s="95" customFormat="1">
      <c r="A19" s="89">
        <v>7</v>
      </c>
      <c r="B19" s="88"/>
      <c r="C19" s="88"/>
      <c r="D19" s="89"/>
      <c r="E19" s="89"/>
      <c r="F19" s="113"/>
      <c r="G19" s="114"/>
      <c r="H19" s="114">
        <f t="shared" si="2"/>
        <v>0</v>
      </c>
      <c r="I19" s="114"/>
      <c r="J19" s="114">
        <f>I19*(E19-1)*F19*D19</f>
        <v>0</v>
      </c>
      <c r="K19" s="114"/>
      <c r="L19" s="114">
        <f t="shared" si="1"/>
        <v>0</v>
      </c>
      <c r="M19" s="114">
        <f t="shared" si="5"/>
        <v>0</v>
      </c>
    </row>
    <row r="20" spans="1:14" s="77" customFormat="1" ht="38.25" customHeight="1">
      <c r="A20" s="185" t="s">
        <v>6</v>
      </c>
      <c r="B20" s="186"/>
      <c r="C20" s="187"/>
      <c r="D20" s="116"/>
      <c r="E20" s="116"/>
      <c r="F20" s="116"/>
      <c r="G20" s="117"/>
      <c r="H20" s="117"/>
      <c r="I20" s="117"/>
      <c r="J20" s="117"/>
      <c r="K20" s="117"/>
      <c r="L20" s="117"/>
      <c r="M20" s="117">
        <f>SUM(M13:M19)</f>
        <v>0</v>
      </c>
    </row>
    <row r="21" spans="1:14" s="95" customFormat="1">
      <c r="A21" s="74"/>
      <c r="B21" s="73"/>
      <c r="C21" s="73"/>
      <c r="D21" s="74"/>
      <c r="E21" s="74"/>
      <c r="F21" s="74"/>
      <c r="G21" s="75"/>
      <c r="H21" s="75"/>
      <c r="I21" s="75"/>
      <c r="J21" s="75"/>
      <c r="K21" s="75"/>
      <c r="L21" s="75"/>
      <c r="M21" s="75"/>
      <c r="N21" s="118"/>
    </row>
    <row r="22" spans="1:14" s="124" customFormat="1">
      <c r="A22" s="74"/>
      <c r="B22" s="73"/>
      <c r="C22" s="73"/>
      <c r="D22" s="74"/>
      <c r="E22" s="74"/>
      <c r="F22" s="74"/>
      <c r="G22" s="75"/>
      <c r="H22" s="75"/>
      <c r="I22" s="75"/>
      <c r="J22" s="75"/>
      <c r="K22" s="75"/>
      <c r="L22" s="75"/>
      <c r="M22" s="75"/>
      <c r="N22" s="122"/>
    </row>
    <row r="23" spans="1:14" s="25" customFormat="1" ht="15" customHeight="1">
      <c r="A23" s="22" t="s">
        <v>83</v>
      </c>
      <c r="B23" s="23"/>
      <c r="D23" s="24"/>
      <c r="E23" s="24"/>
      <c r="F23" s="22"/>
    </row>
    <row r="24" spans="1:14" s="25" customFormat="1">
      <c r="B24" s="26"/>
      <c r="C24" s="27"/>
      <c r="D24" s="27" t="s">
        <v>109</v>
      </c>
      <c r="E24" s="27"/>
    </row>
    <row r="25" spans="1:14" s="29" customFormat="1" ht="15" customHeight="1">
      <c r="A25" s="28" t="s">
        <v>7</v>
      </c>
      <c r="D25" s="30"/>
      <c r="E25" s="30"/>
    </row>
    <row r="26" spans="1:14" s="29" customFormat="1" ht="15" customHeight="1">
      <c r="A26" s="28" t="s">
        <v>84</v>
      </c>
      <c r="D26" s="31"/>
      <c r="E26" s="31"/>
    </row>
  </sheetData>
  <mergeCells count="14">
    <mergeCell ref="A20:C20"/>
    <mergeCell ref="A6:M6"/>
    <mergeCell ref="A7:M7"/>
    <mergeCell ref="F9:F11"/>
    <mergeCell ref="G9:L9"/>
    <mergeCell ref="A9:A11"/>
    <mergeCell ref="B9:B11"/>
    <mergeCell ref="C9:C11"/>
    <mergeCell ref="D9:D11"/>
    <mergeCell ref="E9:E11"/>
    <mergeCell ref="M9:M11"/>
    <mergeCell ref="G10:H10"/>
    <mergeCell ref="I10:J10"/>
    <mergeCell ref="K10:L10"/>
  </mergeCells>
  <printOptions horizontalCentered="1"/>
  <pageMargins left="0.70866141732283472" right="0.51181102362204722" top="0.74803149606299213" bottom="0.55118110236220474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2"/>
  <sheetViews>
    <sheetView view="pageBreakPreview" zoomScale="60" zoomScaleNormal="60" workbookViewId="0">
      <selection activeCell="J40" sqref="J40"/>
    </sheetView>
  </sheetViews>
  <sheetFormatPr defaultColWidth="9.140625" defaultRowHeight="18.75"/>
  <cols>
    <col min="1" max="1" width="7.85546875" style="81" customWidth="1"/>
    <col min="2" max="2" width="64.140625" style="81" customWidth="1"/>
    <col min="3" max="3" width="29.5703125" style="81" customWidth="1"/>
    <col min="4" max="4" width="18.140625" style="81" customWidth="1"/>
    <col min="5" max="16384" width="9.140625" style="81"/>
  </cols>
  <sheetData>
    <row r="1" spans="1:4" s="6" customFormat="1">
      <c r="C1" s="145" t="s">
        <v>99</v>
      </c>
    </row>
    <row r="2" spans="1:4" s="6" customFormat="1">
      <c r="C2" s="145" t="s">
        <v>39</v>
      </c>
    </row>
    <row r="3" spans="1:4" s="6" customFormat="1">
      <c r="C3" s="146" t="s">
        <v>85</v>
      </c>
    </row>
    <row r="4" spans="1:4" s="6" customFormat="1">
      <c r="C4" s="146" t="s">
        <v>40</v>
      </c>
    </row>
    <row r="5" spans="1:4" s="6" customFormat="1">
      <c r="C5" s="145" t="s">
        <v>106</v>
      </c>
    </row>
    <row r="6" spans="1:4" s="6" customFormat="1"/>
    <row r="7" spans="1:4" s="6" customFormat="1">
      <c r="D7" s="33"/>
    </row>
    <row r="8" spans="1:4" ht="18.75" customHeight="1">
      <c r="A8" s="172" t="s">
        <v>1</v>
      </c>
      <c r="B8" s="172"/>
      <c r="C8" s="172"/>
      <c r="D8" s="109"/>
    </row>
    <row r="9" spans="1:4" ht="18.75" customHeight="1">
      <c r="A9" s="173" t="s">
        <v>80</v>
      </c>
      <c r="B9" s="173"/>
      <c r="C9" s="173"/>
      <c r="D9" s="110"/>
    </row>
    <row r="10" spans="1:4">
      <c r="A10" s="79"/>
      <c r="B10" s="79"/>
      <c r="C10" s="79"/>
      <c r="D10" s="111"/>
    </row>
    <row r="11" spans="1:4" ht="42" customHeight="1">
      <c r="A11" s="194" t="s">
        <v>2</v>
      </c>
      <c r="B11" s="195" t="s">
        <v>76</v>
      </c>
      <c r="C11" s="196" t="s">
        <v>107</v>
      </c>
      <c r="D11" s="112"/>
    </row>
    <row r="12" spans="1:4" ht="49.5" customHeight="1">
      <c r="A12" s="195"/>
      <c r="B12" s="195"/>
      <c r="C12" s="196"/>
      <c r="D12" s="51"/>
    </row>
    <row r="13" spans="1:4">
      <c r="A13" s="142">
        <v>1</v>
      </c>
      <c r="B13" s="142">
        <v>2</v>
      </c>
      <c r="C13" s="142">
        <v>3</v>
      </c>
      <c r="D13" s="78"/>
    </row>
    <row r="14" spans="1:4" ht="35.1" customHeight="1">
      <c r="A14" s="80">
        <v>1</v>
      </c>
      <c r="B14" s="84"/>
      <c r="C14" s="83">
        <v>0</v>
      </c>
      <c r="D14" s="90"/>
    </row>
    <row r="15" spans="1:4" ht="35.1" customHeight="1">
      <c r="A15" s="80">
        <v>2</v>
      </c>
      <c r="B15" s="84"/>
      <c r="C15" s="83">
        <v>0</v>
      </c>
      <c r="D15" s="90"/>
    </row>
    <row r="16" spans="1:4" ht="35.1" customHeight="1">
      <c r="A16" s="160" t="s">
        <v>6</v>
      </c>
      <c r="B16" s="160"/>
      <c r="C16" s="82">
        <f>SUM(C14:C15)</f>
        <v>0</v>
      </c>
      <c r="D16" s="91"/>
    </row>
    <row r="17" spans="1:4">
      <c r="A17" s="79"/>
      <c r="B17" s="79"/>
      <c r="C17" s="79"/>
      <c r="D17" s="79"/>
    </row>
    <row r="18" spans="1:4" s="15" customFormat="1">
      <c r="A18" s="78"/>
      <c r="B18" s="17"/>
      <c r="C18" s="78"/>
      <c r="D18" s="19"/>
    </row>
    <row r="19" spans="1:4" s="48" customFormat="1" ht="15.75" customHeight="1">
      <c r="A19" s="22" t="s">
        <v>83</v>
      </c>
      <c r="B19" s="23"/>
      <c r="C19" s="144"/>
      <c r="D19" s="64"/>
    </row>
    <row r="20" spans="1:4" s="48" customFormat="1" ht="15.75" customHeight="1">
      <c r="A20" s="25"/>
      <c r="B20" s="26"/>
      <c r="C20" s="64" t="s">
        <v>109</v>
      </c>
    </row>
    <row r="21" spans="1:4" s="63" customFormat="1" ht="15.75" customHeight="1">
      <c r="A21" s="28" t="s">
        <v>7</v>
      </c>
      <c r="B21" s="29"/>
      <c r="C21" s="64"/>
      <c r="D21" s="64"/>
    </row>
    <row r="22" spans="1:4" s="63" customFormat="1" ht="15.75" customHeight="1">
      <c r="A22" s="28" t="s">
        <v>84</v>
      </c>
      <c r="B22" s="29"/>
      <c r="C22" s="64"/>
      <c r="D22" s="64"/>
    </row>
  </sheetData>
  <mergeCells count="6">
    <mergeCell ref="A8:C8"/>
    <mergeCell ref="A9:C9"/>
    <mergeCell ref="A16:B16"/>
    <mergeCell ref="A11:A12"/>
    <mergeCell ref="B11:B12"/>
    <mergeCell ref="C11:C1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24"/>
  <sheetViews>
    <sheetView view="pageBreakPreview" zoomScale="60" zoomScaleNormal="60" workbookViewId="0">
      <selection activeCell="D24" sqref="D24"/>
    </sheetView>
  </sheetViews>
  <sheetFormatPr defaultRowHeight="18.75"/>
  <cols>
    <col min="1" max="1" width="6.42578125" style="66" customWidth="1"/>
    <col min="2" max="2" width="40.42578125" style="66" customWidth="1"/>
    <col min="3" max="3" width="21.42578125" style="66" customWidth="1"/>
    <col min="4" max="4" width="39.5703125" style="66" customWidth="1"/>
    <col min="5" max="5" width="14.42578125" style="72" customWidth="1"/>
    <col min="6" max="7" width="9.140625" style="66"/>
    <col min="8" max="8" width="20.140625" style="66" customWidth="1"/>
    <col min="9" max="16384" width="9.140625" style="66"/>
  </cols>
  <sheetData>
    <row r="1" spans="1:5">
      <c r="D1" s="98" t="s">
        <v>97</v>
      </c>
      <c r="E1" s="66"/>
    </row>
    <row r="2" spans="1:5">
      <c r="D2" s="98" t="s">
        <v>39</v>
      </c>
      <c r="E2" s="66"/>
    </row>
    <row r="3" spans="1:5">
      <c r="D3" s="66" t="s">
        <v>85</v>
      </c>
      <c r="E3" s="66"/>
    </row>
    <row r="4" spans="1:5">
      <c r="D4" s="66" t="s">
        <v>40</v>
      </c>
      <c r="E4" s="66"/>
    </row>
    <row r="5" spans="1:5">
      <c r="D5" s="98" t="s">
        <v>106</v>
      </c>
      <c r="E5" s="66"/>
    </row>
    <row r="7" spans="1:5">
      <c r="A7" s="197" t="s">
        <v>1</v>
      </c>
      <c r="B7" s="197"/>
      <c r="C7" s="197"/>
      <c r="D7" s="197"/>
      <c r="E7" s="197"/>
    </row>
    <row r="8" spans="1:5">
      <c r="A8" s="198" t="s">
        <v>42</v>
      </c>
      <c r="B8" s="198"/>
      <c r="C8" s="198"/>
      <c r="D8" s="198"/>
      <c r="E8" s="198"/>
    </row>
    <row r="9" spans="1:5">
      <c r="A9" s="125"/>
      <c r="B9" s="125"/>
      <c r="C9" s="125"/>
      <c r="D9" s="125"/>
      <c r="E9" s="125"/>
    </row>
    <row r="10" spans="1:5" ht="89.25" customHeight="1">
      <c r="A10" s="87" t="s">
        <v>2</v>
      </c>
      <c r="B10" s="87" t="s">
        <v>9</v>
      </c>
      <c r="C10" s="87" t="s">
        <v>43</v>
      </c>
      <c r="D10" s="87" t="s">
        <v>44</v>
      </c>
      <c r="E10" s="87" t="s">
        <v>45</v>
      </c>
    </row>
    <row r="11" spans="1:5">
      <c r="A11" s="87">
        <v>1</v>
      </c>
      <c r="B11" s="87">
        <v>2</v>
      </c>
      <c r="C11" s="87">
        <v>3</v>
      </c>
      <c r="D11" s="87">
        <v>4</v>
      </c>
      <c r="E11" s="87">
        <v>5</v>
      </c>
    </row>
    <row r="12" spans="1:5" s="67" customFormat="1">
      <c r="A12" s="52">
        <v>1</v>
      </c>
      <c r="B12" s="84"/>
      <c r="C12" s="99"/>
      <c r="D12" s="84"/>
      <c r="E12" s="80"/>
    </row>
    <row r="13" spans="1:5" s="67" customFormat="1">
      <c r="A13" s="52">
        <v>2</v>
      </c>
      <c r="B13" s="84"/>
      <c r="C13" s="99"/>
      <c r="D13" s="84"/>
      <c r="E13" s="80"/>
    </row>
    <row r="14" spans="1:5" s="67" customFormat="1">
      <c r="A14" s="52">
        <v>3</v>
      </c>
      <c r="B14" s="84"/>
      <c r="C14" s="99"/>
      <c r="D14" s="84"/>
      <c r="E14" s="80"/>
    </row>
    <row r="15" spans="1:5" s="67" customFormat="1">
      <c r="A15" s="52">
        <v>4</v>
      </c>
      <c r="B15" s="84"/>
      <c r="C15" s="99"/>
      <c r="D15" s="84"/>
      <c r="E15" s="80"/>
    </row>
    <row r="16" spans="1:5" s="67" customFormat="1">
      <c r="A16" s="52">
        <v>5</v>
      </c>
      <c r="B16" s="84"/>
      <c r="C16" s="99"/>
      <c r="D16" s="84"/>
      <c r="E16" s="80"/>
    </row>
    <row r="17" spans="1:6" s="67" customFormat="1">
      <c r="A17" s="52">
        <v>6</v>
      </c>
      <c r="B17" s="84"/>
      <c r="C17" s="99"/>
      <c r="D17" s="84"/>
      <c r="E17" s="80"/>
    </row>
    <row r="18" spans="1:6" s="67" customFormat="1" ht="26.25" customHeight="1">
      <c r="A18" s="199" t="s">
        <v>6</v>
      </c>
      <c r="B18" s="199"/>
      <c r="C18" s="100">
        <f>SUM(C12:C17)</f>
        <v>0</v>
      </c>
      <c r="D18" s="85"/>
      <c r="E18" s="86"/>
    </row>
    <row r="19" spans="1:6" s="67" customFormat="1">
      <c r="A19" s="138"/>
      <c r="B19" s="103"/>
      <c r="C19" s="104"/>
      <c r="D19" s="103"/>
      <c r="E19" s="122"/>
    </row>
    <row r="20" spans="1:6" s="67" customFormat="1">
      <c r="A20" s="101"/>
      <c r="B20" s="68"/>
      <c r="C20" s="70"/>
      <c r="D20" s="71"/>
      <c r="E20" s="69"/>
    </row>
    <row r="21" spans="1:6" s="6" customFormat="1" ht="15" customHeight="1">
      <c r="A21" s="22" t="s">
        <v>83</v>
      </c>
      <c r="B21" s="23"/>
      <c r="C21" s="24"/>
      <c r="E21" s="23"/>
      <c r="F21" s="22"/>
    </row>
    <row r="22" spans="1:6">
      <c r="A22" s="25"/>
      <c r="B22" s="26"/>
      <c r="C22" s="27" t="s">
        <v>109</v>
      </c>
      <c r="E22" s="27"/>
      <c r="F22" s="25"/>
    </row>
    <row r="23" spans="1:6">
      <c r="A23" s="28" t="s">
        <v>7</v>
      </c>
      <c r="B23" s="29"/>
      <c r="C23" s="30"/>
      <c r="E23" s="126"/>
      <c r="F23" s="29"/>
    </row>
    <row r="24" spans="1:6">
      <c r="A24" s="28" t="s">
        <v>84</v>
      </c>
      <c r="B24" s="29"/>
      <c r="C24" s="31"/>
      <c r="E24" s="127"/>
      <c r="F24" s="29"/>
    </row>
  </sheetData>
  <mergeCells count="3">
    <mergeCell ref="A7:E7"/>
    <mergeCell ref="A8:E8"/>
    <mergeCell ref="A18:B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36"/>
  <sheetViews>
    <sheetView view="pageBreakPreview" zoomScale="60" zoomScaleNormal="60" workbookViewId="0">
      <selection activeCell="C23" sqref="C23"/>
    </sheetView>
  </sheetViews>
  <sheetFormatPr defaultRowHeight="18.75"/>
  <cols>
    <col min="1" max="1" width="7.7109375" style="63" customWidth="1"/>
    <col min="2" max="2" width="56.42578125" style="63" customWidth="1"/>
    <col min="3" max="3" width="26.85546875" style="63" customWidth="1"/>
    <col min="4" max="4" width="6.7109375" style="63" customWidth="1"/>
    <col min="5" max="236" width="45.85546875" style="63" customWidth="1"/>
    <col min="237" max="16384" width="9.140625" style="63"/>
  </cols>
  <sheetData>
    <row r="1" spans="1:4" s="46" customFormat="1" ht="17.100000000000001" customHeight="1">
      <c r="C1" s="7" t="s">
        <v>98</v>
      </c>
    </row>
    <row r="2" spans="1:4" s="46" customFormat="1" ht="17.100000000000001" customHeight="1">
      <c r="C2" s="7" t="s">
        <v>39</v>
      </c>
    </row>
    <row r="3" spans="1:4" s="46" customFormat="1" ht="17.100000000000001" customHeight="1">
      <c r="C3" s="8" t="s">
        <v>85</v>
      </c>
    </row>
    <row r="4" spans="1:4" s="46" customFormat="1" ht="15.75" customHeight="1">
      <c r="C4" s="8" t="s">
        <v>40</v>
      </c>
    </row>
    <row r="5" spans="1:4" s="48" customFormat="1">
      <c r="A5" s="47"/>
      <c r="B5" s="47"/>
      <c r="C5" s="7" t="s">
        <v>106</v>
      </c>
    </row>
    <row r="6" spans="1:4" s="48" customFormat="1">
      <c r="A6" s="47"/>
      <c r="B6" s="47"/>
    </row>
    <row r="7" spans="1:4" s="48" customFormat="1">
      <c r="A7" s="47"/>
      <c r="B7" s="47"/>
    </row>
    <row r="8" spans="1:4" s="48" customFormat="1" ht="15.75" customHeight="1">
      <c r="A8" s="202" t="s">
        <v>1</v>
      </c>
      <c r="B8" s="202"/>
      <c r="C8" s="202"/>
      <c r="D8" s="50"/>
    </row>
    <row r="9" spans="1:4" s="48" customFormat="1">
      <c r="A9" s="203" t="s">
        <v>50</v>
      </c>
      <c r="B9" s="203"/>
      <c r="C9" s="203"/>
      <c r="D9" s="49"/>
    </row>
    <row r="10" spans="1:4" s="48" customFormat="1" ht="15.75" customHeight="1">
      <c r="A10" s="49"/>
      <c r="B10" s="49"/>
      <c r="C10" s="49"/>
      <c r="D10" s="49"/>
    </row>
    <row r="11" spans="1:4" s="46" customFormat="1" ht="46.5" customHeight="1">
      <c r="A11" s="143" t="s">
        <v>2</v>
      </c>
      <c r="B11" s="143" t="s">
        <v>46</v>
      </c>
      <c r="C11" s="140" t="s">
        <v>107</v>
      </c>
      <c r="D11" s="51"/>
    </row>
    <row r="12" spans="1:4" s="46" customFormat="1">
      <c r="A12" s="76">
        <v>1</v>
      </c>
      <c r="B12" s="76">
        <v>2</v>
      </c>
      <c r="C12" s="97">
        <v>3</v>
      </c>
      <c r="D12" s="51"/>
    </row>
    <row r="13" spans="1:4" s="55" customFormat="1">
      <c r="A13" s="52">
        <v>1</v>
      </c>
      <c r="B13" s="56"/>
      <c r="C13" s="53"/>
      <c r="D13" s="54"/>
    </row>
    <row r="14" spans="1:4" s="55" customFormat="1" ht="18.75" customHeight="1">
      <c r="A14" s="52">
        <v>2</v>
      </c>
      <c r="B14" s="41"/>
      <c r="C14" s="53"/>
      <c r="D14" s="54"/>
    </row>
    <row r="15" spans="1:4" s="55" customFormat="1">
      <c r="A15" s="52">
        <v>3</v>
      </c>
      <c r="B15" s="58"/>
      <c r="C15" s="53"/>
      <c r="D15" s="54"/>
    </row>
    <row r="16" spans="1:4" s="55" customFormat="1">
      <c r="A16" s="52">
        <v>4</v>
      </c>
      <c r="B16" s="56"/>
      <c r="C16" s="53"/>
      <c r="D16" s="54"/>
    </row>
    <row r="17" spans="1:4" s="55" customFormat="1">
      <c r="A17" s="52">
        <v>5</v>
      </c>
      <c r="B17" s="58"/>
      <c r="C17" s="53"/>
      <c r="D17" s="54"/>
    </row>
    <row r="18" spans="1:4" s="55" customFormat="1">
      <c r="A18" s="52">
        <v>6</v>
      </c>
      <c r="B18" s="58"/>
      <c r="C18" s="53"/>
      <c r="D18" s="54"/>
    </row>
    <row r="19" spans="1:4" s="55" customFormat="1">
      <c r="A19" s="52">
        <v>7</v>
      </c>
      <c r="B19" s="56"/>
      <c r="C19" s="53"/>
      <c r="D19" s="54"/>
    </row>
    <row r="20" spans="1:4" s="55" customFormat="1">
      <c r="A20" s="52">
        <v>8</v>
      </c>
      <c r="B20" s="58"/>
      <c r="C20" s="53"/>
      <c r="D20" s="54"/>
    </row>
    <row r="21" spans="1:4" s="55" customFormat="1" ht="18.75" customHeight="1">
      <c r="A21" s="52">
        <v>9</v>
      </c>
      <c r="B21" s="57"/>
      <c r="C21" s="53"/>
      <c r="D21" s="54"/>
    </row>
    <row r="22" spans="1:4" s="55" customFormat="1">
      <c r="A22" s="52">
        <v>10</v>
      </c>
      <c r="B22" s="58"/>
      <c r="C22" s="53"/>
      <c r="D22" s="54"/>
    </row>
    <row r="23" spans="1:4" s="55" customFormat="1">
      <c r="A23" s="52">
        <v>11</v>
      </c>
      <c r="B23" s="58"/>
      <c r="C23" s="53"/>
      <c r="D23" s="54"/>
    </row>
    <row r="24" spans="1:4" s="55" customFormat="1">
      <c r="A24" s="52">
        <v>12</v>
      </c>
      <c r="B24" s="96"/>
      <c r="C24" s="53"/>
      <c r="D24" s="54"/>
    </row>
    <row r="25" spans="1:4" s="55" customFormat="1">
      <c r="A25" s="52">
        <v>13</v>
      </c>
      <c r="B25" s="96"/>
      <c r="C25" s="53"/>
      <c r="D25" s="54"/>
    </row>
    <row r="26" spans="1:4" s="55" customFormat="1">
      <c r="A26" s="52">
        <v>14</v>
      </c>
      <c r="B26" s="56"/>
      <c r="C26" s="53"/>
      <c r="D26" s="54"/>
    </row>
    <row r="27" spans="1:4" s="61" customFormat="1" ht="35.1" customHeight="1">
      <c r="A27" s="200" t="s">
        <v>6</v>
      </c>
      <c r="B27" s="201"/>
      <c r="C27" s="59">
        <f>SUM(C13:C26)</f>
        <v>0</v>
      </c>
      <c r="D27" s="60"/>
    </row>
    <row r="28" spans="1:4" s="61" customFormat="1" ht="15.75" customHeight="1">
      <c r="A28" s="62"/>
      <c r="B28" s="62"/>
      <c r="C28" s="60"/>
      <c r="D28" s="60"/>
    </row>
    <row r="29" spans="1:4" s="61" customFormat="1" ht="15.75" customHeight="1">
      <c r="A29" s="62"/>
      <c r="B29" s="62"/>
      <c r="C29" s="60"/>
      <c r="D29" s="60"/>
    </row>
    <row r="30" spans="1:4" ht="21" customHeight="1"/>
    <row r="31" spans="1:4" s="48" customFormat="1" ht="15.75" customHeight="1">
      <c r="A31" s="22" t="s">
        <v>83</v>
      </c>
      <c r="B31" s="23"/>
      <c r="C31" s="144"/>
      <c r="D31" s="64"/>
    </row>
    <row r="32" spans="1:4" s="48" customFormat="1" ht="15.75" customHeight="1">
      <c r="A32" s="25"/>
      <c r="B32" s="26"/>
      <c r="C32" s="64" t="s">
        <v>109</v>
      </c>
    </row>
    <row r="33" spans="1:4" ht="15.75" customHeight="1">
      <c r="A33" s="28" t="s">
        <v>7</v>
      </c>
      <c r="B33" s="29"/>
      <c r="C33" s="64"/>
      <c r="D33" s="64"/>
    </row>
    <row r="34" spans="1:4" ht="15.75" customHeight="1">
      <c r="A34" s="28" t="s">
        <v>84</v>
      </c>
      <c r="B34" s="29"/>
      <c r="C34" s="64"/>
      <c r="D34" s="64"/>
    </row>
    <row r="35" spans="1:4" ht="15.75" customHeight="1">
      <c r="A35" s="65"/>
      <c r="B35" s="64"/>
      <c r="C35" s="64"/>
      <c r="D35" s="64"/>
    </row>
    <row r="36" spans="1:4" ht="15.75" customHeight="1"/>
  </sheetData>
  <mergeCells count="3">
    <mergeCell ref="A27:B27"/>
    <mergeCell ref="A8:C8"/>
    <mergeCell ref="A9:C9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11</vt:i4>
      </vt:variant>
    </vt:vector>
  </HeadingPairs>
  <TitlesOfParts>
    <vt:vector size="20" baseType="lpstr">
      <vt:lpstr>Важно!</vt:lpstr>
      <vt:lpstr>Структура_цены</vt:lpstr>
      <vt:lpstr>Материалы</vt:lpstr>
      <vt:lpstr>Оборудование</vt:lpstr>
      <vt:lpstr>Оплата_труда</vt:lpstr>
      <vt:lpstr>Командировки</vt:lpstr>
      <vt:lpstr>Прочие</vt:lpstr>
      <vt:lpstr>Соисполнители</vt:lpstr>
      <vt:lpstr>Накладные</vt:lpstr>
      <vt:lpstr>Оплата_труда!Заголовки_для_печати</vt:lpstr>
      <vt:lpstr>Соисполнители!Заголовки_для_печати</vt:lpstr>
      <vt:lpstr>Структура_цены!Заголовки_для_печати</vt:lpstr>
      <vt:lpstr>'Важно!'!Область_печати</vt:lpstr>
      <vt:lpstr>Командировки!Область_печати</vt:lpstr>
      <vt:lpstr>Накладные!Область_печати</vt:lpstr>
      <vt:lpstr>Оборудование!Область_печати</vt:lpstr>
      <vt:lpstr>Оплата_труда!Область_печати</vt:lpstr>
      <vt:lpstr>Прочие!Область_печати</vt:lpstr>
      <vt:lpstr>Соисполнители!Область_печати</vt:lpstr>
      <vt:lpstr>Структура_цены!Область_печати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dotsenkosn</dc:creator>
  <cp:lastModifiedBy>VasilevaEA</cp:lastModifiedBy>
  <cp:lastPrinted>2011-07-01T06:24:45Z</cp:lastPrinted>
  <dcterms:created xsi:type="dcterms:W3CDTF">2010-07-02T09:29:18Z</dcterms:created>
  <dcterms:modified xsi:type="dcterms:W3CDTF">2012-03-15T10:21:55Z</dcterms:modified>
</cp:coreProperties>
</file>