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cserver\коммерческий отдел\Центр ЗАКУПОК\Заявки - Закупки\!ЗАЯВКИ 2014\166. СМР по капитальному ремонту коллектора хозфекальной канализации ЛО СЗТО\Документация\"/>
    </mc:Choice>
  </mc:AlternateContent>
  <bookViews>
    <workbookView xWindow="480" yWindow="135" windowWidth="11340" windowHeight="9285" activeTab="2"/>
  </bookViews>
  <sheets>
    <sheet name="Дефектная ведомость" sheetId="3" r:id="rId1"/>
    <sheet name="Дефектная ведомость (2)" sheetId="5" r:id="rId2"/>
    <sheet name="ВФР " sheetId="4" r:id="rId3"/>
  </sheets>
  <definedNames>
    <definedName name="_xlnm.Print_Area" localSheetId="2">'ВФР '!$A$1:$D$61</definedName>
    <definedName name="_xlnm.Print_Area" localSheetId="0">'Дефектная ведомость'!$A$1:$F$37</definedName>
    <definedName name="_xlnm.Print_Area" localSheetId="1">'Дефектная ведомость (2)'!$A$1:$F$51</definedName>
  </definedNames>
  <calcPr calcId="152511"/>
</workbook>
</file>

<file path=xl/calcChain.xml><?xml version="1.0" encoding="utf-8"?>
<calcChain xmlns="http://schemas.openxmlformats.org/spreadsheetml/2006/main">
  <c r="E18" i="5" l="1"/>
  <c r="E17" i="5"/>
  <c r="D15" i="4"/>
  <c r="D14" i="4"/>
  <c r="A15" i="3"/>
  <c r="A16" i="3" s="1"/>
  <c r="A17" i="3" s="1"/>
  <c r="A18" i="3" s="1"/>
  <c r="A19" i="3" s="1"/>
  <c r="A20" i="3" s="1"/>
  <c r="A21" i="3" s="1"/>
  <c r="A22" i="3" s="1"/>
  <c r="A23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15" i="5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8" i="5" s="1"/>
  <c r="A29" i="5" s="1"/>
  <c r="A30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6" i="5" s="1"/>
  <c r="A47" i="5" s="1"/>
  <c r="A48" i="5" s="1"/>
  <c r="D29" i="4"/>
  <c r="A12" i="4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1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50" i="4" s="1"/>
  <c r="A51" i="4" s="1"/>
  <c r="A52" i="4" s="1"/>
</calcChain>
</file>

<file path=xl/sharedStrings.xml><?xml version="1.0" encoding="utf-8"?>
<sst xmlns="http://schemas.openxmlformats.org/spreadsheetml/2006/main" count="254" uniqueCount="86">
  <si>
    <t>УТВЕРЖДАЮ:</t>
  </si>
  <si>
    <t>Директор  Ленинградского отделения 
филиала "Северо-западный
территориальный округ" ФГУП "РосРАО"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</si>
  <si>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</si>
  <si>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______________________ / А.Л. Богуцкий /</t>
  </si>
  <si>
    <t>«____» _______________ 2014г.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</si>
  <si>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</si>
  <si>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</si>
  <si>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</si>
  <si>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30035д</t>
    </r>
  </si>
  <si>
    <t>№
п/п</t>
  </si>
  <si>
    <t>Описание  дефекта</t>
  </si>
  <si>
    <t>Выполняемые ремонтные  работы</t>
  </si>
  <si>
    <t>Примечание</t>
  </si>
  <si>
    <t>Наименование</t>
  </si>
  <si>
    <t>Ед. изм.</t>
  </si>
  <si>
    <t>К-во</t>
  </si>
  <si>
    <t>Монтажные швы колец колодцев, выполненные из цементного раствора, большей частью разрушены. Бетонные кольца имеют повреждения. Герметизация входов трубопроводов в колодцы разрушена. Трубопроводы имеют повреждения, нарушена герметичность соеденительных муфт трубопроводов.</t>
  </si>
  <si>
    <t>Демонтажные работы</t>
  </si>
  <si>
    <t>Нарезка швов в асфальте</t>
  </si>
  <si>
    <t>м</t>
  </si>
  <si>
    <t>Шурфовка мест прохода подземных коммуникаций</t>
  </si>
  <si>
    <t>м3</t>
  </si>
  <si>
    <t>Разборка покрытий и оснований: асфальтобетонных</t>
  </si>
  <si>
    <t>Погрузочные работы при автомобильных перевозках: Мусор строительный с погрузкой транспортерами</t>
  </si>
  <si>
    <t>т</t>
  </si>
  <si>
    <t>Перевозка грузов автомобилями-самосвалами грузоподъемностью 10 т, работающих вне карьера, на расстояние: до 6 км I класс груза</t>
  </si>
  <si>
    <t>Разборка покрытий и оснований: щебеночных</t>
  </si>
  <si>
    <t xml:space="preserve">Погрузочные работы при автомобильных перевозках: Щебень </t>
  </si>
  <si>
    <t>Корчевка пней вручную давностью рубки до трех лет: диаметром до 500 мм мягких пород</t>
  </si>
  <si>
    <t>шт</t>
  </si>
  <si>
    <t>Погрузочные работы при автомобильных перевозках: Дрова</t>
  </si>
  <si>
    <t>Перевозка грузов автомобилями-самосвалами грузоподъемностью 10 т, работающих вне карьера, на расстояние: до 6 км III класс груза</t>
  </si>
  <si>
    <t>Разборка трубопроводов канализации: из керамических труб диаметром 200 мм</t>
  </si>
  <si>
    <t>Разборка трубопроводов канализации: из керамических труб диаметром 150 мм</t>
  </si>
  <si>
    <t>Разработка грунта с погрузкой на автомобили-самосвалы экскаваторами с ковшом вместимостью: 0,4 (0,35-0,45) м3, группа грунтов 2</t>
  </si>
  <si>
    <t>Перевозка грузов автомобилями-самосвалами грузоподъемностью 10 т, работающих вне карьера, на расстояние: до 1 км II класс груза</t>
  </si>
  <si>
    <t>Разработка грунта в отвал экскаваторами "драглайн" или "обратная лопата" с ковшом вместимостью: 0,4 (0,3-0,45) м3, группа грунтов 2</t>
  </si>
  <si>
    <t>Водоотлив: из траншей</t>
  </si>
  <si>
    <t>Демонтаж колодцев</t>
  </si>
  <si>
    <t>Демонтаж круглых сборных железобетонных канализационных колодцев диаметром 1м в мокрых грунтах</t>
  </si>
  <si>
    <t>Наружние сети</t>
  </si>
  <si>
    <t>Погрузочные работы при автомобильных перевозках: Изделия из сборного железобетона, бетона, керамзитобетона массой до 3 т. Мусор строительный</t>
  </si>
  <si>
    <t>Перевозка грузов автомобилями-самосвалами грузоподъемностью 10 т, работающих вне карьера, на расстояние: до 6 км II класс груза</t>
  </si>
  <si>
    <t>Устройство основания под трубопроводы: песчаного</t>
  </si>
  <si>
    <t>Укладка трубопроводов из полиэтиленовых труб диаметром: 200 мм</t>
  </si>
  <si>
    <t>Засыпка вручную траншей, пазух котлованов и ям, группа грунтов: 2</t>
  </si>
  <si>
    <t>Засыпка траншей и котлованов с перемещением грунта до 5 м бульдозерами мощностью: 59 кВт (80 л.с.), группа грунтов 2</t>
  </si>
  <si>
    <t>Уплотнение грунта пневматическими трамбовками, группа грунтов: 1-2</t>
  </si>
  <si>
    <t>Устройство круглых сборных железобетонных канализационных колодцев диаметром: 1 м в мокрых грунтах</t>
  </si>
  <si>
    <t>Пробивка в бетонных стенах и полах толщиной 100 мм отверстий площадью: до 500 см2</t>
  </si>
  <si>
    <t>Заделка отверстий в местах прохода трубопроводов: в стенах и перегородках оштукатуренных</t>
  </si>
  <si>
    <t>Подвешивание подземных коммуникаций при пересечении их трассой трубопровода, площадь сечения коробов: до 0,4 м2</t>
  </si>
  <si>
    <t>Гидроизоляция боковая обмазочная битумная в 2 слоя по выровненной поверхности бутовой кладки, кирпичу, бетону</t>
  </si>
  <si>
    <t>м2</t>
  </si>
  <si>
    <t>Планировка площадей: механизированным способом, группа грунтов 2
(1000 м2 спланированной площади)</t>
  </si>
  <si>
    <t>Планировка участка: вручную</t>
  </si>
  <si>
    <t>Присоединение канализационных трубопроводов к существующей сети в грунтах: мокрых</t>
  </si>
  <si>
    <t>Востановление асфальтового покрытия</t>
  </si>
  <si>
    <t>Устройство подстилающих и выравнивающих слоев оснований: из песка</t>
  </si>
  <si>
    <t>Устройство подстилающих и выравнивающих слоев оснований: из щебня</t>
  </si>
  <si>
    <t xml:space="preserve">Устройство покрытия толщиной 10 см из горячих асфальтобетонных смесей </t>
  </si>
  <si>
    <t>Составил:</t>
  </si>
  <si>
    <t>/ Лушкин А. А. /</t>
  </si>
  <si>
    <t>Проверил:</t>
  </si>
  <si>
    <t>/ Федоров С.Б. /</t>
  </si>
  <si>
    <t>Приложение №1 к Техническому заданию.</t>
  </si>
  <si>
    <t>ВЕДОМОСТЬ ФИЗИЧЕСКИХ ОБЪЕМОВ РАБОТ</t>
  </si>
  <si>
    <t>ПО ВЫПОЛНЕНИЮ СТРОИТЕЛЬНО-МОНТАЖНЫХ РАБОТ</t>
  </si>
  <si>
    <r>
      <t xml:space="preserve">Наименование 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</si>
  <si>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t>№п/п</t>
  </si>
  <si>
    <t>Наименование видов работ</t>
  </si>
  <si>
    <t xml:space="preserve">Единица измерения </t>
  </si>
  <si>
    <t>Количество</t>
  </si>
  <si>
    <t>Главный специалист по строительству и</t>
  </si>
  <si>
    <t>капитальному ремонту ОКС</t>
  </si>
  <si>
    <t>/ А.А. Лушкин /</t>
  </si>
  <si>
    <t>Согласовано:</t>
  </si>
  <si>
    <t>Директор Ленинградского отделения</t>
  </si>
  <si>
    <t>/ А.Л. Богуцкий /</t>
  </si>
  <si>
    <t>Укладка трубопроводов из полиэтиленовых труб диаметром: 150 мм</t>
  </si>
  <si>
    <t xml:space="preserve"> Трубопроводы имеют повреждения, нарушена герметичность соеденительных муфт трубопроводов.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</si>
  <si>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30035г</t>
    </r>
  </si>
  <si>
    <t>на капитальный ремонт коллектора хозфекальной канализации, д=150</t>
  </si>
  <si>
    <t>на капитальный ремонт коллектора хозфекальной канализации, д=200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</si>
  <si>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коллектора хозфекальной канализации</t>
    </r>
  </si>
  <si>
    <t>Погрузочные работы при автомобильных перевозках: пни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</si>
</sst>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8">
    <xf numFmtId="0" fontId="0" fillId="0" borderId="0"/>
    <xf numFmtId="0" fontId="2" fillId="0" borderId="0"/>
    <xf numFmtId="0" fontId="1" fillId="0" borderId="0"/>
    <xf numFmtId="0" fontId="12" fillId="0" borderId="0">
      <alignment horizontal="left" vertical="top"/>
    </xf>
    <xf numFmtId="0" fontId="13" fillId="0" borderId="0">
      <alignment horizontal="right" vertical="top"/>
    </xf>
    <xf numFmtId="0" fontId="14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left" vertical="center"/>
    </xf>
    <xf numFmtId="0" fontId="15" fillId="0" borderId="0">
      <alignment horizontal="righ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left" vertical="top"/>
    </xf>
    <xf numFmtId="0" fontId="16" fillId="0" borderId="0">
      <alignment horizontal="right" vertical="center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7" fillId="0" borderId="0">
      <alignment horizontal="left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6">
      <alignment horizontal="center" vertical="center"/>
    </xf>
    <xf numFmtId="0" fontId="12" fillId="0" borderId="4">
      <alignment horizontal="center" vertical="center"/>
    </xf>
    <xf numFmtId="0" fontId="12" fillId="0" borderId="6">
      <alignment horizontal="center" vertical="center"/>
    </xf>
    <xf numFmtId="0" fontId="12" fillId="0" borderId="4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6">
      <alignment horizontal="center" vertical="center"/>
    </xf>
    <xf numFmtId="0" fontId="17" fillId="0" borderId="0">
      <alignment horizontal="left" vertical="center"/>
    </xf>
    <xf numFmtId="0" fontId="16" fillId="0" borderId="1">
      <alignment horizontal="center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2" fillId="0" borderId="0">
      <alignment horizontal="right" vertical="top"/>
    </xf>
    <xf numFmtId="0" fontId="12" fillId="0" borderId="0">
      <alignment horizontal="right" vertical="top"/>
    </xf>
    <xf numFmtId="0" fontId="16" fillId="0" borderId="2">
      <alignment horizontal="left" vertical="top"/>
    </xf>
    <xf numFmtId="0" fontId="16" fillId="0" borderId="2">
      <alignment horizontal="right" vertical="top"/>
    </xf>
    <xf numFmtId="0" fontId="16" fillId="0" borderId="2">
      <alignment horizontal="right" vertical="top"/>
    </xf>
    <xf numFmtId="0" fontId="17" fillId="0" borderId="0">
      <alignment horizontal="left" vertical="center"/>
    </xf>
    <xf numFmtId="0" fontId="16" fillId="0" borderId="2">
      <alignment horizontal="right" vertical="top"/>
    </xf>
    <xf numFmtId="0" fontId="16" fillId="0" borderId="0">
      <alignment horizontal="right" vertical="top"/>
    </xf>
    <xf numFmtId="0" fontId="16" fillId="0" borderId="0">
      <alignment horizontal="right" vertical="top"/>
    </xf>
    <xf numFmtId="0" fontId="16" fillId="0" borderId="0">
      <alignment horizontal="right" vertical="top"/>
    </xf>
    <xf numFmtId="0" fontId="17" fillId="0" borderId="0">
      <alignment horizontal="left" vertical="top"/>
    </xf>
    <xf numFmtId="0" fontId="17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right" vertical="top"/>
    </xf>
    <xf numFmtId="0" fontId="17" fillId="0" borderId="0">
      <alignment horizontal="right" vertical="top"/>
    </xf>
    <xf numFmtId="0" fontId="17" fillId="0" borderId="0">
      <alignment horizontal="right" vertical="top"/>
    </xf>
    <xf numFmtId="0" fontId="18" fillId="0" borderId="1">
      <alignment horizontal="left" vertical="top"/>
    </xf>
    <xf numFmtId="0" fontId="16" fillId="0" borderId="1">
      <alignment horizontal="center" vertical="center"/>
    </xf>
    <xf numFmtId="0" fontId="16" fillId="0" borderId="2">
      <alignment horizontal="left" vertical="top"/>
    </xf>
    <xf numFmtId="0" fontId="17" fillId="0" borderId="0">
      <alignment horizontal="right" vertical="center"/>
    </xf>
    <xf numFmtId="0" fontId="17" fillId="0" borderId="0">
      <alignment horizontal="left" vertical="center"/>
    </xf>
    <xf numFmtId="0" fontId="17" fillId="0" borderId="0">
      <alignment horizontal="left" vertical="center"/>
    </xf>
    <xf numFmtId="0" fontId="17" fillId="0" borderId="0">
      <alignment horizontal="left" vertical="top"/>
    </xf>
    <xf numFmtId="0" fontId="17" fillId="0" borderId="1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 applyAlignment="0"/>
    <xf numFmtId="0" fontId="1" fillId="0" borderId="0"/>
  </cellStyleXfs>
  <cellXfs count="65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horizontal="right" indent="15"/>
    </xf>
    <xf numFmtId="0" fontId="5" fillId="0" borderId="0" xfId="1" applyFont="1"/>
    <xf numFmtId="0" fontId="3" fillId="2" borderId="0" xfId="1" applyFont="1" applyFill="1" applyAlignment="1">
      <alignment horizontal="left" vertical="top"/>
    </xf>
    <xf numFmtId="0" fontId="5" fillId="2" borderId="0" xfId="1" applyFont="1" applyFill="1" applyAlignment="1"/>
    <xf numFmtId="2" fontId="3" fillId="2" borderId="0" xfId="1" applyNumberFormat="1" applyFont="1" applyFill="1"/>
    <xf numFmtId="2" fontId="4" fillId="2" borderId="8" xfId="1" applyNumberFormat="1" applyFont="1" applyFill="1" applyBorder="1" applyAlignment="1">
      <alignment horizontal="center" vertical="center" wrapText="1"/>
    </xf>
    <xf numFmtId="1" fontId="4" fillId="2" borderId="3" xfId="1" applyNumberFormat="1" applyFont="1" applyFill="1" applyBorder="1" applyAlignment="1">
      <alignment horizontal="center" vertical="center" wrapText="1"/>
    </xf>
    <xf numFmtId="1" fontId="3" fillId="2" borderId="0" xfId="1" applyNumberFormat="1" applyFont="1" applyFill="1"/>
    <xf numFmtId="0" fontId="7" fillId="2" borderId="3" xfId="1" applyFont="1" applyFill="1" applyBorder="1" applyAlignment="1">
      <alignment horizontal="center" vertical="top" wrapText="1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left" vertical="top" wrapText="1"/>
    </xf>
    <xf numFmtId="0" fontId="8" fillId="2" borderId="3" xfId="1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left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3" fillId="2" borderId="0" xfId="1" applyFont="1" applyFill="1" applyBorder="1"/>
    <xf numFmtId="0" fontId="10" fillId="2" borderId="8" xfId="2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left" vertical="center" wrapText="1"/>
    </xf>
    <xf numFmtId="0" fontId="10" fillId="2" borderId="7" xfId="2" applyFont="1" applyFill="1" applyBorder="1" applyAlignment="1">
      <alignment horizontal="center" vertical="center" wrapText="1"/>
    </xf>
    <xf numFmtId="0" fontId="10" fillId="2" borderId="8" xfId="2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top" wrapText="1"/>
    </xf>
    <xf numFmtId="0" fontId="10" fillId="2" borderId="0" xfId="2" applyFont="1" applyFill="1" applyBorder="1" applyAlignment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horizontal="left" vertical="top" wrapText="1"/>
    </xf>
    <xf numFmtId="0" fontId="3" fillId="2" borderId="0" xfId="71" applyFont="1" applyFill="1"/>
    <xf numFmtId="0" fontId="3" fillId="2" borderId="0" xfId="71" applyFont="1" applyFill="1" applyAlignment="1"/>
    <xf numFmtId="0" fontId="5" fillId="0" borderId="0" xfId="71" applyFont="1" applyAlignment="1">
      <alignment horizontal="center" vertical="center"/>
    </xf>
    <xf numFmtId="2" fontId="3" fillId="2" borderId="0" xfId="71" applyNumberFormat="1" applyFont="1" applyFill="1"/>
    <xf numFmtId="2" fontId="3" fillId="2" borderId="0" xfId="71" applyNumberFormat="1" applyFont="1" applyFill="1" applyAlignment="1">
      <alignment horizontal="left" vertical="top"/>
    </xf>
    <xf numFmtId="0" fontId="3" fillId="2" borderId="0" xfId="71" applyFont="1" applyFill="1" applyAlignment="1">
      <alignment horizontal="left" vertical="top"/>
    </xf>
    <xf numFmtId="0" fontId="19" fillId="3" borderId="3" xfId="71" applyFont="1" applyFill="1" applyBorder="1" applyAlignment="1">
      <alignment horizontal="center" vertical="center" wrapText="1"/>
    </xf>
    <xf numFmtId="0" fontId="20" fillId="2" borderId="0" xfId="71" applyFont="1" applyFill="1"/>
    <xf numFmtId="1" fontId="4" fillId="2" borderId="3" xfId="71" applyNumberFormat="1" applyFont="1" applyFill="1" applyBorder="1" applyAlignment="1">
      <alignment horizontal="center" vertical="center" wrapText="1"/>
    </xf>
    <xf numFmtId="1" fontId="20" fillId="2" borderId="0" xfId="71" applyNumberFormat="1" applyFont="1" applyFill="1"/>
    <xf numFmtId="0" fontId="5" fillId="0" borderId="0" xfId="71" applyFont="1"/>
    <xf numFmtId="0" fontId="5" fillId="2" borderId="0" xfId="71" applyFont="1" applyFill="1" applyAlignment="1"/>
    <xf numFmtId="0" fontId="5" fillId="2" borderId="0" xfId="71" applyFont="1" applyFill="1"/>
    <xf numFmtId="2" fontId="5" fillId="2" borderId="0" xfId="71" applyNumberFormat="1" applyFont="1" applyFill="1"/>
    <xf numFmtId="0" fontId="4" fillId="2" borderId="8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vertical="top" wrapText="1"/>
    </xf>
    <xf numFmtId="0" fontId="8" fillId="2" borderId="7" xfId="1" applyFont="1" applyFill="1" applyBorder="1" applyAlignment="1">
      <alignment horizontal="center" vertical="top" wrapText="1"/>
    </xf>
    <xf numFmtId="0" fontId="8" fillId="2" borderId="9" xfId="1" applyFont="1" applyFill="1" applyBorder="1" applyAlignment="1">
      <alignment horizontal="center" vertical="top" wrapText="1"/>
    </xf>
    <xf numFmtId="0" fontId="8" fillId="2" borderId="8" xfId="1" applyFont="1" applyFill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wrapText="1"/>
    </xf>
    <xf numFmtId="0" fontId="6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top" wrapText="1"/>
    </xf>
    <xf numFmtId="0" fontId="5" fillId="2" borderId="0" xfId="1" applyFont="1" applyFill="1" applyAlignment="1">
      <alignment horizontal="left" vertical="top" wrapText="1"/>
    </xf>
    <xf numFmtId="0" fontId="5" fillId="2" borderId="0" xfId="1" applyFont="1" applyFill="1" applyAlignment="1">
      <alignment horizontal="left"/>
    </xf>
    <xf numFmtId="0" fontId="9" fillId="2" borderId="6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4" fillId="0" borderId="0" xfId="71" applyFont="1" applyAlignment="1">
      <alignment horizontal="center" vertical="top"/>
    </xf>
    <xf numFmtId="0" fontId="4" fillId="0" borderId="0" xfId="71" applyFont="1" applyAlignment="1">
      <alignment horizontal="left" vertical="top" wrapText="1"/>
    </xf>
    <xf numFmtId="0" fontId="4" fillId="0" borderId="0" xfId="71" applyFont="1" applyAlignment="1">
      <alignment horizontal="left" vertical="top"/>
    </xf>
  </cellXfs>
  <cellStyles count="78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73"/>
    <cellStyle name="Обычный 3 2" xfId="74"/>
    <cellStyle name="Обычный 3 2 2" xfId="1"/>
    <cellStyle name="Обычный 3 3" xfId="75"/>
    <cellStyle name="Обычный 3 4" xfId="76"/>
    <cellStyle name="Обычный 5" xfId="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view="pageBreakPreview" topLeftCell="A10" zoomScaleNormal="100" zoomScaleSheetLayoutView="100" workbookViewId="0">
      <selection activeCell="E23" sqref="E23"/>
    </sheetView>
  </sheetViews>
  <sheetFormatPr defaultRowHeight="15" x14ac:dyDescent="0.25"/>
  <cols>
    <col min="1" max="1" width="4.42578125" style="1" customWidth="1"/>
    <col min="2" max="2" width="14" style="1" customWidth="1"/>
    <col min="3" max="3" width="49.28515625" style="2" customWidth="1"/>
    <col min="4" max="4" width="10.7109375" style="1" customWidth="1"/>
    <col min="5" max="5" width="11" style="7" customWidth="1"/>
    <col min="6" max="6" width="22.85546875" style="1" customWidth="1"/>
    <col min="7" max="16384" width="9.140625" style="1"/>
  </cols>
  <sheetData>
    <row r="1" spans="1:14" ht="15.75" x14ac:dyDescent="0.25">
      <c r="D1" s="48" t="s">
        <v>0</v>
      </c>
      <c r="E1" s="48"/>
      <c r="F1" s="48"/>
    </row>
    <row r="2" spans="1:14" ht="47.25" customHeight="1" x14ac:dyDescent="0.25">
      <c r="D2" s="54" t="s">
        <v>1</v>
      </c>
      <c r="E2" s="54"/>
      <c r="F2" s="54"/>
    </row>
    <row r="3" spans="1:14" ht="23.25" customHeight="1" x14ac:dyDescent="0.25">
      <c r="B3" s="3" t="s">
        <v>2</v>
      </c>
      <c r="D3" s="4" t="s">
        <v>3</v>
      </c>
      <c r="E3" s="5"/>
      <c r="G3" s="5"/>
      <c r="H3" s="5"/>
      <c r="L3" s="5"/>
      <c r="M3" s="5"/>
      <c r="N3" s="5"/>
    </row>
    <row r="4" spans="1:14" ht="17.25" customHeight="1" x14ac:dyDescent="0.25">
      <c r="B4" s="3"/>
      <c r="D4" s="4" t="s">
        <v>4</v>
      </c>
      <c r="E4" s="5"/>
      <c r="F4" s="5"/>
      <c r="G4" s="5"/>
      <c r="H4" s="5"/>
      <c r="L4" s="5"/>
      <c r="M4" s="5"/>
      <c r="N4" s="5"/>
    </row>
    <row r="5" spans="1:14" ht="21" customHeight="1" x14ac:dyDescent="0.25">
      <c r="A5" s="55" t="s">
        <v>5</v>
      </c>
      <c r="B5" s="55"/>
      <c r="C5" s="55"/>
      <c r="D5" s="55"/>
      <c r="E5" s="55"/>
      <c r="F5" s="55"/>
      <c r="G5" s="5"/>
      <c r="H5" s="5"/>
      <c r="I5" s="5"/>
      <c r="J5" s="5"/>
      <c r="K5" s="5"/>
      <c r="L5" s="5"/>
      <c r="M5" s="5"/>
      <c r="N5" s="5"/>
    </row>
    <row r="6" spans="1:14" ht="16.5" customHeight="1" x14ac:dyDescent="0.25">
      <c r="A6" s="56" t="s">
        <v>82</v>
      </c>
      <c r="B6" s="56"/>
      <c r="C6" s="56"/>
      <c r="D6" s="56"/>
      <c r="E6" s="56"/>
      <c r="F6" s="56"/>
    </row>
    <row r="7" spans="1:14" ht="30.75" customHeight="1" x14ac:dyDescent="0.25">
      <c r="A7" s="57" t="s">
        <v>6</v>
      </c>
      <c r="B7" s="57"/>
      <c r="C7" s="57"/>
      <c r="D7" s="57"/>
      <c r="E7" s="57"/>
      <c r="F7" s="57"/>
    </row>
    <row r="8" spans="1:14" ht="14.25" customHeight="1" x14ac:dyDescent="0.25">
      <c r="A8" s="6" t="s">
        <v>7</v>
      </c>
      <c r="B8" s="6"/>
      <c r="C8" s="6"/>
      <c r="D8" s="6"/>
      <c r="E8" s="6"/>
      <c r="F8" s="6"/>
    </row>
    <row r="9" spans="1:14" ht="15" customHeight="1" x14ac:dyDescent="0.25">
      <c r="A9" s="58" t="s">
        <v>81</v>
      </c>
      <c r="B9" s="58"/>
      <c r="C9" s="58"/>
      <c r="D9" s="58"/>
      <c r="E9" s="58"/>
      <c r="F9" s="58"/>
    </row>
    <row r="10" spans="1:14" ht="18.75" customHeight="1" x14ac:dyDescent="0.25">
      <c r="A10" s="49" t="s">
        <v>9</v>
      </c>
      <c r="B10" s="49" t="s">
        <v>10</v>
      </c>
      <c r="C10" s="51" t="s">
        <v>11</v>
      </c>
      <c r="D10" s="52"/>
      <c r="E10" s="53"/>
      <c r="F10" s="49" t="s">
        <v>12</v>
      </c>
    </row>
    <row r="11" spans="1:14" ht="15.75" customHeight="1" x14ac:dyDescent="0.25">
      <c r="A11" s="50"/>
      <c r="B11" s="50"/>
      <c r="C11" s="43" t="s">
        <v>13</v>
      </c>
      <c r="D11" s="43" t="s">
        <v>14</v>
      </c>
      <c r="E11" s="8" t="s">
        <v>15</v>
      </c>
      <c r="F11" s="50"/>
    </row>
    <row r="12" spans="1:14" s="10" customFormat="1" ht="15.75" x14ac:dyDescent="0.25">
      <c r="A12" s="9">
        <v>1</v>
      </c>
      <c r="B12" s="9">
        <v>2</v>
      </c>
      <c r="C12" s="9">
        <v>3</v>
      </c>
      <c r="D12" s="9">
        <v>4</v>
      </c>
      <c r="E12" s="9">
        <v>5</v>
      </c>
      <c r="F12" s="9">
        <v>6</v>
      </c>
    </row>
    <row r="13" spans="1:14" ht="15.75" customHeight="1" x14ac:dyDescent="0.25">
      <c r="A13" s="11"/>
      <c r="B13" s="45" t="s">
        <v>80</v>
      </c>
      <c r="C13" s="12" t="s">
        <v>17</v>
      </c>
      <c r="D13" s="13"/>
      <c r="E13" s="13"/>
      <c r="F13" s="14"/>
    </row>
    <row r="14" spans="1:14" s="18" customFormat="1" ht="25.5" x14ac:dyDescent="0.25">
      <c r="A14" s="15">
        <v>1</v>
      </c>
      <c r="B14" s="46"/>
      <c r="C14" s="16" t="s">
        <v>28</v>
      </c>
      <c r="D14" s="17" t="s">
        <v>29</v>
      </c>
      <c r="E14" s="17">
        <v>20</v>
      </c>
      <c r="F14" s="14"/>
    </row>
    <row r="15" spans="1:14" s="18" customFormat="1" x14ac:dyDescent="0.25">
      <c r="A15" s="15">
        <f t="shared" ref="A15:A16" si="0">A14+1</f>
        <v>2</v>
      </c>
      <c r="B15" s="46"/>
      <c r="C15" s="16" t="s">
        <v>85</v>
      </c>
      <c r="D15" s="17" t="s">
        <v>24</v>
      </c>
      <c r="E15" s="17">
        <v>4</v>
      </c>
      <c r="F15" s="14"/>
    </row>
    <row r="16" spans="1:14" s="18" customFormat="1" ht="38.25" x14ac:dyDescent="0.25">
      <c r="A16" s="20">
        <f t="shared" si="0"/>
        <v>3</v>
      </c>
      <c r="B16" s="46"/>
      <c r="C16" s="16" t="s">
        <v>31</v>
      </c>
      <c r="D16" s="17" t="s">
        <v>24</v>
      </c>
      <c r="E16" s="17">
        <v>4</v>
      </c>
      <c r="F16" s="14"/>
    </row>
    <row r="17" spans="1:6" s="18" customFormat="1" ht="38.25" x14ac:dyDescent="0.25">
      <c r="A17" s="15">
        <f>A16+1</f>
        <v>4</v>
      </c>
      <c r="B17" s="47"/>
      <c r="C17" s="16" t="s">
        <v>34</v>
      </c>
      <c r="D17" s="17" t="s">
        <v>21</v>
      </c>
      <c r="E17" s="17">
        <v>277.8</v>
      </c>
      <c r="F17" s="14"/>
    </row>
    <row r="18" spans="1:6" s="18" customFormat="1" ht="38.25" x14ac:dyDescent="0.25">
      <c r="A18" s="15">
        <f>A17+1</f>
        <v>5</v>
      </c>
      <c r="B18" s="44"/>
      <c r="C18" s="21" t="s">
        <v>35</v>
      </c>
      <c r="D18" s="22" t="s">
        <v>24</v>
      </c>
      <c r="E18" s="22">
        <v>406.5</v>
      </c>
      <c r="F18" s="14"/>
    </row>
    <row r="19" spans="1:6" s="18" customFormat="1" ht="38.25" x14ac:dyDescent="0.25">
      <c r="A19" s="15">
        <f>A18+1</f>
        <v>6</v>
      </c>
      <c r="B19" s="44"/>
      <c r="C19" s="16" t="s">
        <v>36</v>
      </c>
      <c r="D19" s="17" t="s">
        <v>21</v>
      </c>
      <c r="E19" s="17">
        <v>546.6</v>
      </c>
      <c r="F19" s="14"/>
    </row>
    <row r="20" spans="1:6" s="18" customFormat="1" x14ac:dyDescent="0.25">
      <c r="A20" s="15">
        <f>A19+1</f>
        <v>7</v>
      </c>
      <c r="B20" s="44"/>
      <c r="C20" s="16" t="s">
        <v>37</v>
      </c>
      <c r="D20" s="17" t="s">
        <v>21</v>
      </c>
      <c r="E20" s="17">
        <v>247</v>
      </c>
      <c r="F20" s="14"/>
    </row>
    <row r="21" spans="1:6" s="18" customFormat="1" ht="25.5" x14ac:dyDescent="0.25">
      <c r="A21" s="15">
        <f>A20+1</f>
        <v>8</v>
      </c>
      <c r="B21" s="44"/>
      <c r="C21" s="16" t="s">
        <v>33</v>
      </c>
      <c r="D21" s="17" t="s">
        <v>19</v>
      </c>
      <c r="E21" s="17">
        <v>182</v>
      </c>
      <c r="F21" s="14"/>
    </row>
    <row r="22" spans="1:6" s="18" customFormat="1" ht="25.5" x14ac:dyDescent="0.25">
      <c r="A22" s="15">
        <f t="shared" ref="A22:A23" si="1">A21+1</f>
        <v>9</v>
      </c>
      <c r="B22" s="44"/>
      <c r="C22" s="16" t="s">
        <v>23</v>
      </c>
      <c r="D22" s="17" t="s">
        <v>24</v>
      </c>
      <c r="E22" s="17">
        <v>5.46</v>
      </c>
      <c r="F22" s="14"/>
    </row>
    <row r="23" spans="1:6" s="18" customFormat="1" ht="38.25" x14ac:dyDescent="0.25">
      <c r="A23" s="15">
        <f t="shared" si="1"/>
        <v>10</v>
      </c>
      <c r="B23" s="44"/>
      <c r="C23" s="16" t="s">
        <v>25</v>
      </c>
      <c r="D23" s="17" t="s">
        <v>24</v>
      </c>
      <c r="E23" s="17">
        <v>5.46</v>
      </c>
      <c r="F23" s="14"/>
    </row>
    <row r="24" spans="1:6" s="18" customFormat="1" ht="15.75" x14ac:dyDescent="0.25">
      <c r="A24" s="15"/>
      <c r="B24" s="44"/>
      <c r="C24" s="12" t="s">
        <v>40</v>
      </c>
      <c r="D24" s="17"/>
      <c r="E24" s="17"/>
      <c r="F24" s="14"/>
    </row>
    <row r="25" spans="1:6" s="18" customFormat="1" x14ac:dyDescent="0.25">
      <c r="A25" s="15">
        <f>A23+1</f>
        <v>11</v>
      </c>
      <c r="B25" s="44"/>
      <c r="C25" s="16" t="s">
        <v>43</v>
      </c>
      <c r="D25" s="17" t="s">
        <v>21</v>
      </c>
      <c r="E25" s="17">
        <v>54.6</v>
      </c>
      <c r="F25" s="14"/>
    </row>
    <row r="26" spans="1:6" s="18" customFormat="1" ht="25.5" x14ac:dyDescent="0.25">
      <c r="A26" s="15">
        <f>A25+1</f>
        <v>12</v>
      </c>
      <c r="B26" s="44"/>
      <c r="C26" s="16" t="s">
        <v>79</v>
      </c>
      <c r="D26" s="17" t="s">
        <v>19</v>
      </c>
      <c r="E26" s="17">
        <v>182</v>
      </c>
      <c r="F26" s="14"/>
    </row>
    <row r="27" spans="1:6" s="18" customFormat="1" ht="25.5" x14ac:dyDescent="0.25">
      <c r="A27" s="15">
        <f t="shared" ref="A27:A29" si="2">A26+1</f>
        <v>13</v>
      </c>
      <c r="B27" s="44"/>
      <c r="C27" s="16" t="s">
        <v>45</v>
      </c>
      <c r="D27" s="17" t="s">
        <v>21</v>
      </c>
      <c r="E27" s="17">
        <v>129</v>
      </c>
      <c r="F27" s="14"/>
    </row>
    <row r="28" spans="1:6" s="18" customFormat="1" ht="38.25" x14ac:dyDescent="0.25">
      <c r="A28" s="15">
        <f t="shared" si="2"/>
        <v>14</v>
      </c>
      <c r="B28" s="44"/>
      <c r="C28" s="16" t="s">
        <v>46</v>
      </c>
      <c r="D28" s="17" t="s">
        <v>21</v>
      </c>
      <c r="E28" s="17">
        <v>492</v>
      </c>
      <c r="F28" s="14"/>
    </row>
    <row r="29" spans="1:6" s="18" customFormat="1" ht="25.5" x14ac:dyDescent="0.25">
      <c r="A29" s="15">
        <f t="shared" si="2"/>
        <v>15</v>
      </c>
      <c r="B29" s="44"/>
      <c r="C29" s="16" t="s">
        <v>47</v>
      </c>
      <c r="D29" s="17" t="s">
        <v>21</v>
      </c>
      <c r="E29" s="17">
        <v>683</v>
      </c>
      <c r="F29" s="14"/>
    </row>
    <row r="30" spans="1:6" s="18" customFormat="1" ht="38.25" x14ac:dyDescent="0.25">
      <c r="A30" s="15">
        <f>A29+1</f>
        <v>16</v>
      </c>
      <c r="B30" s="44"/>
      <c r="C30" s="21" t="s">
        <v>48</v>
      </c>
      <c r="D30" s="22" t="s">
        <v>21</v>
      </c>
      <c r="E30" s="22">
        <v>4.2</v>
      </c>
      <c r="F30" s="14"/>
    </row>
    <row r="31" spans="1:6" s="18" customFormat="1" ht="25.5" x14ac:dyDescent="0.25">
      <c r="A31" s="15">
        <f>A30+1</f>
        <v>17</v>
      </c>
      <c r="B31" s="44"/>
      <c r="C31" s="16" t="s">
        <v>49</v>
      </c>
      <c r="D31" s="17" t="s">
        <v>29</v>
      </c>
      <c r="E31" s="17">
        <v>8</v>
      </c>
      <c r="F31" s="14"/>
    </row>
    <row r="32" spans="1:6" s="18" customFormat="1" ht="25.5" x14ac:dyDescent="0.25">
      <c r="A32" s="15">
        <f>A31+1</f>
        <v>18</v>
      </c>
      <c r="B32" s="44"/>
      <c r="C32" s="16" t="s">
        <v>50</v>
      </c>
      <c r="D32" s="17" t="s">
        <v>29</v>
      </c>
      <c r="E32" s="17">
        <v>8</v>
      </c>
      <c r="F32" s="14"/>
    </row>
    <row r="33" spans="1:6" s="18" customFormat="1" ht="38.25" x14ac:dyDescent="0.25">
      <c r="A33" s="15">
        <f>A32+1</f>
        <v>19</v>
      </c>
      <c r="B33" s="44"/>
      <c r="C33" s="16" t="s">
        <v>54</v>
      </c>
      <c r="D33" s="17" t="s">
        <v>53</v>
      </c>
      <c r="E33" s="17">
        <v>728</v>
      </c>
      <c r="F33" s="14"/>
    </row>
    <row r="34" spans="1:6" s="18" customFormat="1" x14ac:dyDescent="0.25">
      <c r="A34" s="15">
        <f t="shared" ref="A34:A35" si="3">A33+1</f>
        <v>20</v>
      </c>
      <c r="B34" s="44"/>
      <c r="C34" s="16" t="s">
        <v>55</v>
      </c>
      <c r="D34" s="17" t="s">
        <v>53</v>
      </c>
      <c r="E34" s="17">
        <v>73</v>
      </c>
      <c r="F34" s="14"/>
    </row>
    <row r="35" spans="1:6" s="18" customFormat="1" ht="25.5" x14ac:dyDescent="0.25">
      <c r="A35" s="15">
        <f t="shared" si="3"/>
        <v>21</v>
      </c>
      <c r="B35" s="44"/>
      <c r="C35" s="16" t="s">
        <v>56</v>
      </c>
      <c r="D35" s="17" t="s">
        <v>29</v>
      </c>
      <c r="E35" s="17">
        <v>2</v>
      </c>
      <c r="F35" s="14"/>
    </row>
    <row r="36" spans="1:6" ht="21.75" customHeight="1" x14ac:dyDescent="0.25">
      <c r="A36" s="4" t="s">
        <v>61</v>
      </c>
      <c r="D36" s="1" t="s">
        <v>62</v>
      </c>
    </row>
    <row r="37" spans="1:6" ht="41.25" customHeight="1" x14ac:dyDescent="0.25">
      <c r="A37" s="4" t="s">
        <v>63</v>
      </c>
      <c r="D37" s="1" t="s">
        <v>64</v>
      </c>
    </row>
  </sheetData>
  <mergeCells count="11">
    <mergeCell ref="B13:B17"/>
    <mergeCell ref="D1:F1"/>
    <mergeCell ref="A10:A11"/>
    <mergeCell ref="B10:B11"/>
    <mergeCell ref="C10:E10"/>
    <mergeCell ref="F10:F11"/>
    <mergeCell ref="D2:F2"/>
    <mergeCell ref="A5:F5"/>
    <mergeCell ref="A6:F6"/>
    <mergeCell ref="A7:F7"/>
    <mergeCell ref="A9:F9"/>
  </mergeCells>
  <pageMargins left="0.70866141732283472" right="0.70866141732283472" top="0.74803149606299213" bottom="0.74803149606299213" header="0.31496062992125984" footer="0.31496062992125984"/>
  <pageSetup paperSize="9" scale="79" fitToHeight="36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view="pageBreakPreview" topLeftCell="A10" zoomScaleNormal="100" zoomScaleSheetLayoutView="100" workbookViewId="0">
      <selection activeCell="E17" sqref="E17"/>
    </sheetView>
  </sheetViews>
  <sheetFormatPr defaultRowHeight="15" x14ac:dyDescent="0.25"/>
  <cols>
    <col min="1" max="1" width="4.42578125" style="1" customWidth="1"/>
    <col min="2" max="2" width="14" style="1" customWidth="1"/>
    <col min="3" max="3" width="51.42578125" style="2" customWidth="1"/>
    <col min="4" max="4" width="10.7109375" style="1" customWidth="1"/>
    <col min="5" max="5" width="11" style="7" customWidth="1"/>
    <col min="6" max="6" width="22.85546875" style="1" customWidth="1"/>
    <col min="7" max="16384" width="9.140625" style="1"/>
  </cols>
  <sheetData>
    <row r="1" spans="1:14" ht="15.75" x14ac:dyDescent="0.25">
      <c r="D1" s="48" t="s">
        <v>0</v>
      </c>
      <c r="E1" s="48"/>
      <c r="F1" s="48"/>
    </row>
    <row r="2" spans="1:14" ht="47.25" customHeight="1" x14ac:dyDescent="0.25">
      <c r="D2" s="54" t="s">
        <v>1</v>
      </c>
      <c r="E2" s="54"/>
      <c r="F2" s="54"/>
    </row>
    <row r="3" spans="1:14" ht="18.75" customHeight="1" x14ac:dyDescent="0.25">
      <c r="B3" s="3" t="s">
        <v>2</v>
      </c>
      <c r="D3" s="4" t="s">
        <v>3</v>
      </c>
      <c r="E3" s="5"/>
      <c r="G3" s="5"/>
      <c r="H3" s="5"/>
      <c r="L3" s="5"/>
      <c r="M3" s="5"/>
      <c r="N3" s="5"/>
    </row>
    <row r="4" spans="1:14" ht="15.75" x14ac:dyDescent="0.25">
      <c r="B4" s="3"/>
      <c r="D4" s="4" t="s">
        <v>4</v>
      </c>
      <c r="E4" s="5"/>
      <c r="F4" s="5"/>
      <c r="G4" s="5"/>
      <c r="H4" s="5"/>
      <c r="L4" s="5"/>
      <c r="M4" s="5"/>
      <c r="N4" s="5"/>
    </row>
    <row r="5" spans="1:14" ht="20.25" customHeight="1" x14ac:dyDescent="0.25">
      <c r="A5" s="55" t="s">
        <v>5</v>
      </c>
      <c r="B5" s="55"/>
      <c r="C5" s="55"/>
      <c r="D5" s="55"/>
      <c r="E5" s="55"/>
      <c r="F5" s="55"/>
      <c r="G5" s="5"/>
      <c r="H5" s="5"/>
      <c r="I5" s="5"/>
      <c r="J5" s="5"/>
      <c r="K5" s="5"/>
      <c r="L5" s="5"/>
      <c r="M5" s="5"/>
      <c r="N5" s="5"/>
    </row>
    <row r="6" spans="1:14" ht="16.5" customHeight="1" x14ac:dyDescent="0.25">
      <c r="A6" s="56" t="s">
        <v>83</v>
      </c>
      <c r="B6" s="56"/>
      <c r="C6" s="56"/>
      <c r="D6" s="56"/>
      <c r="E6" s="56"/>
      <c r="F6" s="56"/>
    </row>
    <row r="7" spans="1:14" ht="33.75" customHeight="1" x14ac:dyDescent="0.25">
      <c r="A7" s="57" t="s">
        <v>6</v>
      </c>
      <c r="B7" s="57"/>
      <c r="C7" s="57"/>
      <c r="D7" s="57"/>
      <c r="E7" s="57"/>
      <c r="F7" s="57"/>
    </row>
    <row r="8" spans="1:14" ht="18" customHeight="1" x14ac:dyDescent="0.25">
      <c r="A8" s="6" t="s">
        <v>7</v>
      </c>
      <c r="B8" s="6"/>
      <c r="C8" s="6"/>
      <c r="D8" s="6"/>
      <c r="E8" s="6"/>
      <c r="F8" s="6"/>
    </row>
    <row r="9" spans="1:14" ht="15" customHeight="1" x14ac:dyDescent="0.25">
      <c r="A9" s="58" t="s">
        <v>8</v>
      </c>
      <c r="B9" s="58"/>
      <c r="C9" s="58"/>
      <c r="D9" s="58"/>
      <c r="E9" s="58"/>
      <c r="F9" s="58"/>
    </row>
    <row r="10" spans="1:14" ht="18.75" customHeight="1" x14ac:dyDescent="0.25">
      <c r="A10" s="49" t="s">
        <v>9</v>
      </c>
      <c r="B10" s="49" t="s">
        <v>10</v>
      </c>
      <c r="C10" s="51" t="s">
        <v>11</v>
      </c>
      <c r="D10" s="52"/>
      <c r="E10" s="53"/>
      <c r="F10" s="49" t="s">
        <v>12</v>
      </c>
    </row>
    <row r="11" spans="1:14" ht="15.75" customHeight="1" x14ac:dyDescent="0.25">
      <c r="A11" s="50"/>
      <c r="B11" s="50"/>
      <c r="C11" s="43" t="s">
        <v>13</v>
      </c>
      <c r="D11" s="43" t="s">
        <v>14</v>
      </c>
      <c r="E11" s="8" t="s">
        <v>15</v>
      </c>
      <c r="F11" s="50"/>
    </row>
    <row r="12" spans="1:14" s="10" customFormat="1" ht="15.75" x14ac:dyDescent="0.25">
      <c r="A12" s="9">
        <v>1</v>
      </c>
      <c r="B12" s="9">
        <v>2</v>
      </c>
      <c r="C12" s="9">
        <v>3</v>
      </c>
      <c r="D12" s="9">
        <v>4</v>
      </c>
      <c r="E12" s="9">
        <v>5</v>
      </c>
      <c r="F12" s="9">
        <v>6</v>
      </c>
    </row>
    <row r="13" spans="1:14" ht="15.75" customHeight="1" x14ac:dyDescent="0.25">
      <c r="A13" s="11"/>
      <c r="B13" s="45" t="s">
        <v>16</v>
      </c>
      <c r="C13" s="12" t="s">
        <v>17</v>
      </c>
      <c r="D13" s="13"/>
      <c r="E13" s="13"/>
      <c r="F13" s="14"/>
    </row>
    <row r="14" spans="1:14" s="18" customFormat="1" ht="28.5" customHeight="1" x14ac:dyDescent="0.25">
      <c r="A14" s="15">
        <v>1</v>
      </c>
      <c r="B14" s="46"/>
      <c r="C14" s="16" t="s">
        <v>18</v>
      </c>
      <c r="D14" s="17" t="s">
        <v>19</v>
      </c>
      <c r="E14" s="17">
        <v>114</v>
      </c>
      <c r="F14" s="14"/>
    </row>
    <row r="15" spans="1:14" s="18" customFormat="1" ht="18.75" customHeight="1" x14ac:dyDescent="0.25">
      <c r="A15" s="15">
        <f>A14+1</f>
        <v>2</v>
      </c>
      <c r="B15" s="46"/>
      <c r="C15" s="16" t="s">
        <v>20</v>
      </c>
      <c r="D15" s="17" t="s">
        <v>21</v>
      </c>
      <c r="E15" s="17">
        <v>5</v>
      </c>
      <c r="F15" s="14"/>
    </row>
    <row r="16" spans="1:14" s="18" customFormat="1" ht="23.25" customHeight="1" x14ac:dyDescent="0.25">
      <c r="A16" s="15">
        <f t="shared" ref="A16:A26" si="0">A15+1</f>
        <v>3</v>
      </c>
      <c r="B16" s="46"/>
      <c r="C16" s="16" t="s">
        <v>22</v>
      </c>
      <c r="D16" s="19" t="s">
        <v>21</v>
      </c>
      <c r="E16" s="19">
        <v>17</v>
      </c>
      <c r="F16" s="14"/>
    </row>
    <row r="17" spans="1:6" s="18" customFormat="1" ht="30" customHeight="1" x14ac:dyDescent="0.25">
      <c r="A17" s="15">
        <f t="shared" si="0"/>
        <v>4</v>
      </c>
      <c r="B17" s="46"/>
      <c r="C17" s="16" t="s">
        <v>23</v>
      </c>
      <c r="D17" s="19" t="s">
        <v>24</v>
      </c>
      <c r="E17" s="19">
        <f>37.4+18.56</f>
        <v>55.959999999999994</v>
      </c>
      <c r="F17" s="14"/>
    </row>
    <row r="18" spans="1:6" s="18" customFormat="1" ht="38.25" x14ac:dyDescent="0.25">
      <c r="A18" s="15">
        <f t="shared" si="0"/>
        <v>5</v>
      </c>
      <c r="B18" s="46"/>
      <c r="C18" s="16" t="s">
        <v>25</v>
      </c>
      <c r="D18" s="19" t="s">
        <v>24</v>
      </c>
      <c r="E18" s="19">
        <f>37.4+18.56</f>
        <v>55.959999999999994</v>
      </c>
      <c r="F18" s="14"/>
    </row>
    <row r="19" spans="1:6" s="18" customFormat="1" ht="18.75" customHeight="1" x14ac:dyDescent="0.25">
      <c r="A19" s="15">
        <f t="shared" si="0"/>
        <v>6</v>
      </c>
      <c r="B19" s="46"/>
      <c r="C19" s="16" t="s">
        <v>26</v>
      </c>
      <c r="D19" s="19" t="s">
        <v>21</v>
      </c>
      <c r="E19" s="19">
        <v>34</v>
      </c>
      <c r="F19" s="14"/>
    </row>
    <row r="20" spans="1:6" s="18" customFormat="1" ht="29.25" customHeight="1" x14ac:dyDescent="0.25">
      <c r="A20" s="15">
        <f t="shared" si="0"/>
        <v>7</v>
      </c>
      <c r="B20" s="46"/>
      <c r="C20" s="16" t="s">
        <v>27</v>
      </c>
      <c r="D20" s="19" t="s">
        <v>24</v>
      </c>
      <c r="E20" s="19">
        <v>61.2</v>
      </c>
      <c r="F20" s="14"/>
    </row>
    <row r="21" spans="1:6" s="18" customFormat="1" ht="38.25" x14ac:dyDescent="0.25">
      <c r="A21" s="15">
        <f>A20+1</f>
        <v>8</v>
      </c>
      <c r="B21" s="46"/>
      <c r="C21" s="16" t="s">
        <v>25</v>
      </c>
      <c r="D21" s="19" t="s">
        <v>24</v>
      </c>
      <c r="E21" s="17">
        <v>61.2</v>
      </c>
      <c r="F21" s="14"/>
    </row>
    <row r="22" spans="1:6" s="18" customFormat="1" ht="25.5" x14ac:dyDescent="0.25">
      <c r="A22" s="15">
        <f>A21+1</f>
        <v>9</v>
      </c>
      <c r="B22" s="46"/>
      <c r="C22" s="16" t="s">
        <v>32</v>
      </c>
      <c r="D22" s="17" t="s">
        <v>19</v>
      </c>
      <c r="E22" s="17">
        <v>442</v>
      </c>
      <c r="F22" s="14"/>
    </row>
    <row r="23" spans="1:6" s="18" customFormat="1" ht="38.25" x14ac:dyDescent="0.25">
      <c r="A23" s="15">
        <f>A22+1</f>
        <v>10</v>
      </c>
      <c r="B23" s="47"/>
      <c r="C23" s="16" t="s">
        <v>34</v>
      </c>
      <c r="D23" s="17" t="s">
        <v>21</v>
      </c>
      <c r="E23" s="17">
        <v>674.7</v>
      </c>
      <c r="F23" s="14"/>
    </row>
    <row r="24" spans="1:6" s="18" customFormat="1" ht="38.25" x14ac:dyDescent="0.25">
      <c r="A24" s="20">
        <f t="shared" si="0"/>
        <v>11</v>
      </c>
      <c r="B24" s="44"/>
      <c r="C24" s="21" t="s">
        <v>35</v>
      </c>
      <c r="D24" s="22" t="s">
        <v>24</v>
      </c>
      <c r="E24" s="22">
        <v>987.1</v>
      </c>
      <c r="F24" s="14"/>
    </row>
    <row r="25" spans="1:6" s="18" customFormat="1" ht="38.25" x14ac:dyDescent="0.25">
      <c r="A25" s="15">
        <f>A24+1</f>
        <v>12</v>
      </c>
      <c r="B25" s="44"/>
      <c r="C25" s="16" t="s">
        <v>36</v>
      </c>
      <c r="D25" s="17" t="s">
        <v>21</v>
      </c>
      <c r="E25" s="17">
        <v>1327.4</v>
      </c>
      <c r="F25" s="14"/>
    </row>
    <row r="26" spans="1:6" s="18" customFormat="1" ht="15" customHeight="1" x14ac:dyDescent="0.25">
      <c r="A26" s="15">
        <f t="shared" si="0"/>
        <v>13</v>
      </c>
      <c r="B26" s="44"/>
      <c r="C26" s="16" t="s">
        <v>37</v>
      </c>
      <c r="D26" s="17" t="s">
        <v>21</v>
      </c>
      <c r="E26" s="17">
        <v>601</v>
      </c>
      <c r="F26" s="14"/>
    </row>
    <row r="27" spans="1:6" s="18" customFormat="1" ht="15.75" x14ac:dyDescent="0.25">
      <c r="A27" s="15"/>
      <c r="B27" s="44"/>
      <c r="C27" s="12" t="s">
        <v>38</v>
      </c>
      <c r="D27" s="17"/>
      <c r="E27" s="17"/>
      <c r="F27" s="14"/>
    </row>
    <row r="28" spans="1:6" s="18" customFormat="1" ht="25.5" x14ac:dyDescent="0.25">
      <c r="A28" s="15">
        <f>A26+1</f>
        <v>14</v>
      </c>
      <c r="B28" s="44"/>
      <c r="C28" s="16" t="s">
        <v>39</v>
      </c>
      <c r="D28" s="17" t="s">
        <v>21</v>
      </c>
      <c r="E28" s="17">
        <v>14.4</v>
      </c>
      <c r="F28" s="14"/>
    </row>
    <row r="29" spans="1:6" s="18" customFormat="1" ht="38.25" x14ac:dyDescent="0.25">
      <c r="A29" s="15">
        <f>A28+1</f>
        <v>15</v>
      </c>
      <c r="B29" s="44"/>
      <c r="C29" s="16" t="s">
        <v>41</v>
      </c>
      <c r="D29" s="17" t="s">
        <v>24</v>
      </c>
      <c r="E29" s="17">
        <v>28.8</v>
      </c>
      <c r="F29" s="14"/>
    </row>
    <row r="30" spans="1:6" s="18" customFormat="1" ht="38.25" x14ac:dyDescent="0.25">
      <c r="A30" s="15">
        <f>A29+1</f>
        <v>16</v>
      </c>
      <c r="B30" s="44"/>
      <c r="C30" s="16" t="s">
        <v>42</v>
      </c>
      <c r="D30" s="17" t="s">
        <v>24</v>
      </c>
      <c r="E30" s="17">
        <v>28.8</v>
      </c>
      <c r="F30" s="14"/>
    </row>
    <row r="31" spans="1:6" s="18" customFormat="1" ht="15.75" x14ac:dyDescent="0.25">
      <c r="A31" s="15"/>
      <c r="B31" s="44"/>
      <c r="C31" s="12" t="s">
        <v>40</v>
      </c>
      <c r="D31" s="17"/>
      <c r="E31" s="17"/>
      <c r="F31" s="14"/>
    </row>
    <row r="32" spans="1:6" s="18" customFormat="1" x14ac:dyDescent="0.25">
      <c r="A32" s="15">
        <f>A30+1</f>
        <v>17</v>
      </c>
      <c r="B32" s="44"/>
      <c r="C32" s="16" t="s">
        <v>43</v>
      </c>
      <c r="D32" s="17" t="s">
        <v>21</v>
      </c>
      <c r="E32" s="17">
        <v>132.6</v>
      </c>
      <c r="F32" s="14"/>
    </row>
    <row r="33" spans="1:6" s="18" customFormat="1" ht="25.5" x14ac:dyDescent="0.25">
      <c r="A33" s="15">
        <f t="shared" ref="A33:A36" si="1">A32+1</f>
        <v>18</v>
      </c>
      <c r="B33" s="44"/>
      <c r="C33" s="16" t="s">
        <v>44</v>
      </c>
      <c r="D33" s="17" t="s">
        <v>19</v>
      </c>
      <c r="E33" s="17">
        <v>442</v>
      </c>
      <c r="F33" s="14"/>
    </row>
    <row r="34" spans="1:6" s="18" customFormat="1" ht="18" customHeight="1" x14ac:dyDescent="0.25">
      <c r="A34" s="15">
        <f>A33+1</f>
        <v>19</v>
      </c>
      <c r="B34" s="44"/>
      <c r="C34" s="16" t="s">
        <v>45</v>
      </c>
      <c r="D34" s="17" t="s">
        <v>21</v>
      </c>
      <c r="E34" s="17">
        <v>313</v>
      </c>
      <c r="F34" s="14"/>
    </row>
    <row r="35" spans="1:6" s="18" customFormat="1" ht="38.25" x14ac:dyDescent="0.25">
      <c r="A35" s="15">
        <f t="shared" si="1"/>
        <v>20</v>
      </c>
      <c r="B35" s="44"/>
      <c r="C35" s="16" t="s">
        <v>46</v>
      </c>
      <c r="D35" s="17" t="s">
        <v>21</v>
      </c>
      <c r="E35" s="17">
        <v>1194</v>
      </c>
      <c r="F35" s="14"/>
    </row>
    <row r="36" spans="1:6" s="18" customFormat="1" ht="25.5" x14ac:dyDescent="0.25">
      <c r="A36" s="15">
        <f t="shared" si="1"/>
        <v>21</v>
      </c>
      <c r="B36" s="44"/>
      <c r="C36" s="16" t="s">
        <v>47</v>
      </c>
      <c r="D36" s="17" t="s">
        <v>21</v>
      </c>
      <c r="E36" s="17">
        <v>1658</v>
      </c>
      <c r="F36" s="14"/>
    </row>
    <row r="37" spans="1:6" s="18" customFormat="1" ht="25.5" x14ac:dyDescent="0.25">
      <c r="A37" s="20">
        <f>A36+1</f>
        <v>22</v>
      </c>
      <c r="B37" s="44"/>
      <c r="C37" s="21" t="s">
        <v>48</v>
      </c>
      <c r="D37" s="22" t="s">
        <v>21</v>
      </c>
      <c r="E37" s="22">
        <v>15.6</v>
      </c>
      <c r="F37" s="14"/>
    </row>
    <row r="38" spans="1:6" s="18" customFormat="1" ht="25.5" x14ac:dyDescent="0.25">
      <c r="A38" s="15">
        <f>A37+1</f>
        <v>23</v>
      </c>
      <c r="B38" s="44"/>
      <c r="C38" s="16" t="s">
        <v>49</v>
      </c>
      <c r="D38" s="17" t="s">
        <v>29</v>
      </c>
      <c r="E38" s="17">
        <v>28</v>
      </c>
      <c r="F38" s="14"/>
    </row>
    <row r="39" spans="1:6" s="18" customFormat="1" ht="35.25" customHeight="1" x14ac:dyDescent="0.25">
      <c r="A39" s="15">
        <f>A38+1</f>
        <v>24</v>
      </c>
      <c r="B39" s="44"/>
      <c r="C39" s="16" t="s">
        <v>50</v>
      </c>
      <c r="D39" s="17" t="s">
        <v>29</v>
      </c>
      <c r="E39" s="17">
        <v>28</v>
      </c>
      <c r="F39" s="14"/>
    </row>
    <row r="40" spans="1:6" s="18" customFormat="1" ht="32.25" customHeight="1" x14ac:dyDescent="0.25">
      <c r="A40" s="15">
        <f t="shared" ref="A40:A47" si="2">A39+1</f>
        <v>25</v>
      </c>
      <c r="B40" s="44"/>
      <c r="C40" s="16" t="s">
        <v>51</v>
      </c>
      <c r="D40" s="17" t="s">
        <v>19</v>
      </c>
      <c r="E40" s="17">
        <v>16</v>
      </c>
      <c r="F40" s="14"/>
    </row>
    <row r="41" spans="1:6" s="18" customFormat="1" ht="25.5" x14ac:dyDescent="0.25">
      <c r="A41" s="15">
        <f t="shared" si="2"/>
        <v>26</v>
      </c>
      <c r="B41" s="44"/>
      <c r="C41" s="16" t="s">
        <v>52</v>
      </c>
      <c r="D41" s="17" t="s">
        <v>53</v>
      </c>
      <c r="E41" s="17">
        <v>158</v>
      </c>
      <c r="F41" s="14"/>
    </row>
    <row r="42" spans="1:6" s="18" customFormat="1" ht="35.25" customHeight="1" x14ac:dyDescent="0.25">
      <c r="A42" s="15">
        <f t="shared" si="2"/>
        <v>27</v>
      </c>
      <c r="B42" s="44"/>
      <c r="C42" s="16" t="s">
        <v>54</v>
      </c>
      <c r="D42" s="17" t="s">
        <v>53</v>
      </c>
      <c r="E42" s="17">
        <v>1768</v>
      </c>
      <c r="F42" s="14"/>
    </row>
    <row r="43" spans="1:6" s="18" customFormat="1" ht="33" customHeight="1" x14ac:dyDescent="0.25">
      <c r="A43" s="15">
        <f t="shared" si="2"/>
        <v>28</v>
      </c>
      <c r="B43" s="44"/>
      <c r="C43" s="16" t="s">
        <v>55</v>
      </c>
      <c r="D43" s="17" t="s">
        <v>53</v>
      </c>
      <c r="E43" s="17">
        <v>177</v>
      </c>
      <c r="F43" s="14"/>
    </row>
    <row r="44" spans="1:6" s="18" customFormat="1" ht="25.5" x14ac:dyDescent="0.25">
      <c r="A44" s="15">
        <f t="shared" si="2"/>
        <v>29</v>
      </c>
      <c r="B44" s="44"/>
      <c r="C44" s="16" t="s">
        <v>56</v>
      </c>
      <c r="D44" s="17" t="s">
        <v>29</v>
      </c>
      <c r="E44" s="17">
        <v>4</v>
      </c>
      <c r="F44" s="14"/>
    </row>
    <row r="45" spans="1:6" s="18" customFormat="1" ht="18" customHeight="1" x14ac:dyDescent="0.25">
      <c r="A45" s="15"/>
      <c r="B45" s="44"/>
      <c r="C45" s="12" t="s">
        <v>57</v>
      </c>
      <c r="D45" s="22"/>
      <c r="E45" s="22"/>
      <c r="F45" s="14"/>
    </row>
    <row r="46" spans="1:6" s="18" customFormat="1" ht="25.5" x14ac:dyDescent="0.25">
      <c r="A46" s="15">
        <f>A44+1</f>
        <v>30</v>
      </c>
      <c r="B46" s="44"/>
      <c r="C46" s="21" t="s">
        <v>58</v>
      </c>
      <c r="D46" s="22" t="s">
        <v>21</v>
      </c>
      <c r="E46" s="22">
        <v>34</v>
      </c>
      <c r="F46" s="14"/>
    </row>
    <row r="47" spans="1:6" s="18" customFormat="1" ht="18" customHeight="1" x14ac:dyDescent="0.25">
      <c r="A47" s="15">
        <f t="shared" si="2"/>
        <v>31</v>
      </c>
      <c r="B47" s="44"/>
      <c r="C47" s="16" t="s">
        <v>59</v>
      </c>
      <c r="D47" s="17" t="s">
        <v>21</v>
      </c>
      <c r="E47" s="17">
        <v>34</v>
      </c>
      <c r="F47" s="14"/>
    </row>
    <row r="48" spans="1:6" s="18" customFormat="1" ht="25.5" x14ac:dyDescent="0.25">
      <c r="A48" s="15">
        <f>A47+1</f>
        <v>32</v>
      </c>
      <c r="B48" s="44"/>
      <c r="C48" s="23" t="s">
        <v>60</v>
      </c>
      <c r="D48" s="19" t="s">
        <v>53</v>
      </c>
      <c r="E48" s="19">
        <v>170</v>
      </c>
      <c r="F48" s="14"/>
    </row>
    <row r="49" spans="1:6" s="18" customFormat="1" x14ac:dyDescent="0.25">
      <c r="A49" s="24"/>
      <c r="B49" s="25"/>
      <c r="C49" s="26"/>
      <c r="D49" s="27"/>
      <c r="E49" s="27"/>
      <c r="F49" s="28"/>
    </row>
    <row r="50" spans="1:6" ht="21.75" customHeight="1" x14ac:dyDescent="0.25">
      <c r="A50" s="4" t="s">
        <v>61</v>
      </c>
      <c r="D50" s="1" t="s">
        <v>62</v>
      </c>
    </row>
    <row r="51" spans="1:6" ht="41.25" customHeight="1" x14ac:dyDescent="0.25">
      <c r="A51" s="4" t="s">
        <v>63</v>
      </c>
      <c r="D51" s="1" t="s">
        <v>64</v>
      </c>
    </row>
  </sheetData>
  <mergeCells count="11">
    <mergeCell ref="B13:B23"/>
    <mergeCell ref="D1:F1"/>
    <mergeCell ref="A10:A11"/>
    <mergeCell ref="B10:B11"/>
    <mergeCell ref="C10:E10"/>
    <mergeCell ref="F10:F11"/>
    <mergeCell ref="D2:F2"/>
    <mergeCell ref="A5:F5"/>
    <mergeCell ref="A6:F6"/>
    <mergeCell ref="A7:F7"/>
    <mergeCell ref="A9:F9"/>
  </mergeCells>
  <pageMargins left="0.70866141732283472" right="0.70866141732283472" top="0.74803149606299213" bottom="0.74803149606299213" header="0.31496062992125984" footer="0.31496062992125984"/>
  <pageSetup paperSize="9" scale="77" fitToHeight="36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view="pageBreakPreview" zoomScale="85" zoomScaleNormal="100" zoomScaleSheetLayoutView="85" workbookViewId="0">
      <selection activeCell="D16" sqref="D16"/>
    </sheetView>
  </sheetViews>
  <sheetFormatPr defaultRowHeight="15" x14ac:dyDescent="0.25"/>
  <cols>
    <col min="1" max="1" width="7.85546875" style="29" customWidth="1"/>
    <col min="2" max="2" width="63.85546875" style="30" customWidth="1"/>
    <col min="3" max="3" width="13.5703125" style="29" customWidth="1"/>
    <col min="4" max="4" width="16.85546875" style="32" customWidth="1"/>
    <col min="5" max="16384" width="9.140625" style="29"/>
  </cols>
  <sheetData>
    <row r="1" spans="1:12" ht="15.75" x14ac:dyDescent="0.25">
      <c r="C1" s="31" t="s">
        <v>65</v>
      </c>
    </row>
    <row r="2" spans="1:12" ht="15.75" x14ac:dyDescent="0.25">
      <c r="B2" s="31"/>
    </row>
    <row r="3" spans="1:12" ht="15" customHeight="1" x14ac:dyDescent="0.25">
      <c r="A3" s="62" t="s">
        <v>66</v>
      </c>
      <c r="B3" s="62"/>
      <c r="C3" s="62"/>
      <c r="D3" s="62"/>
    </row>
    <row r="4" spans="1:12" ht="15" customHeight="1" x14ac:dyDescent="0.25">
      <c r="A4" s="62" t="s">
        <v>67</v>
      </c>
      <c r="B4" s="62"/>
      <c r="C4" s="62"/>
      <c r="D4" s="62"/>
    </row>
    <row r="5" spans="1:12" ht="5.25" customHeight="1" x14ac:dyDescent="0.25">
      <c r="D5" s="33"/>
      <c r="E5" s="34"/>
      <c r="F5" s="34"/>
      <c r="G5" s="34"/>
      <c r="H5" s="34"/>
      <c r="I5" s="34"/>
      <c r="J5" s="34"/>
      <c r="K5" s="34"/>
      <c r="L5" s="34"/>
    </row>
    <row r="6" spans="1:12" ht="34.5" customHeight="1" x14ac:dyDescent="0.25">
      <c r="A6" s="63" t="s">
        <v>68</v>
      </c>
      <c r="B6" s="63"/>
      <c r="C6" s="63"/>
      <c r="D6" s="63"/>
    </row>
    <row r="7" spans="1:12" ht="20.25" customHeight="1" x14ac:dyDescent="0.25">
      <c r="A7" s="63" t="s">
        <v>84</v>
      </c>
      <c r="B7" s="64"/>
      <c r="C7" s="64"/>
      <c r="D7" s="64"/>
    </row>
    <row r="8" spans="1:12" s="36" customFormat="1" ht="35.25" customHeight="1" x14ac:dyDescent="0.2">
      <c r="A8" s="35" t="s">
        <v>69</v>
      </c>
      <c r="B8" s="35" t="s">
        <v>70</v>
      </c>
      <c r="C8" s="35" t="s">
        <v>71</v>
      </c>
      <c r="D8" s="35" t="s">
        <v>72</v>
      </c>
    </row>
    <row r="9" spans="1:12" s="38" customFormat="1" ht="15.75" x14ac:dyDescent="0.2">
      <c r="A9" s="37">
        <v>1</v>
      </c>
      <c r="B9" s="37">
        <v>2</v>
      </c>
      <c r="C9" s="37">
        <v>3</v>
      </c>
      <c r="D9" s="37">
        <v>4</v>
      </c>
    </row>
    <row r="10" spans="1:12" ht="21.75" customHeight="1" x14ac:dyDescent="0.25">
      <c r="A10" s="59" t="s">
        <v>17</v>
      </c>
      <c r="B10" s="60"/>
      <c r="C10" s="60"/>
      <c r="D10" s="61"/>
    </row>
    <row r="11" spans="1:12" ht="18.75" customHeight="1" x14ac:dyDescent="0.25">
      <c r="A11" s="15">
        <v>1</v>
      </c>
      <c r="B11" s="16" t="s">
        <v>18</v>
      </c>
      <c r="C11" s="17" t="s">
        <v>19</v>
      </c>
      <c r="D11" s="17">
        <v>114</v>
      </c>
    </row>
    <row r="12" spans="1:12" x14ac:dyDescent="0.25">
      <c r="A12" s="15">
        <f>A11+1</f>
        <v>2</v>
      </c>
      <c r="B12" s="16" t="s">
        <v>20</v>
      </c>
      <c r="C12" s="17" t="s">
        <v>21</v>
      </c>
      <c r="D12" s="17">
        <v>5</v>
      </c>
    </row>
    <row r="13" spans="1:12" s="30" customFormat="1" x14ac:dyDescent="0.25">
      <c r="A13" s="15">
        <f t="shared" ref="A13:A29" si="0">A12+1</f>
        <v>3</v>
      </c>
      <c r="B13" s="16" t="s">
        <v>22</v>
      </c>
      <c r="C13" s="19" t="s">
        <v>21</v>
      </c>
      <c r="D13" s="19">
        <v>17</v>
      </c>
    </row>
    <row r="14" spans="1:12" s="30" customFormat="1" ht="25.5" x14ac:dyDescent="0.25">
      <c r="A14" s="15">
        <f t="shared" si="0"/>
        <v>4</v>
      </c>
      <c r="B14" s="16" t="s">
        <v>23</v>
      </c>
      <c r="C14" s="19" t="s">
        <v>24</v>
      </c>
      <c r="D14" s="19">
        <f>37.4</f>
        <v>37.4</v>
      </c>
    </row>
    <row r="15" spans="1:12" s="30" customFormat="1" ht="25.5" x14ac:dyDescent="0.25">
      <c r="A15" s="15">
        <f t="shared" si="0"/>
        <v>5</v>
      </c>
      <c r="B15" s="16" t="s">
        <v>25</v>
      </c>
      <c r="C15" s="19" t="s">
        <v>24</v>
      </c>
      <c r="D15" s="19">
        <f>37.4</f>
        <v>37.4</v>
      </c>
    </row>
    <row r="16" spans="1:12" x14ac:dyDescent="0.25">
      <c r="A16" s="15">
        <f t="shared" si="0"/>
        <v>6</v>
      </c>
      <c r="B16" s="16" t="s">
        <v>26</v>
      </c>
      <c r="C16" s="19" t="s">
        <v>21</v>
      </c>
      <c r="D16" s="19">
        <v>34</v>
      </c>
    </row>
    <row r="17" spans="1:4" x14ac:dyDescent="0.25">
      <c r="A17" s="15">
        <f t="shared" si="0"/>
        <v>7</v>
      </c>
      <c r="B17" s="16" t="s">
        <v>27</v>
      </c>
      <c r="C17" s="19" t="s">
        <v>24</v>
      </c>
      <c r="D17" s="19">
        <v>61.2</v>
      </c>
    </row>
    <row r="18" spans="1:4" ht="25.5" x14ac:dyDescent="0.25">
      <c r="A18" s="15">
        <f>A17+1</f>
        <v>8</v>
      </c>
      <c r="B18" s="16" t="s">
        <v>25</v>
      </c>
      <c r="C18" s="19" t="s">
        <v>24</v>
      </c>
      <c r="D18" s="17">
        <v>61.2</v>
      </c>
    </row>
    <row r="19" spans="1:4" ht="25.5" x14ac:dyDescent="0.25">
      <c r="A19" s="15">
        <f>A18+1</f>
        <v>9</v>
      </c>
      <c r="B19" s="16" t="s">
        <v>28</v>
      </c>
      <c r="C19" s="17" t="s">
        <v>29</v>
      </c>
      <c r="D19" s="17">
        <v>20</v>
      </c>
    </row>
    <row r="20" spans="1:4" x14ac:dyDescent="0.25">
      <c r="A20" s="15">
        <f t="shared" ref="A20:A22" si="1">A19+1</f>
        <v>10</v>
      </c>
      <c r="B20" s="16" t="s">
        <v>30</v>
      </c>
      <c r="C20" s="17" t="s">
        <v>24</v>
      </c>
      <c r="D20" s="17">
        <v>4</v>
      </c>
    </row>
    <row r="21" spans="1:4" ht="25.5" x14ac:dyDescent="0.25">
      <c r="A21" s="15">
        <f t="shared" si="1"/>
        <v>11</v>
      </c>
      <c r="B21" s="16" t="s">
        <v>31</v>
      </c>
      <c r="C21" s="17" t="s">
        <v>24</v>
      </c>
      <c r="D21" s="17">
        <v>4</v>
      </c>
    </row>
    <row r="22" spans="1:4" ht="25.5" x14ac:dyDescent="0.25">
      <c r="A22" s="15">
        <f t="shared" si="1"/>
        <v>12</v>
      </c>
      <c r="B22" s="16" t="s">
        <v>32</v>
      </c>
      <c r="C22" s="17" t="s">
        <v>19</v>
      </c>
      <c r="D22" s="17">
        <v>442</v>
      </c>
    </row>
    <row r="23" spans="1:4" ht="25.5" x14ac:dyDescent="0.25">
      <c r="A23" s="15">
        <f>A22+1</f>
        <v>13</v>
      </c>
      <c r="B23" s="16" t="s">
        <v>33</v>
      </c>
      <c r="C23" s="17" t="s">
        <v>19</v>
      </c>
      <c r="D23" s="17">
        <v>182</v>
      </c>
    </row>
    <row r="24" spans="1:4" ht="25.5" x14ac:dyDescent="0.25">
      <c r="A24" s="15">
        <f t="shared" si="0"/>
        <v>14</v>
      </c>
      <c r="B24" s="16" t="s">
        <v>23</v>
      </c>
      <c r="C24" s="17" t="s">
        <v>24</v>
      </c>
      <c r="D24" s="17">
        <v>24.02</v>
      </c>
    </row>
    <row r="25" spans="1:4" ht="25.5" x14ac:dyDescent="0.25">
      <c r="A25" s="15">
        <f t="shared" si="0"/>
        <v>15</v>
      </c>
      <c r="B25" s="16" t="s">
        <v>25</v>
      </c>
      <c r="C25" s="17" t="s">
        <v>24</v>
      </c>
      <c r="D25" s="17">
        <v>24.02</v>
      </c>
    </row>
    <row r="26" spans="1:4" ht="25.5" x14ac:dyDescent="0.25">
      <c r="A26" s="15">
        <f t="shared" si="0"/>
        <v>16</v>
      </c>
      <c r="B26" s="16" t="s">
        <v>34</v>
      </c>
      <c r="C26" s="17" t="s">
        <v>21</v>
      </c>
      <c r="D26" s="17">
        <v>952.5</v>
      </c>
    </row>
    <row r="27" spans="1:4" ht="25.5" x14ac:dyDescent="0.25">
      <c r="A27" s="20">
        <f t="shared" si="0"/>
        <v>17</v>
      </c>
      <c r="B27" s="21" t="s">
        <v>35</v>
      </c>
      <c r="C27" s="22" t="s">
        <v>24</v>
      </c>
      <c r="D27" s="22">
        <v>1393.6</v>
      </c>
    </row>
    <row r="28" spans="1:4" ht="25.5" x14ac:dyDescent="0.25">
      <c r="A28" s="15">
        <f>A27+1</f>
        <v>18</v>
      </c>
      <c r="B28" s="16" t="s">
        <v>36</v>
      </c>
      <c r="C28" s="17" t="s">
        <v>21</v>
      </c>
      <c r="D28" s="17">
        <v>1874</v>
      </c>
    </row>
    <row r="29" spans="1:4" x14ac:dyDescent="0.25">
      <c r="A29" s="15">
        <f t="shared" si="0"/>
        <v>19</v>
      </c>
      <c r="B29" s="16" t="s">
        <v>37</v>
      </c>
      <c r="C29" s="17" t="s">
        <v>21</v>
      </c>
      <c r="D29" s="17">
        <f>247+601</f>
        <v>848</v>
      </c>
    </row>
    <row r="30" spans="1:4" ht="20.25" customHeight="1" x14ac:dyDescent="0.25">
      <c r="A30" s="59" t="s">
        <v>38</v>
      </c>
      <c r="B30" s="60"/>
      <c r="C30" s="60"/>
      <c r="D30" s="61"/>
    </row>
    <row r="31" spans="1:4" ht="25.5" x14ac:dyDescent="0.25">
      <c r="A31" s="15">
        <f>A29+1</f>
        <v>20</v>
      </c>
      <c r="B31" s="16" t="s">
        <v>39</v>
      </c>
      <c r="C31" s="17" t="s">
        <v>21</v>
      </c>
      <c r="D31" s="17">
        <v>14.4</v>
      </c>
    </row>
    <row r="32" spans="1:4" ht="21" customHeight="1" x14ac:dyDescent="0.25">
      <c r="A32" s="59" t="s">
        <v>40</v>
      </c>
      <c r="B32" s="60"/>
      <c r="C32" s="60"/>
      <c r="D32" s="61"/>
    </row>
    <row r="33" spans="1:4" ht="25.5" customHeight="1" x14ac:dyDescent="0.25">
      <c r="A33" s="15">
        <f>A31+1</f>
        <v>21</v>
      </c>
      <c r="B33" s="16" t="s">
        <v>41</v>
      </c>
      <c r="C33" s="17" t="s">
        <v>24</v>
      </c>
      <c r="D33" s="17">
        <v>28.8</v>
      </c>
    </row>
    <row r="34" spans="1:4" ht="25.5" x14ac:dyDescent="0.25">
      <c r="A34" s="15">
        <f t="shared" ref="A34:A40" si="2">A33+1</f>
        <v>22</v>
      </c>
      <c r="B34" s="16" t="s">
        <v>42</v>
      </c>
      <c r="C34" s="17" t="s">
        <v>24</v>
      </c>
      <c r="D34" s="17">
        <v>28.8</v>
      </c>
    </row>
    <row r="35" spans="1:4" x14ac:dyDescent="0.25">
      <c r="A35" s="15">
        <f t="shared" si="2"/>
        <v>23</v>
      </c>
      <c r="B35" s="16" t="s">
        <v>43</v>
      </c>
      <c r="C35" s="17" t="s">
        <v>21</v>
      </c>
      <c r="D35" s="17">
        <v>187.2</v>
      </c>
    </row>
    <row r="36" spans="1:4" x14ac:dyDescent="0.25">
      <c r="A36" s="15">
        <f t="shared" si="2"/>
        <v>24</v>
      </c>
      <c r="B36" s="16" t="s">
        <v>44</v>
      </c>
      <c r="C36" s="17" t="s">
        <v>19</v>
      </c>
      <c r="D36" s="17">
        <v>442</v>
      </c>
    </row>
    <row r="37" spans="1:4" x14ac:dyDescent="0.25">
      <c r="A37" s="15">
        <f t="shared" si="2"/>
        <v>25</v>
      </c>
      <c r="B37" s="16" t="s">
        <v>79</v>
      </c>
      <c r="C37" s="17" t="s">
        <v>19</v>
      </c>
      <c r="D37" s="17">
        <v>182</v>
      </c>
    </row>
    <row r="38" spans="1:4" x14ac:dyDescent="0.25">
      <c r="A38" s="15">
        <f t="shared" si="2"/>
        <v>26</v>
      </c>
      <c r="B38" s="16" t="s">
        <v>45</v>
      </c>
      <c r="C38" s="17" t="s">
        <v>21</v>
      </c>
      <c r="D38" s="17">
        <v>442</v>
      </c>
    </row>
    <row r="39" spans="1:4" ht="25.5" x14ac:dyDescent="0.25">
      <c r="A39" s="15">
        <f t="shared" si="2"/>
        <v>27</v>
      </c>
      <c r="B39" s="16" t="s">
        <v>46</v>
      </c>
      <c r="C39" s="17" t="s">
        <v>21</v>
      </c>
      <c r="D39" s="17">
        <v>1686</v>
      </c>
    </row>
    <row r="40" spans="1:4" x14ac:dyDescent="0.25">
      <c r="A40" s="15">
        <f t="shared" si="2"/>
        <v>28</v>
      </c>
      <c r="B40" s="16" t="s">
        <v>47</v>
      </c>
      <c r="C40" s="17" t="s">
        <v>21</v>
      </c>
      <c r="D40" s="17">
        <v>2341</v>
      </c>
    </row>
    <row r="41" spans="1:4" ht="25.5" x14ac:dyDescent="0.25">
      <c r="A41" s="20">
        <f>A40+1</f>
        <v>29</v>
      </c>
      <c r="B41" s="21" t="s">
        <v>48</v>
      </c>
      <c r="C41" s="22" t="s">
        <v>21</v>
      </c>
      <c r="D41" s="22">
        <v>19.8</v>
      </c>
    </row>
    <row r="42" spans="1:4" ht="25.5" x14ac:dyDescent="0.25">
      <c r="A42" s="15">
        <f>A41+1</f>
        <v>30</v>
      </c>
      <c r="B42" s="16" t="s">
        <v>49</v>
      </c>
      <c r="C42" s="17" t="s">
        <v>29</v>
      </c>
      <c r="D42" s="17">
        <v>36</v>
      </c>
    </row>
    <row r="43" spans="1:4" ht="25.5" x14ac:dyDescent="0.25">
      <c r="A43" s="15">
        <f>A42+1</f>
        <v>31</v>
      </c>
      <c r="B43" s="16" t="s">
        <v>50</v>
      </c>
      <c r="C43" s="17" t="s">
        <v>29</v>
      </c>
      <c r="D43" s="17">
        <v>36</v>
      </c>
    </row>
    <row r="44" spans="1:4" ht="25.5" x14ac:dyDescent="0.25">
      <c r="A44" s="15">
        <f t="shared" ref="A44:A51" si="3">A43+1</f>
        <v>32</v>
      </c>
      <c r="B44" s="16" t="s">
        <v>51</v>
      </c>
      <c r="C44" s="17" t="s">
        <v>19</v>
      </c>
      <c r="D44" s="17">
        <v>16</v>
      </c>
    </row>
    <row r="45" spans="1:4" ht="25.5" x14ac:dyDescent="0.25">
      <c r="A45" s="15">
        <f t="shared" si="3"/>
        <v>33</v>
      </c>
      <c r="B45" s="16" t="s">
        <v>52</v>
      </c>
      <c r="C45" s="17" t="s">
        <v>53</v>
      </c>
      <c r="D45" s="17">
        <v>158</v>
      </c>
    </row>
    <row r="46" spans="1:4" ht="25.5" x14ac:dyDescent="0.25">
      <c r="A46" s="15">
        <f t="shared" si="3"/>
        <v>34</v>
      </c>
      <c r="B46" s="16" t="s">
        <v>54</v>
      </c>
      <c r="C46" s="17" t="s">
        <v>53</v>
      </c>
      <c r="D46" s="17">
        <v>2496</v>
      </c>
    </row>
    <row r="47" spans="1:4" x14ac:dyDescent="0.25">
      <c r="A47" s="15">
        <f t="shared" si="3"/>
        <v>35</v>
      </c>
      <c r="B47" s="16" t="s">
        <v>55</v>
      </c>
      <c r="C47" s="17" t="s">
        <v>53</v>
      </c>
      <c r="D47" s="17">
        <v>250</v>
      </c>
    </row>
    <row r="48" spans="1:4" ht="25.5" x14ac:dyDescent="0.25">
      <c r="A48" s="15">
        <f t="shared" si="3"/>
        <v>36</v>
      </c>
      <c r="B48" s="16" t="s">
        <v>56</v>
      </c>
      <c r="C48" s="17" t="s">
        <v>29</v>
      </c>
      <c r="D48" s="17">
        <v>6</v>
      </c>
    </row>
    <row r="49" spans="1:4" ht="20.25" customHeight="1" x14ac:dyDescent="0.25">
      <c r="A49" s="59" t="s">
        <v>57</v>
      </c>
      <c r="B49" s="60"/>
      <c r="C49" s="60"/>
      <c r="D49" s="61"/>
    </row>
    <row r="50" spans="1:4" x14ac:dyDescent="0.25">
      <c r="A50" s="15">
        <f>A48+1</f>
        <v>37</v>
      </c>
      <c r="B50" s="21" t="s">
        <v>58</v>
      </c>
      <c r="C50" s="22" t="s">
        <v>21</v>
      </c>
      <c r="D50" s="22">
        <v>34</v>
      </c>
    </row>
    <row r="51" spans="1:4" x14ac:dyDescent="0.25">
      <c r="A51" s="15">
        <f t="shared" si="3"/>
        <v>38</v>
      </c>
      <c r="B51" s="16" t="s">
        <v>59</v>
      </c>
      <c r="C51" s="17" t="s">
        <v>21</v>
      </c>
      <c r="D51" s="17">
        <v>34</v>
      </c>
    </row>
    <row r="52" spans="1:4" ht="25.5" customHeight="1" x14ac:dyDescent="0.25">
      <c r="A52" s="15">
        <f>A51+1</f>
        <v>39</v>
      </c>
      <c r="B52" s="23" t="s">
        <v>60</v>
      </c>
      <c r="C52" s="19" t="s">
        <v>53</v>
      </c>
      <c r="D52" s="19">
        <v>170</v>
      </c>
    </row>
    <row r="53" spans="1:4" x14ac:dyDescent="0.25">
      <c r="C53" s="30"/>
      <c r="D53" s="30"/>
    </row>
    <row r="54" spans="1:4" ht="15.75" x14ac:dyDescent="0.25">
      <c r="A54" s="39" t="s">
        <v>61</v>
      </c>
      <c r="B54" s="40"/>
      <c r="C54" s="40"/>
      <c r="D54" s="40"/>
    </row>
    <row r="55" spans="1:4" ht="15.75" x14ac:dyDescent="0.25">
      <c r="A55" s="39" t="s">
        <v>73</v>
      </c>
      <c r="B55" s="40"/>
      <c r="C55" s="41"/>
      <c r="D55" s="42"/>
    </row>
    <row r="56" spans="1:4" ht="15.75" x14ac:dyDescent="0.25">
      <c r="A56" s="39" t="s">
        <v>74</v>
      </c>
      <c r="B56" s="40"/>
      <c r="C56" s="41" t="s">
        <v>75</v>
      </c>
      <c r="D56" s="42"/>
    </row>
    <row r="57" spans="1:4" ht="15.75" x14ac:dyDescent="0.25">
      <c r="A57" s="39"/>
      <c r="B57" s="40"/>
      <c r="C57" s="41"/>
      <c r="D57" s="42"/>
    </row>
    <row r="58" spans="1:4" ht="15.75" x14ac:dyDescent="0.25">
      <c r="A58" s="39" t="s">
        <v>76</v>
      </c>
      <c r="B58" s="40"/>
      <c r="C58" s="41"/>
      <c r="D58" s="42"/>
    </row>
    <row r="59" spans="1:4" ht="15.75" x14ac:dyDescent="0.25">
      <c r="A59" s="39" t="s">
        <v>77</v>
      </c>
      <c r="C59" s="41" t="s">
        <v>78</v>
      </c>
    </row>
  </sheetData>
  <mergeCells count="8">
    <mergeCell ref="A32:D32"/>
    <mergeCell ref="A49:D49"/>
    <mergeCell ref="A3:D3"/>
    <mergeCell ref="A4:D4"/>
    <mergeCell ref="A6:D6"/>
    <mergeCell ref="A7:D7"/>
    <mergeCell ref="A10:D10"/>
    <mergeCell ref="A30:D30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Дефектная ведомость</vt:lpstr>
      <vt:lpstr>Дефектная ведомость (2)</vt:lpstr>
      <vt:lpstr>ВФР </vt:lpstr>
      <vt:lpstr>'ВФР '!Область_печати</vt:lpstr>
      <vt:lpstr>'Дефектная ведомость'!Область_печати</vt:lpstr>
      <vt:lpstr>'Дефектная ведомость (2)'!Область_печати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2014-05-29T06:18:25Z</cp:lastPrinted>
  <dcterms:created xsi:type="dcterms:W3CDTF">2002-02-11T05:58:42Z</dcterms:created>
  <dcterms:modified xsi:type="dcterms:W3CDTF">2014-06-05T05:49:17Z</dcterms:modified>
</cp:coreProperties>
</file>