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смета'!$D$19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смета'!$26:$26</definedName>
  </definedNames>
  <calcPr calcId="144525"/>
</workbook>
</file>

<file path=xl/calcChain.xml><?xml version="1.0" encoding="utf-8"?>
<calcChain xmlns="http://schemas.openxmlformats.org/spreadsheetml/2006/main">
  <c r="K145" i="1" l="1"/>
  <c r="P18" i="1"/>
  <c r="P17" i="1"/>
  <c r="P16" i="1"/>
  <c r="P15" i="1"/>
  <c r="P14" i="1" s="1"/>
</calcChain>
</file>

<file path=xl/sharedStrings.xml><?xml version="1.0" encoding="utf-8"?>
<sst xmlns="http://schemas.openxmlformats.org/spreadsheetml/2006/main" count="353" uniqueCount="253">
  <si>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</si>
  <si>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</si>
  <si>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</si>
  <si>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</si>
  <si>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</si>
  <si>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</si>
  <si>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</si>
  <si>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</si>
  <si>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</si>
  <si>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</si>
  <si>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</si>
  <si>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</si>
  <si>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</si>
  <si>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</si>
  <si>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</si>
  <si>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</si>
  <si>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</si>
  <si>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</si>
  <si>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</si>
  <si>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</si>
  <si>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</si>
  <si>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</si>
  <si>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</si>
  <si>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</si>
  <si>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ТЕРм10-08-001-01</t>
  </si>
  <si>
    <t>Приборы ПС приемно-контрольные, пусковые, концентратор блок базовый на 10 лучей "Юнитроник-496"</t>
  </si>
  <si>
    <t>1 шт.</t>
  </si>
  <si>
    <t>ТЕРм10-08-003-05</t>
  </si>
  <si>
    <t>Монтаж: модуль локальной сети</t>
  </si>
  <si>
    <t>ТЕРм10-03-001-04</t>
  </si>
  <si>
    <t>Плата дополнительная, устанавливаемая на готовом месте стойки</t>
  </si>
  <si>
    <t>ТЕРм10-08-003-05прим</t>
  </si>
  <si>
    <t>Монтаж: адресная управляющая  метка  МА-УОП</t>
  </si>
  <si>
    <t>ТЕРм10-02-016-06</t>
  </si>
  <si>
    <t>Отдельно устанавливаемый преобразователь или блок питания СКАТ-1200М</t>
  </si>
  <si>
    <t>ТЕРм10-08-002-02</t>
  </si>
  <si>
    <t>Извещатель ПС автоматический дымовой " ИП 212-92"</t>
  </si>
  <si>
    <t>ТЕРм10-04-066-05</t>
  </si>
  <si>
    <t>Извещатель пожарный ручной ИПР-3СУ</t>
  </si>
  <si>
    <t>Монтаж: адресная пожарная  метка "Юнитроник МА-7ТС"</t>
  </si>
  <si>
    <t>ТЕРм11-03-001-01</t>
  </si>
  <si>
    <t>Монтаж: Резисторы, диоды</t>
  </si>
  <si>
    <t>Оповещатель звуковой</t>
  </si>
  <si>
    <t>ТЕРм10-04-066-06</t>
  </si>
  <si>
    <t>Оповещатель световой Люкс-12  Выход</t>
  </si>
  <si>
    <t>ТЕРм10-06-037-05</t>
  </si>
  <si>
    <t>Монтаж: шкаф настенный для приборов</t>
  </si>
  <si>
    <t>ТЕРм10-08-003-03прим</t>
  </si>
  <si>
    <t>Монтаж:  блок защиты от скачков напряжения "Альбатрос-500"</t>
  </si>
  <si>
    <t>ТЕРм10-08-019-01</t>
  </si>
  <si>
    <t>Коробка ответвительная  с кабельными вводами DКС, 100х100х50</t>
  </si>
  <si>
    <t>ТЕРм10-08-001-13</t>
  </si>
  <si>
    <t>Монтаж: Преобразователь интерфейсов</t>
  </si>
  <si>
    <t>ТЕРм10-04-067-15</t>
  </si>
  <si>
    <t>Настройка комплекта ПК</t>
  </si>
  <si>
    <t>ТЕРм10-04-066-04прим</t>
  </si>
  <si>
    <t>Коробка кабельная ответвительная с кабельными вводами IP44</t>
  </si>
  <si>
    <t>ТЕРм08-02-413-01</t>
  </si>
  <si>
    <t>Провод, количество проводов в резинобитумной трубке до 2, сечение провода до 6 мм2</t>
  </si>
  <si>
    <t>100 м трубок</t>
  </si>
  <si>
    <t>ТЕРм10-01-055-02</t>
  </si>
  <si>
    <t>Прокладка кабеля, масса 1 м до 1 кг, по стене кирпичной</t>
  </si>
  <si>
    <t>100 м кабеля</t>
  </si>
  <si>
    <t xml:space="preserve">                           Раздел 2. Оборудование и материалы, неучтенные в стоимости монтажных работ</t>
  </si>
  <si>
    <t>ППКОПУ 03041-4-1 "Юнитроник-496" (Ц:14240руб :1,18:4,19)</t>
  </si>
  <si>
    <t>шт</t>
  </si>
  <si>
    <t>Программное обеспечение Конфигуратор Юнитроник-V (Ц:1600руб :1,18:4,19)</t>
  </si>
  <si>
    <t>Модуль локальной сети "ETHERNET U-1" (Ц:4480руб :1,18:4,19)</t>
  </si>
  <si>
    <t>Плата связи "Юнитроник-ПС-496" (Ц:2240руб :1,18:4,19)</t>
  </si>
  <si>
    <t>Модуль адресации управляющий  МА-УОП (Ц:1150руб :1,18:4,19)</t>
  </si>
  <si>
    <t>Адресная метка МА-7ТС (Ц:490руб :1,18:4,19)</t>
  </si>
  <si>
    <t>Цена поставщика</t>
  </si>
  <si>
    <t>0-модемный кабель с разъемами DB9  (Ц:320руб:1,18:4,42х1,02)</t>
  </si>
  <si>
    <t>Источник бесперебойного питания СКАТ-1200М (Ц:2383руб :1,18:4,19)</t>
  </si>
  <si>
    <t>Источник питания СКАТ2400М  (Ц:3175руб:1,18:4,19)</t>
  </si>
  <si>
    <t>АКБ 12в  12,0 А/ч  (Ц:787руб:1,18:4,42х 1,02)</t>
  </si>
  <si>
    <t>АКБ 12в 4,5 А/ч  (Ц:352,90руб:1,18:4,42х1,02)</t>
  </si>
  <si>
    <t>Дымовой извещатель "ИП-212-92" (Ц:595руб :1,18:4.42х1,02)</t>
  </si>
  <si>
    <t>Извещатель пожарный ручной ИПР-3СУ ( Ц:148,70 руб. :1,18:4,42х1,02)</t>
  </si>
  <si>
    <t>ТСЦ-509-0584</t>
  </si>
  <si>
    <t>Резисторы</t>
  </si>
  <si>
    <t>шт.</t>
  </si>
  <si>
    <t>Оповещатель звуковой Антишок (Ц:565руб:1,18:4,42х1,02)</t>
  </si>
  <si>
    <t>Оповещатель "ЛЮКС-12" (Ц:200руб :1,18:4,42х1,02)</t>
  </si>
  <si>
    <t>Шкаф автоматики со стеклянной дверцей 1000х800х250 SR 10625 (Ц:11440,96руб :1,18:4,42х1,02)</t>
  </si>
  <si>
    <t>Блок защиты от скачков напряжения "Альбатрос-500" (Ц:528руб:1,18:4,42х1,02)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</si>
  <si>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</si>
  <si>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</si>
  <si>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1000 м</t>
  </si>
  <si>
    <t>КабельКСРЭВнг(А) FRLS 1х 2х0,8мм (Ц: 39290:1,18:4,42 х 1,02)</t>
  </si>
  <si>
    <t>Кабель огнестойкий UT 105нг(А)FRLS FE180 1х2х0,5 (Ц: 17500.00 :1,18:4,42 х 1,02)</t>
  </si>
  <si>
    <t>Труба гибкая DKC с протяжкой 16 мм, 71516, цвет оранжевый 71516 (Ц:11руб:1,18:4,42)</t>
  </si>
  <si>
    <t>м</t>
  </si>
  <si>
    <t>Коробка распределительная DKC с кабельным вводом 6 120х80х50 IP55 53900  (Ц:101руб:1,18:4,42х1,02)</t>
  </si>
  <si>
    <t>Нетбук Aspire (Ц:27888руб:1,18:4,19)</t>
  </si>
  <si>
    <t>Преобразователь интерфейсов USB/RS-232/RS-422/RS-485 (Ц:1100:1,18:4,42 х 1,02)</t>
  </si>
  <si>
    <t xml:space="preserve">                           Раздел 3. Кабели связи</t>
  </si>
  <si>
    <t>ТЕРм10-01-052-11</t>
  </si>
  <si>
    <t>10 шт. (кроссировок)</t>
  </si>
  <si>
    <r>
      <t>Отключение существующих линий связи от демонтируемой коробки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</si>
  <si>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ТЕРм10-06-034-12</t>
  </si>
  <si>
    <t>1 коробка</t>
  </si>
  <si>
    <r>
      <t>Демонтаж: коробка распределительная телефонная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</si>
  <si>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ТЕРм10-06-034-05</t>
  </si>
  <si>
    <t>Бокс для телефонных кабелей (зарядка и установка), емкость бокса до 50х2, оболочка кабеля пластмассовая</t>
  </si>
  <si>
    <t>1 бокс</t>
  </si>
  <si>
    <t>Коробка распределительная настенная на кабеле с пластмассовой оболочкой</t>
  </si>
  <si>
    <t>Кроссировка параллельная в кроссе или шкафу</t>
  </si>
  <si>
    <t>ТЕРм10-01-055-05</t>
  </si>
  <si>
    <t>Прокладка кабеля, масса 1 м до 3 кг, по стене кирпичной</t>
  </si>
  <si>
    <t>ТЕРм08-02-149-01</t>
  </si>
  <si>
    <r>
      <t>Кабель до 35 кВ, подвешиваемый на тросе, масса 1 м кабеля до 1 кг</t>
    </r>
    <r>
      <rPr>
        <i/>
        <sz val="7"/>
        <rFont val="Arial"/>
        <family val="2"/>
        <charset val="204"/>
      </rPr>
      <t xml:space="preserve">
КОЭФ. К ПОЗИЦИИ:
При производстве работ на высоте свыше 2 до 8 м ОЗП=1,05; ТЗ=1,05</t>
    </r>
  </si>
  <si>
    <t>ТЕРм10-01-051-21</t>
  </si>
  <si>
    <t>Разделка и включение кабелей ТСВ емкостью 20х2 при разделке двух кабелей пайкой</t>
  </si>
  <si>
    <t>10 концов кабеля</t>
  </si>
  <si>
    <t>ТЕРм10-01-051-27</t>
  </si>
  <si>
    <t>Разделка и включение кабелей ТСВ емкостью 10х2 при разделке двух кабелей пайкой</t>
  </si>
  <si>
    <t>ТЕРм08-02-407-01</t>
  </si>
  <si>
    <t>Труба стальная по установленным конструкциям, по стенам с креплением скобами, диаметр до 25 мм</t>
  </si>
  <si>
    <t>100 м</t>
  </si>
  <si>
    <t>ТЕРм08-02-152-01</t>
  </si>
  <si>
    <t>Полка-кронштейн из угловой стали</t>
  </si>
  <si>
    <t>1 т</t>
  </si>
  <si>
    <t>ТЕРм08-02-374-01</t>
  </si>
  <si>
    <t>Устройство ввода в здание в стальной трубе, провод сечением до 16 мм2, количество проводов в линии 2</t>
  </si>
  <si>
    <t>ТЕРм08-02-155-01</t>
  </si>
  <si>
    <t>Герметизация проходов при вводе кабелей во взрывоопасные помещения уплотнительной массой</t>
  </si>
  <si>
    <t>1 проход кабеля</t>
  </si>
  <si>
    <t xml:space="preserve">                           Наружные сети</t>
  </si>
  <si>
    <t>ТЕР01-01-003-09</t>
  </si>
  <si>
    <t>Разработка грунта в отвал экскаваторами «драглайн» или «обратная лопата» с ковшом вместимостью 0,65 (0,5-1) м3, группа грунтов 3</t>
  </si>
  <si>
    <t>1000 м3 грунта</t>
  </si>
  <si>
    <t>ТЕР01-02-057-02</t>
  </si>
  <si>
    <t>Разработка грунта вручную в траншеях глубиной до 2 м без креплений с откосами, группа грунтов 2</t>
  </si>
  <si>
    <t>100 м3 грунта</t>
  </si>
  <si>
    <t>ТЕР01-02-057-03</t>
  </si>
  <si>
    <t>Разработка грунта вручную в траншеях глубиной до 2 м без креплений с откосами, группа грунтов 3 (шурфы) (шурфы 6 шт, из расчета 1 кууб. м на 1 шт)</t>
  </si>
  <si>
    <t>ТЕР01-02-061-03</t>
  </si>
  <si>
    <t>Засыпка вручную траншей, пазух котлованов и ям, группа грунтов 3 (шурфы)</t>
  </si>
  <si>
    <t>ТЕР01-01-033-05</t>
  </si>
  <si>
    <t>Засыпка траншей и котлованов с перемещением грунта до 5 м бульдозерами мощностью 79 кВт (108 л.с.), группа грунтов 2</t>
  </si>
  <si>
    <t>ТЕР01-02-061-02</t>
  </si>
  <si>
    <t>Засыпка вручную траншей, пазух котлованов и ям, группа грунтов 2</t>
  </si>
  <si>
    <t>ТЕРм08-02-142-01</t>
  </si>
  <si>
    <t>Устройство постели при одном кабеле в траншее</t>
  </si>
  <si>
    <t>ТЕРм08-02-141-04</t>
  </si>
  <si>
    <t>Кабель до 35 кВ в готовых траншеях без покрытий, масса 1 м до 6 кг</t>
  </si>
  <si>
    <t>ТЕРм08-03-545-17</t>
  </si>
  <si>
    <t>Кожух металлический для защиты вводов и электрооборудования</t>
  </si>
  <si>
    <t>1 кг</t>
  </si>
  <si>
    <t xml:space="preserve">                           Раздел 4. Ведомость ресурсов по разделу 2 "Материалы, неучтенные в стоимости монтажных работ"</t>
  </si>
  <si>
    <t>Корпус KRONECTION-Box I 6436 11013-20 (Ц:939,26руб :1,18:4,42х1,02)</t>
  </si>
  <si>
    <t>Плинт LSA-PROFIL KRONE 6089 1121-06 (Ц:297руб:1,18:4,42х1,02)</t>
  </si>
  <si>
    <t>Коробка малогабаритная распределительная KRONE 6748 1102-00 (Ц:544,50руб :1,18:4,42х1,02)</t>
  </si>
  <si>
    <t>Кабели связи бронированный, марки ТППБбШв 20х2х0,5 (Цена:45900руб:1,18:4,42х1,02)</t>
  </si>
  <si>
    <t>1000м</t>
  </si>
  <si>
    <t>ТСЦ-501-1335</t>
  </si>
  <si>
    <t>Кабели связи с полиэтиленовой изоляцией, с алюмополиэтиленовым экраном, марки ТППэп, диаметром жилы 0,4 мм, с числом пар - 10</t>
  </si>
  <si>
    <t>ТСЦ-509-0814</t>
  </si>
  <si>
    <t>Кожухи защитные</t>
  </si>
  <si>
    <t>ТСЦ-508-0086</t>
  </si>
  <si>
    <t>Канат двойной свивки типа ТК, конструкции 6х19(1+6+12)+1 о.с., без покрытия из проволок марки В, маркировочная группа 1770 н/мм2, диаметром 5,8 мм</t>
  </si>
  <si>
    <t>10 м</t>
  </si>
  <si>
    <t>ТСЦ-103-0002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</si>
  <si>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</si>
  <si>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ТСЦ-408-0122</t>
  </si>
  <si>
    <t>Песок природный для строительных работ средний</t>
  </si>
  <si>
    <t>м3</t>
  </si>
  <si>
    <t>ТСЦ-404-0001</t>
  </si>
  <si>
    <t>Кирпич керамический одинарный, размером 250х120х65 мм, марка 25</t>
  </si>
  <si>
    <t>1000 шт.</t>
  </si>
  <si>
    <t>ТСЦ-101-1799</t>
  </si>
  <si>
    <t>Сталь угловая равнополочная, марка стали 18пс, шириной полок 35-56 мм</t>
  </si>
  <si>
    <t>т</t>
  </si>
  <si>
    <t xml:space="preserve">                           Раздел 5. Пусконаладочные работы (вхолостую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</si>
  <si>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</si>
  <si>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</si>
  <si>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</si>
  <si>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</si>
  <si>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</si>
  <si>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</si>
  <si>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</si>
  <si>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</si>
  <si>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</si>
  <si>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</si>
  <si>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</si>
  <si>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</si>
  <si>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58, 62, 59-61, 63, 1-6, 8-9, 13-15, 19, 45, 49-50, 52-53, 7, 10-11, 16-17, 12, 46-48, 18, 51, 54-57, 64-66, 78-80)</t>
  </si>
  <si>
    <t xml:space="preserve">   Транспортные расходы - согласно п.4.60 из МДС 81-35.2004 ПЗ=1,03 (ОЗП=1,03; ЭМ=1,03; МАТ=1,03)  (Поз. 20-25, 27-28, 43)</t>
  </si>
  <si>
    <t xml:space="preserve">   Заготовительно-складские расходы на оборудование - согласно п.4.64 из МДС 81-35.2004 ПЗ=1,012 (ОЗП=1,012; ЭМ=1,012; МАТ=1,012)  (Поз. 20-25, 27-28, 43)</t>
  </si>
  <si>
    <t xml:space="preserve">   2. Производство монтажных работ в существующих зданиях и сооружениях в стесненных условиях: ОЗП=1,35; ЭМ=1,35; ЗПМ=1,35; ТЗ=1,35; ТЗМ=1,35  (Поз. 1-6, 8-9, 13-15, 19, 7, 10-11, 16-17, 12, 18)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</si>
  <si>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58, 62, 59-61, 63, 45, 49-50, 52-53, 46-48, 51, 54-57, 64-66)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</si>
  <si>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78-80)</t>
  </si>
  <si>
    <t xml:space="preserve">   ПНР 80% вхолостую ПЗ=0,8 (ОЗП=0,8; ЭМ=0,8; ЗПМ=0,8; МАТ=0,8)  (Поз. 78-80)</t>
  </si>
  <si>
    <t>Накладные расходы</t>
  </si>
  <si>
    <t xml:space="preserve">   65% ФОТ (от 1501)  (Поз. 78-80)</t>
  </si>
  <si>
    <t xml:space="preserve">   80% ФОТ (от 4891)  (Поз. 59-61, 63, 1-6, 8-9, 13-15, 19, 45, 49-50, 52-53)</t>
  </si>
  <si>
    <t xml:space="preserve">   92% ФОТ (от 1404)  (Поз. 7, 10-11, 16-17)</t>
  </si>
  <si>
    <t xml:space="preserve">   95% ФОТ (от 1236)  (Поз. 58, 62, 18, 51, 54-57, 64-66)</t>
  </si>
  <si>
    <t xml:space="preserve">   100% ФОТ (от 207)  (Поз. 12, 46-48)</t>
  </si>
  <si>
    <t>Сметная прибыль</t>
  </si>
  <si>
    <t xml:space="preserve">   40% ФОТ (от 1501)  (Поз. 78-80)</t>
  </si>
  <si>
    <t xml:space="preserve">   45% ФОТ (от 322)  (Поз. 59-61, 63)</t>
  </si>
  <si>
    <t xml:space="preserve">   50% ФОТ (от 22)  (Поз. 58, 62)</t>
  </si>
  <si>
    <t xml:space="preserve">   60% ФОТ (от 4569)  (Поз. 1-6, 8-9, 13-15, 19, 45, 49-50, 52-53)</t>
  </si>
  <si>
    <t xml:space="preserve">   65% ФОТ (от 2825)  (Поз. 7, 10-11, 16-17, 12, 46-48, 18, 51, 54-57, 64-66)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</si>
  <si>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</si>
  <si>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</si>
  <si>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</si>
  <si>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</si>
  <si>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</si>
  <si>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</si>
  <si>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</si>
  <si>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</si>
  <si>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</si>
  <si>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</si>
  <si>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</si>
  <si>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</si>
  <si>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</si>
  <si>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</si>
  <si>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24136-11-ПС "И"</t>
  </si>
  <si>
    <t>___________________________54,161</t>
  </si>
  <si>
    <t>тыс. руб.</t>
  </si>
  <si>
    <t>___________________________9,239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</si>
  <si>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</si>
  <si>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</si>
  <si>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_______________________________________________________________________________________________628,17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</si>
  <si>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</si>
  <si>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</si>
  <si>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</si>
  <si>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_______________________________________________________________________________________________12,155</t>
  </si>
  <si>
    <t>_______________________________________________________________________________________________3,077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</si>
  <si>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</si>
  <si>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_______________________________________________________________________________________________38,012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</si>
  <si>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</si>
  <si>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_______________________________________________________________________________________________0,917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</si>
  <si>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</si>
  <si>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</si>
  <si>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</si>
  <si>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</si>
  <si>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</si>
  <si>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систему автоматической пожарной сигнализации и СОУЭ.</t>
  </si>
  <si>
    <t>ЛОКАЛЬНЫЙ СМЕТНЫЙ РАСЧЕТ № 24486</t>
  </si>
  <si>
    <t>Площадка 8. Здание 42 (инв.№ 5400727).</t>
  </si>
  <si>
    <t xml:space="preserve">Составлен(а) в базовых ценах 2001г. в редакции 2009г. </t>
  </si>
  <si>
    <t>Справочно, в тыс.руб. :</t>
  </si>
  <si>
    <t>с К=4,42</t>
  </si>
  <si>
    <t>с К=6,05</t>
  </si>
  <si>
    <t>с К=4,19</t>
  </si>
  <si>
    <t xml:space="preserve">      прочих (ПНР "в холостую") _______________________________________________________________________________________________</t>
  </si>
  <si>
    <t>Зам.гл.инженера отд. 072 _________________________  Т.М.Ковязина</t>
  </si>
  <si>
    <t>Составил инженер-сметчик __________________ В.В.Воронкова</t>
  </si>
  <si>
    <t>28.06.12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</si>
</sst>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12" fillId="0" borderId="0" xfId="0" applyFont="1" applyAlignment="1">
      <alignment horizontal="left"/>
    </xf>
    <xf numFmtId="0" fontId="11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0" fillId="0" borderId="0" xfId="0"/>
    <xf numFmtId="0" fontId="3" fillId="0" borderId="0" xfId="0" applyFont="1" applyAlignment="1">
      <alignment horizontal="left"/>
    </xf>
    <xf numFmtId="0" fontId="7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12" fillId="0" borderId="0" xfId="0" applyFont="1"/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90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9"/>
  <sheetViews>
    <sheetView showGridLines="0" tabSelected="1" zoomScaleNormal="100" zoomScaleSheetLayoutView="75" workbookViewId="0">
      <selection activeCell="A109" sqref="A109:IV109"/>
    </sheetView>
  </sheetViews>
  <sheetFormatPr defaultRowHeight="13.2" outlineLevelRow="2" x14ac:dyDescent="0.25"/>
  <cols>
    <col min="1" max="1" width="3.33203125" style="16" customWidth="1"/>
    <col min="2" max="2" width="15.6640625" style="17" customWidth="1"/>
    <col min="3" max="3" width="34.33203125" style="18" customWidth="1"/>
    <col min="4" max="4" width="7.6640625" style="19" customWidth="1"/>
    <col min="5" max="5" width="10.8867187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9.33203125" style="22" customWidth="1"/>
    <col min="17" max="17" width="5.6640625" style="5" customWidth="1"/>
    <col min="18" max="16384" width="8.88671875" style="5"/>
  </cols>
  <sheetData>
    <row r="1" spans="1:18" outlineLevel="2" x14ac:dyDescent="0.25">
      <c r="A1" s="31" t="s">
        <v>15</v>
      </c>
      <c r="B1" s="32"/>
      <c r="C1" s="33"/>
      <c r="D1" s="47"/>
      <c r="E1" s="73" t="s">
        <v>236</v>
      </c>
      <c r="F1" s="73"/>
      <c r="G1" s="73"/>
      <c r="H1" s="73"/>
      <c r="I1" s="73"/>
      <c r="J1" s="35"/>
      <c r="K1" s="35"/>
      <c r="L1" s="35"/>
      <c r="M1" s="31" t="s">
        <v>16</v>
      </c>
      <c r="N1" s="35"/>
      <c r="O1" s="35"/>
      <c r="P1" s="35"/>
      <c r="Q1" s="30"/>
      <c r="R1" s="30"/>
    </row>
    <row r="2" spans="1:18" outlineLevel="1" x14ac:dyDescent="0.25">
      <c r="A2" s="37"/>
      <c r="B2" s="32"/>
      <c r="C2" s="33"/>
      <c r="D2" s="34"/>
      <c r="E2" s="34"/>
      <c r="F2" s="35"/>
      <c r="G2" s="42" t="s">
        <v>0</v>
      </c>
      <c r="H2" s="35"/>
      <c r="I2" s="35"/>
      <c r="J2" s="35"/>
      <c r="K2" s="35"/>
      <c r="L2" s="35"/>
      <c r="M2" s="37" t="s">
        <v>237</v>
      </c>
      <c r="N2" s="35"/>
      <c r="O2" s="35"/>
      <c r="P2" s="35"/>
      <c r="Q2" s="30"/>
      <c r="R2" s="30"/>
    </row>
    <row r="3" spans="1:18" outlineLevel="1" x14ac:dyDescent="0.25">
      <c r="A3" s="37"/>
      <c r="B3" s="32"/>
      <c r="C3" s="33"/>
      <c r="D3" s="34"/>
      <c r="E3" s="34"/>
      <c r="F3" s="35"/>
      <c r="G3" s="42"/>
      <c r="H3" s="35"/>
      <c r="I3" s="35"/>
      <c r="J3" s="35"/>
      <c r="K3" s="35"/>
      <c r="L3" s="37"/>
      <c r="M3" s="37" t="s">
        <v>238</v>
      </c>
      <c r="N3" s="35"/>
      <c r="O3" s="35"/>
      <c r="P3" s="35"/>
      <c r="Q3" s="30"/>
      <c r="R3" s="30"/>
    </row>
    <row r="4" spans="1:18" outlineLevel="1" x14ac:dyDescent="0.25">
      <c r="A4" s="37" t="s">
        <v>22</v>
      </c>
      <c r="B4" s="32"/>
      <c r="C4" s="33"/>
      <c r="D4" s="34"/>
      <c r="E4" s="34"/>
      <c r="F4" s="35"/>
      <c r="G4" s="35"/>
      <c r="H4" s="35"/>
      <c r="I4" s="35"/>
      <c r="J4" s="35"/>
      <c r="K4" s="35"/>
      <c r="L4" s="35"/>
      <c r="M4" s="37" t="s">
        <v>22</v>
      </c>
      <c r="N4" s="35"/>
      <c r="O4" s="35"/>
      <c r="P4" s="35"/>
      <c r="Q4" s="30"/>
      <c r="R4" s="30"/>
    </row>
    <row r="5" spans="1:18" outlineLevel="1" x14ac:dyDescent="0.25">
      <c r="A5" s="37" t="s">
        <v>239</v>
      </c>
      <c r="B5" s="32"/>
      <c r="C5" s="33"/>
      <c r="D5" s="34"/>
      <c r="E5" s="34"/>
      <c r="F5" s="35"/>
      <c r="G5" s="35"/>
      <c r="H5" s="35"/>
      <c r="I5" s="35"/>
      <c r="J5" s="35"/>
      <c r="K5" s="35"/>
      <c r="L5" s="35"/>
      <c r="M5" s="37" t="s">
        <v>240</v>
      </c>
      <c r="N5" s="35"/>
      <c r="O5" s="35"/>
      <c r="P5" s="35"/>
      <c r="Q5" s="30"/>
      <c r="R5" s="30"/>
    </row>
    <row r="6" spans="1:18" x14ac:dyDescent="0.25">
      <c r="A6" s="38"/>
      <c r="B6" s="32"/>
      <c r="C6" s="34"/>
      <c r="D6" s="36"/>
      <c r="E6" s="35"/>
      <c r="F6" s="35"/>
      <c r="G6" s="44" t="s">
        <v>242</v>
      </c>
      <c r="H6" s="44"/>
      <c r="I6" s="44"/>
      <c r="J6" s="35"/>
      <c r="K6" s="35"/>
      <c r="L6" s="35"/>
      <c r="M6" s="35"/>
      <c r="N6" s="35"/>
      <c r="O6" s="35"/>
      <c r="P6" s="35"/>
      <c r="Q6" s="30"/>
      <c r="R6" s="30"/>
    </row>
    <row r="7" spans="1:18" x14ac:dyDescent="0.25">
      <c r="A7" s="38"/>
      <c r="B7" s="32"/>
      <c r="C7" s="34"/>
      <c r="D7" s="36"/>
      <c r="E7" s="35"/>
      <c r="F7" s="35"/>
      <c r="G7" s="38" t="s">
        <v>1</v>
      </c>
      <c r="H7" s="38"/>
      <c r="I7" s="38"/>
      <c r="J7" s="35"/>
      <c r="K7" s="35"/>
      <c r="L7" s="35"/>
      <c r="M7" s="35"/>
      <c r="N7" s="35"/>
      <c r="O7" s="35"/>
      <c r="P7" s="35"/>
      <c r="Q7" s="30"/>
      <c r="R7" s="30"/>
    </row>
    <row r="8" spans="1:18" x14ac:dyDescent="0.25">
      <c r="A8" s="38"/>
      <c r="B8" s="32"/>
      <c r="C8" s="34"/>
      <c r="D8" s="36"/>
      <c r="E8" s="35"/>
      <c r="F8" s="35"/>
      <c r="G8" s="38"/>
      <c r="H8" s="38"/>
      <c r="I8" s="38"/>
      <c r="J8" s="35"/>
      <c r="K8" s="35"/>
      <c r="L8" s="35"/>
      <c r="M8" s="35"/>
      <c r="N8" s="35"/>
      <c r="O8" s="35"/>
      <c r="P8" s="35"/>
      <c r="Q8" s="30"/>
      <c r="R8" s="30"/>
    </row>
    <row r="9" spans="1:18" x14ac:dyDescent="0.25">
      <c r="A9" s="38"/>
      <c r="B9" s="32"/>
      <c r="C9" s="45" t="s">
        <v>2</v>
      </c>
      <c r="D9" s="48" t="s">
        <v>241</v>
      </c>
      <c r="E9" s="49"/>
      <c r="F9" s="39"/>
      <c r="G9" s="39"/>
      <c r="H9" s="50"/>
      <c r="I9" s="39"/>
      <c r="J9" s="39"/>
      <c r="K9" s="39"/>
      <c r="L9" s="39"/>
      <c r="M9" s="35"/>
      <c r="N9" s="35"/>
      <c r="O9" s="35"/>
      <c r="P9" s="35"/>
      <c r="Q9" s="35"/>
      <c r="R9" s="30"/>
    </row>
    <row r="10" spans="1:18" x14ac:dyDescent="0.25">
      <c r="A10" s="38"/>
      <c r="B10" s="32"/>
      <c r="C10" s="45"/>
      <c r="D10" s="51"/>
      <c r="E10" s="74" t="s">
        <v>243</v>
      </c>
      <c r="F10" s="74"/>
      <c r="G10" s="74"/>
      <c r="H10" s="74"/>
      <c r="I10" s="74"/>
      <c r="J10" s="74"/>
      <c r="K10" s="43"/>
      <c r="L10" s="43"/>
      <c r="M10" s="35"/>
      <c r="N10" s="35"/>
      <c r="O10" s="35"/>
      <c r="P10" s="35"/>
      <c r="Q10" s="35"/>
      <c r="R10" s="30"/>
    </row>
    <row r="11" spans="1:18" x14ac:dyDescent="0.25">
      <c r="A11" s="38"/>
      <c r="B11" s="32"/>
      <c r="C11" s="34"/>
      <c r="D11" s="46"/>
      <c r="E11" s="40"/>
      <c r="F11" s="40"/>
      <c r="G11" s="41" t="s">
        <v>3</v>
      </c>
      <c r="H11" s="41"/>
      <c r="I11" s="41"/>
      <c r="J11" s="40"/>
      <c r="K11" s="43"/>
      <c r="L11" s="35"/>
      <c r="M11" s="35"/>
      <c r="N11" s="35"/>
      <c r="O11" s="35"/>
      <c r="P11" s="35"/>
      <c r="Q11" s="30"/>
      <c r="R11" s="30"/>
    </row>
    <row r="12" spans="1:18" x14ac:dyDescent="0.25">
      <c r="A12" s="9"/>
      <c r="B12" s="10"/>
      <c r="C12" s="3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8" x14ac:dyDescent="0.25">
      <c r="A13" s="7"/>
      <c r="B13" s="1"/>
      <c r="C13" s="3"/>
      <c r="D13" s="8" t="s">
        <v>220</v>
      </c>
      <c r="E13" s="4"/>
      <c r="F13" s="4"/>
      <c r="G13" s="4"/>
      <c r="H13" s="8"/>
      <c r="I13" s="8"/>
      <c r="J13" s="8"/>
      <c r="K13" s="4"/>
      <c r="L13" s="4"/>
      <c r="M13" s="4"/>
      <c r="N13" s="53" t="s">
        <v>245</v>
      </c>
      <c r="O13" s="54"/>
      <c r="P13" s="54"/>
      <c r="Q13" s="4"/>
    </row>
    <row r="14" spans="1:18" x14ac:dyDescent="0.25">
      <c r="A14" s="7"/>
      <c r="B14" s="1"/>
      <c r="C14" s="3"/>
      <c r="D14" s="8" t="s">
        <v>228</v>
      </c>
      <c r="E14" s="4"/>
      <c r="F14" s="4"/>
      <c r="G14" s="4"/>
      <c r="H14" s="8"/>
      <c r="I14" s="8"/>
      <c r="J14" s="78" t="s">
        <v>221</v>
      </c>
      <c r="K14" s="79"/>
      <c r="L14" s="6" t="s">
        <v>222</v>
      </c>
      <c r="M14" s="4"/>
      <c r="N14" s="55" t="s">
        <v>246</v>
      </c>
      <c r="O14" s="54"/>
      <c r="P14" s="56">
        <f>P15+P16+P17+P18</f>
        <v>241.61148</v>
      </c>
    </row>
    <row r="15" spans="1:18" outlineLevel="1" x14ac:dyDescent="0.25">
      <c r="A15" s="7"/>
      <c r="B15" s="1"/>
      <c r="C15" s="3"/>
      <c r="D15" s="8" t="s">
        <v>234</v>
      </c>
      <c r="E15" s="4"/>
      <c r="F15" s="4"/>
      <c r="G15" s="4"/>
      <c r="H15" s="8"/>
      <c r="I15" s="8"/>
      <c r="J15" s="78" t="s">
        <v>235</v>
      </c>
      <c r="K15" s="79"/>
      <c r="L15" s="6" t="s">
        <v>222</v>
      </c>
      <c r="M15" s="4"/>
      <c r="N15" s="55" t="s">
        <v>246</v>
      </c>
      <c r="O15" s="54"/>
      <c r="P15" s="56">
        <f>0.917*4.42</f>
        <v>4.05314</v>
      </c>
    </row>
    <row r="16" spans="1:18" outlineLevel="1" x14ac:dyDescent="0.25">
      <c r="A16" s="7"/>
      <c r="B16" s="1"/>
      <c r="C16" s="3"/>
      <c r="D16" s="8" t="s">
        <v>232</v>
      </c>
      <c r="E16" s="4"/>
      <c r="F16" s="4"/>
      <c r="G16" s="4"/>
      <c r="H16" s="8"/>
      <c r="I16" s="8"/>
      <c r="J16" s="78" t="s">
        <v>233</v>
      </c>
      <c r="K16" s="79"/>
      <c r="L16" s="6" t="s">
        <v>222</v>
      </c>
      <c r="M16" s="4"/>
      <c r="N16" s="60" t="s">
        <v>246</v>
      </c>
      <c r="O16" s="59"/>
      <c r="P16" s="61">
        <f>38.012*4.42</f>
        <v>168.01303999999999</v>
      </c>
    </row>
    <row r="17" spans="1:17" outlineLevel="1" x14ac:dyDescent="0.25">
      <c r="A17" s="7"/>
      <c r="B17" s="1"/>
      <c r="C17" s="3"/>
      <c r="D17" s="58" t="s">
        <v>249</v>
      </c>
      <c r="E17" s="4"/>
      <c r="F17" s="4"/>
      <c r="G17" s="4"/>
      <c r="H17" s="8"/>
      <c r="I17" s="8"/>
      <c r="J17" s="78" t="s">
        <v>231</v>
      </c>
      <c r="K17" s="79"/>
      <c r="L17" s="6" t="s">
        <v>222</v>
      </c>
      <c r="M17" s="4"/>
      <c r="N17" s="60" t="s">
        <v>247</v>
      </c>
      <c r="O17" s="59"/>
      <c r="P17" s="61">
        <f>3.077*6.05</f>
        <v>18.615849999999998</v>
      </c>
    </row>
    <row r="18" spans="1:17" outlineLevel="1" x14ac:dyDescent="0.25">
      <c r="A18" s="7"/>
      <c r="B18" s="1"/>
      <c r="C18" s="3"/>
      <c r="D18" s="8" t="s">
        <v>229</v>
      </c>
      <c r="E18" s="4"/>
      <c r="F18" s="4"/>
      <c r="G18" s="4"/>
      <c r="H18" s="8"/>
      <c r="I18" s="8"/>
      <c r="J18" s="78" t="s">
        <v>230</v>
      </c>
      <c r="K18" s="79"/>
      <c r="L18" s="6" t="s">
        <v>222</v>
      </c>
      <c r="M18" s="4"/>
      <c r="N18" s="60" t="s">
        <v>248</v>
      </c>
      <c r="O18" s="59"/>
      <c r="P18" s="61">
        <f>12.155*4.19</f>
        <v>50.929450000000003</v>
      </c>
    </row>
    <row r="19" spans="1:17" x14ac:dyDescent="0.25">
      <c r="A19" s="7"/>
      <c r="B19" s="1"/>
      <c r="C19" s="3"/>
      <c r="D19" s="8" t="s">
        <v>224</v>
      </c>
      <c r="E19" s="4"/>
      <c r="F19" s="4"/>
      <c r="G19" s="4"/>
      <c r="H19" s="8"/>
      <c r="I19" s="8"/>
      <c r="J19" s="78" t="s">
        <v>223</v>
      </c>
      <c r="K19" s="79"/>
      <c r="L19" s="6" t="s">
        <v>222</v>
      </c>
      <c r="M19" s="4"/>
      <c r="N19" s="4"/>
      <c r="O19" s="4"/>
      <c r="P19" s="4"/>
    </row>
    <row r="20" spans="1:17" outlineLevel="1" x14ac:dyDescent="0.25">
      <c r="A20" s="7"/>
      <c r="B20" s="1"/>
      <c r="C20" s="3"/>
      <c r="D20" s="8" t="s">
        <v>225</v>
      </c>
      <c r="E20" s="4"/>
      <c r="F20" s="4"/>
      <c r="G20" s="4"/>
      <c r="H20" s="8"/>
      <c r="I20" s="8"/>
      <c r="J20" s="78" t="s">
        <v>226</v>
      </c>
      <c r="K20" s="79"/>
      <c r="L20" s="6" t="s">
        <v>227</v>
      </c>
      <c r="M20" s="4"/>
      <c r="N20" s="4"/>
      <c r="O20" s="4"/>
      <c r="P20" s="4"/>
    </row>
    <row r="21" spans="1:17" x14ac:dyDescent="0.25">
      <c r="A21" s="7"/>
      <c r="B21" s="1"/>
      <c r="C21" s="3"/>
      <c r="D21" s="52" t="s">
        <v>244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x14ac:dyDescent="0.25">
      <c r="A22" s="7"/>
      <c r="B22" s="1"/>
      <c r="C22" s="2"/>
      <c r="D22" s="3"/>
      <c r="E22" s="7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7" ht="19.5" customHeight="1" x14ac:dyDescent="0.25">
      <c r="A23" s="83" t="s">
        <v>4</v>
      </c>
      <c r="B23" s="86" t="s">
        <v>21</v>
      </c>
      <c r="C23" s="83" t="s">
        <v>5</v>
      </c>
      <c r="D23" s="83" t="s">
        <v>6</v>
      </c>
      <c r="E23" s="83" t="s">
        <v>7</v>
      </c>
      <c r="F23" s="83" t="s">
        <v>17</v>
      </c>
      <c r="G23" s="84"/>
      <c r="H23" s="84"/>
      <c r="I23" s="84"/>
      <c r="J23" s="83" t="s">
        <v>18</v>
      </c>
      <c r="K23" s="88"/>
      <c r="L23" s="88"/>
      <c r="M23" s="88"/>
      <c r="N23" s="88"/>
      <c r="O23" s="83" t="s">
        <v>12</v>
      </c>
      <c r="P23" s="83" t="s">
        <v>13</v>
      </c>
      <c r="Q23" s="89" t="s">
        <v>19</v>
      </c>
    </row>
    <row r="24" spans="1:17" ht="18.75" customHeight="1" x14ac:dyDescent="0.25">
      <c r="A24" s="84"/>
      <c r="B24" s="87"/>
      <c r="C24" s="85"/>
      <c r="D24" s="83"/>
      <c r="E24" s="83"/>
      <c r="F24" s="83" t="s">
        <v>8</v>
      </c>
      <c r="G24" s="83" t="s">
        <v>10</v>
      </c>
      <c r="H24" s="84"/>
      <c r="I24" s="84"/>
      <c r="J24" s="83" t="s">
        <v>20</v>
      </c>
      <c r="K24" s="83" t="s">
        <v>8</v>
      </c>
      <c r="L24" s="83" t="s">
        <v>10</v>
      </c>
      <c r="M24" s="84"/>
      <c r="N24" s="84"/>
      <c r="O24" s="83"/>
      <c r="P24" s="83"/>
      <c r="Q24" s="89"/>
    </row>
    <row r="25" spans="1:17" ht="22.5" customHeight="1" x14ac:dyDescent="0.25">
      <c r="A25" s="84"/>
      <c r="B25" s="87"/>
      <c r="C25" s="85"/>
      <c r="D25" s="83"/>
      <c r="E25" s="83"/>
      <c r="F25" s="84"/>
      <c r="G25" s="11" t="s">
        <v>9</v>
      </c>
      <c r="H25" s="11" t="s">
        <v>14</v>
      </c>
      <c r="I25" s="11" t="s">
        <v>11</v>
      </c>
      <c r="J25" s="85"/>
      <c r="K25" s="84"/>
      <c r="L25" s="11" t="s">
        <v>9</v>
      </c>
      <c r="M25" s="11" t="s">
        <v>14</v>
      </c>
      <c r="N25" s="11" t="s">
        <v>11</v>
      </c>
      <c r="O25" s="83"/>
      <c r="P25" s="83"/>
      <c r="Q25" s="89"/>
    </row>
    <row r="26" spans="1:17" x14ac:dyDescent="0.25">
      <c r="A26" s="13">
        <v>1</v>
      </c>
      <c r="B26" s="14">
        <v>2</v>
      </c>
      <c r="C26" s="11">
        <v>3</v>
      </c>
      <c r="D26" s="11">
        <v>4</v>
      </c>
      <c r="E26" s="15">
        <v>5</v>
      </c>
      <c r="F26" s="12">
        <v>6</v>
      </c>
      <c r="G26" s="12">
        <v>7</v>
      </c>
      <c r="H26" s="12">
        <v>8</v>
      </c>
      <c r="I26" s="12">
        <v>9</v>
      </c>
      <c r="J26" s="12">
        <v>10</v>
      </c>
      <c r="K26" s="12">
        <v>11</v>
      </c>
      <c r="L26" s="12">
        <v>12</v>
      </c>
      <c r="M26" s="12">
        <v>13</v>
      </c>
      <c r="N26" s="12">
        <v>14</v>
      </c>
      <c r="O26" s="12">
        <v>15</v>
      </c>
      <c r="P26" s="12">
        <v>16</v>
      </c>
      <c r="Q26" s="12">
        <v>17</v>
      </c>
    </row>
    <row r="27" spans="1:17" x14ac:dyDescent="0.25">
      <c r="A27" s="80" t="s">
        <v>23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</row>
    <row r="28" spans="1:17" ht="34.200000000000003" x14ac:dyDescent="0.25">
      <c r="A28" s="13">
        <v>1</v>
      </c>
      <c r="B28" s="23" t="s">
        <v>24</v>
      </c>
      <c r="C28" s="24" t="s">
        <v>25</v>
      </c>
      <c r="D28" s="15" t="s">
        <v>26</v>
      </c>
      <c r="E28" s="25">
        <v>1</v>
      </c>
      <c r="F28" s="26">
        <v>117.52</v>
      </c>
      <c r="G28" s="26">
        <v>102.02</v>
      </c>
      <c r="H28" s="26">
        <v>0.46</v>
      </c>
      <c r="I28" s="27"/>
      <c r="J28" s="27"/>
      <c r="K28" s="27">
        <v>118</v>
      </c>
      <c r="L28" s="27">
        <v>102</v>
      </c>
      <c r="M28" s="27"/>
      <c r="N28" s="27"/>
      <c r="O28" s="27">
        <v>7.2</v>
      </c>
      <c r="P28" s="27">
        <v>7.2</v>
      </c>
      <c r="Q28" s="27"/>
    </row>
    <row r="29" spans="1:17" x14ac:dyDescent="0.25">
      <c r="A29" s="13">
        <v>2</v>
      </c>
      <c r="B29" s="23" t="s">
        <v>27</v>
      </c>
      <c r="C29" s="24" t="s">
        <v>28</v>
      </c>
      <c r="D29" s="15" t="s">
        <v>26</v>
      </c>
      <c r="E29" s="25">
        <v>1</v>
      </c>
      <c r="F29" s="26">
        <v>86.32</v>
      </c>
      <c r="G29" s="26">
        <v>78.05</v>
      </c>
      <c r="H29" s="26">
        <v>0.37</v>
      </c>
      <c r="I29" s="27"/>
      <c r="J29" s="27"/>
      <c r="K29" s="27">
        <v>86</v>
      </c>
      <c r="L29" s="27">
        <v>78</v>
      </c>
      <c r="M29" s="27"/>
      <c r="N29" s="27"/>
      <c r="O29" s="27">
        <v>5.76</v>
      </c>
      <c r="P29" s="27">
        <v>5.76</v>
      </c>
      <c r="Q29" s="27"/>
    </row>
    <row r="30" spans="1:17" ht="22.8" x14ac:dyDescent="0.25">
      <c r="A30" s="13">
        <v>3</v>
      </c>
      <c r="B30" s="23" t="s">
        <v>29</v>
      </c>
      <c r="C30" s="24" t="s">
        <v>30</v>
      </c>
      <c r="D30" s="15" t="s">
        <v>26</v>
      </c>
      <c r="E30" s="25">
        <v>1</v>
      </c>
      <c r="F30" s="26">
        <v>34.97</v>
      </c>
      <c r="G30" s="26">
        <v>27.5</v>
      </c>
      <c r="H30" s="26">
        <v>6.92</v>
      </c>
      <c r="I30" s="26">
        <v>1.41</v>
      </c>
      <c r="J30" s="27"/>
      <c r="K30" s="27">
        <v>35</v>
      </c>
      <c r="L30" s="27">
        <v>28</v>
      </c>
      <c r="M30" s="27">
        <v>7</v>
      </c>
      <c r="N30" s="27">
        <v>1</v>
      </c>
      <c r="O30" s="27">
        <v>2.29</v>
      </c>
      <c r="P30" s="27">
        <v>2.29</v>
      </c>
      <c r="Q30" s="27"/>
    </row>
    <row r="31" spans="1:17" ht="24" x14ac:dyDescent="0.25">
      <c r="A31" s="13">
        <v>4</v>
      </c>
      <c r="B31" s="23" t="s">
        <v>31</v>
      </c>
      <c r="C31" s="24" t="s">
        <v>32</v>
      </c>
      <c r="D31" s="15" t="s">
        <v>26</v>
      </c>
      <c r="E31" s="25">
        <v>1</v>
      </c>
      <c r="F31" s="26">
        <v>86.32</v>
      </c>
      <c r="G31" s="26">
        <v>78.05</v>
      </c>
      <c r="H31" s="26">
        <v>0.37</v>
      </c>
      <c r="I31" s="27"/>
      <c r="J31" s="27"/>
      <c r="K31" s="27">
        <v>86</v>
      </c>
      <c r="L31" s="27">
        <v>78</v>
      </c>
      <c r="M31" s="27"/>
      <c r="N31" s="27"/>
      <c r="O31" s="27">
        <v>5.76</v>
      </c>
      <c r="P31" s="27">
        <v>5.76</v>
      </c>
      <c r="Q31" s="27"/>
    </row>
    <row r="32" spans="1:17" ht="34.200000000000003" x14ac:dyDescent="0.25">
      <c r="A32" s="13">
        <v>5</v>
      </c>
      <c r="B32" s="23" t="s">
        <v>33</v>
      </c>
      <c r="C32" s="24" t="s">
        <v>34</v>
      </c>
      <c r="D32" s="15" t="s">
        <v>26</v>
      </c>
      <c r="E32" s="28">
        <v>2</v>
      </c>
      <c r="F32" s="26">
        <v>256.7</v>
      </c>
      <c r="G32" s="26">
        <v>157.76</v>
      </c>
      <c r="H32" s="26">
        <v>33.83</v>
      </c>
      <c r="I32" s="26">
        <v>6.87</v>
      </c>
      <c r="J32" s="27"/>
      <c r="K32" s="27">
        <v>513</v>
      </c>
      <c r="L32" s="27">
        <v>316</v>
      </c>
      <c r="M32" s="27">
        <v>68</v>
      </c>
      <c r="N32" s="27">
        <v>14</v>
      </c>
      <c r="O32" s="27">
        <v>10.1</v>
      </c>
      <c r="P32" s="27">
        <v>20.2</v>
      </c>
      <c r="Q32" s="27"/>
    </row>
    <row r="33" spans="1:17" ht="22.8" x14ac:dyDescent="0.25">
      <c r="A33" s="13">
        <v>6</v>
      </c>
      <c r="B33" s="23" t="s">
        <v>35</v>
      </c>
      <c r="C33" s="24" t="s">
        <v>36</v>
      </c>
      <c r="D33" s="15" t="s">
        <v>26</v>
      </c>
      <c r="E33" s="28">
        <v>24</v>
      </c>
      <c r="F33" s="26">
        <v>28.38</v>
      </c>
      <c r="G33" s="26">
        <v>22.76</v>
      </c>
      <c r="H33" s="26">
        <v>0.46</v>
      </c>
      <c r="I33" s="27"/>
      <c r="J33" s="27"/>
      <c r="K33" s="27">
        <v>681</v>
      </c>
      <c r="L33" s="27">
        <v>546</v>
      </c>
      <c r="M33" s="27">
        <v>11</v>
      </c>
      <c r="N33" s="27"/>
      <c r="O33" s="27">
        <v>1.68</v>
      </c>
      <c r="P33" s="27">
        <v>40.32</v>
      </c>
      <c r="Q33" s="27"/>
    </row>
    <row r="34" spans="1:17" x14ac:dyDescent="0.25">
      <c r="A34" s="13">
        <v>7</v>
      </c>
      <c r="B34" s="23" t="s">
        <v>37</v>
      </c>
      <c r="C34" s="24" t="s">
        <v>38</v>
      </c>
      <c r="D34" s="15" t="s">
        <v>26</v>
      </c>
      <c r="E34" s="28">
        <v>1</v>
      </c>
      <c r="F34" s="26">
        <v>13.89</v>
      </c>
      <c r="G34" s="26">
        <v>12.78</v>
      </c>
      <c r="H34" s="27"/>
      <c r="I34" s="27"/>
      <c r="J34" s="27"/>
      <c r="K34" s="27">
        <v>14</v>
      </c>
      <c r="L34" s="27">
        <v>13</v>
      </c>
      <c r="M34" s="27"/>
      <c r="N34" s="27"/>
      <c r="O34" s="27">
        <v>1</v>
      </c>
      <c r="P34" s="27">
        <v>1</v>
      </c>
      <c r="Q34" s="27"/>
    </row>
    <row r="35" spans="1:17" ht="24" x14ac:dyDescent="0.25">
      <c r="A35" s="13">
        <v>8</v>
      </c>
      <c r="B35" s="23" t="s">
        <v>31</v>
      </c>
      <c r="C35" s="24" t="s">
        <v>39</v>
      </c>
      <c r="D35" s="15" t="s">
        <v>26</v>
      </c>
      <c r="E35" s="25">
        <v>1</v>
      </c>
      <c r="F35" s="26">
        <v>86.32</v>
      </c>
      <c r="G35" s="26">
        <v>78.05</v>
      </c>
      <c r="H35" s="26">
        <v>0.37</v>
      </c>
      <c r="I35" s="27"/>
      <c r="J35" s="27"/>
      <c r="K35" s="27">
        <v>86</v>
      </c>
      <c r="L35" s="27">
        <v>78</v>
      </c>
      <c r="M35" s="27"/>
      <c r="N35" s="27"/>
      <c r="O35" s="27">
        <v>5.76</v>
      </c>
      <c r="P35" s="27">
        <v>5.76</v>
      </c>
      <c r="Q35" s="27"/>
    </row>
    <row r="36" spans="1:17" x14ac:dyDescent="0.25">
      <c r="A36" s="13">
        <v>9</v>
      </c>
      <c r="B36" s="23" t="s">
        <v>40</v>
      </c>
      <c r="C36" s="24" t="s">
        <v>41</v>
      </c>
      <c r="D36" s="15" t="s">
        <v>26</v>
      </c>
      <c r="E36" s="25">
        <v>6</v>
      </c>
      <c r="F36" s="26">
        <v>8.41</v>
      </c>
      <c r="G36" s="26">
        <v>7.26</v>
      </c>
      <c r="H36" s="27"/>
      <c r="I36" s="27"/>
      <c r="J36" s="27"/>
      <c r="K36" s="27">
        <v>50</v>
      </c>
      <c r="L36" s="27">
        <v>44</v>
      </c>
      <c r="M36" s="27"/>
      <c r="N36" s="27"/>
      <c r="O36" s="27">
        <v>0.52</v>
      </c>
      <c r="P36" s="27">
        <v>3.12</v>
      </c>
      <c r="Q36" s="27"/>
    </row>
    <row r="37" spans="1:17" x14ac:dyDescent="0.25">
      <c r="A37" s="13">
        <v>10</v>
      </c>
      <c r="B37" s="23" t="s">
        <v>37</v>
      </c>
      <c r="C37" s="24" t="s">
        <v>42</v>
      </c>
      <c r="D37" s="15" t="s">
        <v>26</v>
      </c>
      <c r="E37" s="25">
        <v>2</v>
      </c>
      <c r="F37" s="26">
        <v>13.89</v>
      </c>
      <c r="G37" s="26">
        <v>12.78</v>
      </c>
      <c r="H37" s="27"/>
      <c r="I37" s="27"/>
      <c r="J37" s="27"/>
      <c r="K37" s="27">
        <v>28</v>
      </c>
      <c r="L37" s="27">
        <v>26</v>
      </c>
      <c r="M37" s="27"/>
      <c r="N37" s="27"/>
      <c r="O37" s="27">
        <v>1</v>
      </c>
      <c r="P37" s="27">
        <v>2</v>
      </c>
      <c r="Q37" s="27"/>
    </row>
    <row r="38" spans="1:17" x14ac:dyDescent="0.25">
      <c r="A38" s="13">
        <v>11</v>
      </c>
      <c r="B38" s="23" t="s">
        <v>43</v>
      </c>
      <c r="C38" s="24" t="s">
        <v>44</v>
      </c>
      <c r="D38" s="15" t="s">
        <v>26</v>
      </c>
      <c r="E38" s="25">
        <v>1</v>
      </c>
      <c r="F38" s="26">
        <v>98.76</v>
      </c>
      <c r="G38" s="26">
        <v>74.88</v>
      </c>
      <c r="H38" s="27"/>
      <c r="I38" s="27"/>
      <c r="J38" s="27"/>
      <c r="K38" s="27">
        <v>99</v>
      </c>
      <c r="L38" s="27">
        <v>75</v>
      </c>
      <c r="M38" s="27"/>
      <c r="N38" s="27"/>
      <c r="O38" s="27">
        <v>6</v>
      </c>
      <c r="P38" s="27">
        <v>6</v>
      </c>
      <c r="Q38" s="27"/>
    </row>
    <row r="39" spans="1:17" x14ac:dyDescent="0.25">
      <c r="A39" s="13">
        <v>12</v>
      </c>
      <c r="B39" s="23" t="s">
        <v>45</v>
      </c>
      <c r="C39" s="24" t="s">
        <v>46</v>
      </c>
      <c r="D39" s="15" t="s">
        <v>26</v>
      </c>
      <c r="E39" s="25">
        <v>1</v>
      </c>
      <c r="F39" s="26">
        <v>121.87</v>
      </c>
      <c r="G39" s="26">
        <v>26.33</v>
      </c>
      <c r="H39" s="26">
        <v>2.39</v>
      </c>
      <c r="I39" s="27"/>
      <c r="J39" s="27"/>
      <c r="K39" s="27">
        <v>122</v>
      </c>
      <c r="L39" s="27">
        <v>26</v>
      </c>
      <c r="M39" s="27">
        <v>2</v>
      </c>
      <c r="N39" s="27"/>
      <c r="O39" s="27">
        <v>2.06</v>
      </c>
      <c r="P39" s="27">
        <v>2.06</v>
      </c>
      <c r="Q39" s="27"/>
    </row>
    <row r="40" spans="1:17" ht="24" x14ac:dyDescent="0.25">
      <c r="A40" s="13">
        <v>13</v>
      </c>
      <c r="B40" s="23" t="s">
        <v>47</v>
      </c>
      <c r="C40" s="24" t="s">
        <v>48</v>
      </c>
      <c r="D40" s="15" t="s">
        <v>26</v>
      </c>
      <c r="E40" s="25">
        <v>1</v>
      </c>
      <c r="F40" s="26">
        <v>59.97</v>
      </c>
      <c r="G40" s="26">
        <v>51.77</v>
      </c>
      <c r="H40" s="26">
        <v>0.37</v>
      </c>
      <c r="I40" s="27"/>
      <c r="J40" s="27"/>
      <c r="K40" s="27">
        <v>60</v>
      </c>
      <c r="L40" s="27">
        <v>52</v>
      </c>
      <c r="M40" s="27"/>
      <c r="N40" s="27"/>
      <c r="O40" s="27">
        <v>3.6</v>
      </c>
      <c r="P40" s="27">
        <v>3.6</v>
      </c>
      <c r="Q40" s="27"/>
    </row>
    <row r="41" spans="1:17" ht="22.8" x14ac:dyDescent="0.25">
      <c r="A41" s="13">
        <v>14</v>
      </c>
      <c r="B41" s="23" t="s">
        <v>49</v>
      </c>
      <c r="C41" s="24" t="s">
        <v>50</v>
      </c>
      <c r="D41" s="15" t="s">
        <v>26</v>
      </c>
      <c r="E41" s="25">
        <v>3</v>
      </c>
      <c r="F41" s="26">
        <v>7.32</v>
      </c>
      <c r="G41" s="26">
        <v>6.88</v>
      </c>
      <c r="H41" s="27"/>
      <c r="I41" s="27"/>
      <c r="J41" s="27"/>
      <c r="K41" s="27">
        <v>22</v>
      </c>
      <c r="L41" s="27">
        <v>21</v>
      </c>
      <c r="M41" s="27"/>
      <c r="N41" s="27"/>
      <c r="O41" s="27">
        <v>0.5</v>
      </c>
      <c r="P41" s="27">
        <v>1.5</v>
      </c>
      <c r="Q41" s="27"/>
    </row>
    <row r="42" spans="1:17" x14ac:dyDescent="0.25">
      <c r="A42" s="13">
        <v>15</v>
      </c>
      <c r="B42" s="23" t="s">
        <v>51</v>
      </c>
      <c r="C42" s="24" t="s">
        <v>52</v>
      </c>
      <c r="D42" s="15" t="s">
        <v>26</v>
      </c>
      <c r="E42" s="25">
        <v>1</v>
      </c>
      <c r="F42" s="26">
        <v>64.92</v>
      </c>
      <c r="G42" s="26">
        <v>57.52</v>
      </c>
      <c r="H42" s="26">
        <v>0.37</v>
      </c>
      <c r="I42" s="27"/>
      <c r="J42" s="27"/>
      <c r="K42" s="27">
        <v>65</v>
      </c>
      <c r="L42" s="27">
        <v>58</v>
      </c>
      <c r="M42" s="27"/>
      <c r="N42" s="27"/>
      <c r="O42" s="27">
        <v>4</v>
      </c>
      <c r="P42" s="27">
        <v>4</v>
      </c>
      <c r="Q42" s="27"/>
    </row>
    <row r="43" spans="1:17" x14ac:dyDescent="0.25">
      <c r="A43" s="13">
        <v>16</v>
      </c>
      <c r="B43" s="23" t="s">
        <v>53</v>
      </c>
      <c r="C43" s="24" t="s">
        <v>54</v>
      </c>
      <c r="D43" s="15" t="s">
        <v>26</v>
      </c>
      <c r="E43" s="25">
        <v>1</v>
      </c>
      <c r="F43" s="26">
        <v>980.7</v>
      </c>
      <c r="G43" s="26">
        <v>738.48</v>
      </c>
      <c r="H43" s="26">
        <v>3.84</v>
      </c>
      <c r="I43" s="26">
        <v>0.78</v>
      </c>
      <c r="J43" s="27"/>
      <c r="K43" s="27">
        <v>981</v>
      </c>
      <c r="L43" s="27">
        <v>738</v>
      </c>
      <c r="M43" s="27">
        <v>4</v>
      </c>
      <c r="N43" s="27">
        <v>1</v>
      </c>
      <c r="O43" s="27">
        <v>54.5</v>
      </c>
      <c r="P43" s="27">
        <v>54.5</v>
      </c>
      <c r="Q43" s="27"/>
    </row>
    <row r="44" spans="1:17" ht="24" x14ac:dyDescent="0.25">
      <c r="A44" s="13">
        <v>17</v>
      </c>
      <c r="B44" s="23" t="s">
        <v>55</v>
      </c>
      <c r="C44" s="24" t="s">
        <v>56</v>
      </c>
      <c r="D44" s="15" t="s">
        <v>26</v>
      </c>
      <c r="E44" s="25">
        <v>3</v>
      </c>
      <c r="F44" s="26">
        <v>58.16</v>
      </c>
      <c r="G44" s="26">
        <v>48.04</v>
      </c>
      <c r="H44" s="27"/>
      <c r="I44" s="27"/>
      <c r="J44" s="27"/>
      <c r="K44" s="27">
        <v>174</v>
      </c>
      <c r="L44" s="27">
        <v>144</v>
      </c>
      <c r="M44" s="27"/>
      <c r="N44" s="27"/>
      <c r="O44" s="27">
        <v>4</v>
      </c>
      <c r="P44" s="27">
        <v>12</v>
      </c>
      <c r="Q44" s="27"/>
    </row>
    <row r="45" spans="1:17" ht="34.200000000000003" x14ac:dyDescent="0.25">
      <c r="A45" s="13">
        <v>18</v>
      </c>
      <c r="B45" s="23" t="s">
        <v>57</v>
      </c>
      <c r="C45" s="24" t="s">
        <v>58</v>
      </c>
      <c r="D45" s="15" t="s">
        <v>59</v>
      </c>
      <c r="E45" s="25">
        <v>1.1599999999999999</v>
      </c>
      <c r="F45" s="26">
        <v>1497.34</v>
      </c>
      <c r="G45" s="26">
        <v>267.64999999999998</v>
      </c>
      <c r="H45" s="26">
        <v>64.3</v>
      </c>
      <c r="I45" s="26">
        <v>4</v>
      </c>
      <c r="J45" s="27"/>
      <c r="K45" s="27">
        <v>1737</v>
      </c>
      <c r="L45" s="27">
        <v>310</v>
      </c>
      <c r="M45" s="27">
        <v>75</v>
      </c>
      <c r="N45" s="27">
        <v>5</v>
      </c>
      <c r="O45" s="27">
        <v>20.2</v>
      </c>
      <c r="P45" s="27">
        <v>23.43</v>
      </c>
      <c r="Q45" s="27"/>
    </row>
    <row r="46" spans="1:17" ht="22.8" x14ac:dyDescent="0.25">
      <c r="A46" s="13">
        <v>19</v>
      </c>
      <c r="B46" s="23" t="s">
        <v>60</v>
      </c>
      <c r="C46" s="24" t="s">
        <v>61</v>
      </c>
      <c r="D46" s="15" t="s">
        <v>62</v>
      </c>
      <c r="E46" s="25">
        <v>0.13</v>
      </c>
      <c r="F46" s="26">
        <v>1837.57</v>
      </c>
      <c r="G46" s="26">
        <v>474.14</v>
      </c>
      <c r="H46" s="26">
        <v>129.78</v>
      </c>
      <c r="I46" s="26">
        <v>23.9</v>
      </c>
      <c r="J46" s="27"/>
      <c r="K46" s="27">
        <v>239</v>
      </c>
      <c r="L46" s="27">
        <v>62</v>
      </c>
      <c r="M46" s="27">
        <v>17</v>
      </c>
      <c r="N46" s="27">
        <v>3</v>
      </c>
      <c r="O46" s="27">
        <v>37.1</v>
      </c>
      <c r="P46" s="27">
        <v>4.82</v>
      </c>
      <c r="Q46" s="27"/>
    </row>
    <row r="47" spans="1:17" x14ac:dyDescent="0.25">
      <c r="A47" s="80" t="s">
        <v>63</v>
      </c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</row>
    <row r="48" spans="1:17" ht="22.8" x14ac:dyDescent="0.25">
      <c r="A48" s="13">
        <v>20</v>
      </c>
      <c r="B48" s="23" t="s">
        <v>71</v>
      </c>
      <c r="C48" s="24" t="s">
        <v>64</v>
      </c>
      <c r="D48" s="15" t="s">
        <v>65</v>
      </c>
      <c r="E48" s="25">
        <v>1</v>
      </c>
      <c r="F48" s="27"/>
      <c r="G48" s="27"/>
      <c r="H48" s="27"/>
      <c r="I48" s="27"/>
      <c r="J48" s="27">
        <v>2880</v>
      </c>
      <c r="K48" s="27">
        <v>2880</v>
      </c>
      <c r="L48" s="27"/>
      <c r="M48" s="27"/>
      <c r="N48" s="27"/>
      <c r="O48" s="27"/>
      <c r="P48" s="27"/>
      <c r="Q48" s="27"/>
    </row>
    <row r="49" spans="1:17" ht="22.8" x14ac:dyDescent="0.25">
      <c r="A49" s="13">
        <v>21</v>
      </c>
      <c r="B49" s="65" t="s">
        <v>71</v>
      </c>
      <c r="C49" s="24" t="s">
        <v>66</v>
      </c>
      <c r="D49" s="15" t="s">
        <v>65</v>
      </c>
      <c r="E49" s="25">
        <v>1</v>
      </c>
      <c r="F49" s="27"/>
      <c r="G49" s="27"/>
      <c r="H49" s="27"/>
      <c r="I49" s="27"/>
      <c r="J49" s="27">
        <v>324</v>
      </c>
      <c r="K49" s="27">
        <v>324</v>
      </c>
      <c r="L49" s="27"/>
      <c r="M49" s="27"/>
      <c r="N49" s="27"/>
      <c r="O49" s="27"/>
      <c r="P49" s="27"/>
      <c r="Q49" s="27"/>
    </row>
    <row r="50" spans="1:17" ht="22.8" x14ac:dyDescent="0.25">
      <c r="A50" s="13">
        <v>22</v>
      </c>
      <c r="B50" s="65" t="s">
        <v>71</v>
      </c>
      <c r="C50" s="24" t="s">
        <v>67</v>
      </c>
      <c r="D50" s="15" t="s">
        <v>65</v>
      </c>
      <c r="E50" s="25">
        <v>1</v>
      </c>
      <c r="F50" s="27"/>
      <c r="G50" s="27"/>
      <c r="H50" s="27"/>
      <c r="I50" s="27"/>
      <c r="J50" s="27">
        <v>906</v>
      </c>
      <c r="K50" s="27">
        <v>906</v>
      </c>
      <c r="L50" s="27"/>
      <c r="M50" s="27"/>
      <c r="N50" s="27"/>
      <c r="O50" s="27"/>
      <c r="P50" s="27"/>
      <c r="Q50" s="27"/>
    </row>
    <row r="51" spans="1:17" ht="22.8" x14ac:dyDescent="0.25">
      <c r="A51" s="13">
        <v>23</v>
      </c>
      <c r="B51" s="65" t="s">
        <v>71</v>
      </c>
      <c r="C51" s="24" t="s">
        <v>68</v>
      </c>
      <c r="D51" s="15" t="s">
        <v>65</v>
      </c>
      <c r="E51" s="25">
        <v>1</v>
      </c>
      <c r="F51" s="27"/>
      <c r="G51" s="27"/>
      <c r="H51" s="27"/>
      <c r="I51" s="27"/>
      <c r="J51" s="27">
        <v>453</v>
      </c>
      <c r="K51" s="27">
        <v>453</v>
      </c>
      <c r="L51" s="27"/>
      <c r="M51" s="27"/>
      <c r="N51" s="27"/>
      <c r="O51" s="27"/>
      <c r="P51" s="27"/>
      <c r="Q51" s="27"/>
    </row>
    <row r="52" spans="1:17" ht="22.8" x14ac:dyDescent="0.25">
      <c r="A52" s="13">
        <v>24</v>
      </c>
      <c r="B52" s="65" t="s">
        <v>71</v>
      </c>
      <c r="C52" s="24" t="s">
        <v>69</v>
      </c>
      <c r="D52" s="15" t="s">
        <v>65</v>
      </c>
      <c r="E52" s="25">
        <v>1</v>
      </c>
      <c r="F52" s="27"/>
      <c r="G52" s="27"/>
      <c r="H52" s="27"/>
      <c r="I52" s="27"/>
      <c r="J52" s="27">
        <v>233</v>
      </c>
      <c r="K52" s="27">
        <v>233</v>
      </c>
      <c r="L52" s="27"/>
      <c r="M52" s="27"/>
      <c r="N52" s="27"/>
      <c r="O52" s="27"/>
      <c r="P52" s="27"/>
      <c r="Q52" s="27"/>
    </row>
    <row r="53" spans="1:17" ht="22.8" x14ac:dyDescent="0.25">
      <c r="A53" s="13">
        <v>25</v>
      </c>
      <c r="B53" s="65" t="s">
        <v>71</v>
      </c>
      <c r="C53" s="24" t="s">
        <v>70</v>
      </c>
      <c r="D53" s="15" t="s">
        <v>65</v>
      </c>
      <c r="E53" s="25">
        <v>1</v>
      </c>
      <c r="F53" s="27"/>
      <c r="G53" s="27"/>
      <c r="H53" s="27"/>
      <c r="I53" s="27"/>
      <c r="J53" s="27">
        <v>99</v>
      </c>
      <c r="K53" s="27">
        <v>99</v>
      </c>
      <c r="L53" s="27"/>
      <c r="M53" s="27"/>
      <c r="N53" s="27"/>
      <c r="O53" s="27"/>
      <c r="P53" s="27"/>
      <c r="Q53" s="27"/>
    </row>
    <row r="54" spans="1:17" ht="22.8" x14ac:dyDescent="0.25">
      <c r="A54" s="13">
        <v>26</v>
      </c>
      <c r="B54" s="65" t="s">
        <v>71</v>
      </c>
      <c r="C54" s="24" t="s">
        <v>72</v>
      </c>
      <c r="D54" s="15" t="s">
        <v>26</v>
      </c>
      <c r="E54" s="25">
        <v>1</v>
      </c>
      <c r="F54" s="26">
        <v>62.58</v>
      </c>
      <c r="G54" s="27"/>
      <c r="H54" s="27"/>
      <c r="I54" s="27"/>
      <c r="J54" s="27"/>
      <c r="K54" s="27">
        <v>63</v>
      </c>
      <c r="L54" s="27"/>
      <c r="M54" s="27"/>
      <c r="N54" s="27"/>
      <c r="O54" s="27"/>
      <c r="P54" s="27"/>
      <c r="Q54" s="27"/>
    </row>
    <row r="55" spans="1:17" ht="22.8" x14ac:dyDescent="0.25">
      <c r="A55" s="13">
        <v>27</v>
      </c>
      <c r="B55" s="65" t="s">
        <v>71</v>
      </c>
      <c r="C55" s="24" t="s">
        <v>73</v>
      </c>
      <c r="D55" s="15" t="s">
        <v>65</v>
      </c>
      <c r="E55" s="25">
        <v>1</v>
      </c>
      <c r="F55" s="27"/>
      <c r="G55" s="27"/>
      <c r="H55" s="27"/>
      <c r="I55" s="27"/>
      <c r="J55" s="27">
        <v>482</v>
      </c>
      <c r="K55" s="27">
        <v>482</v>
      </c>
      <c r="L55" s="27"/>
      <c r="M55" s="27"/>
      <c r="N55" s="27"/>
      <c r="O55" s="27"/>
      <c r="P55" s="27"/>
      <c r="Q55" s="27"/>
    </row>
    <row r="56" spans="1:17" ht="22.8" x14ac:dyDescent="0.25">
      <c r="A56" s="13">
        <v>28</v>
      </c>
      <c r="B56" s="65" t="s">
        <v>71</v>
      </c>
      <c r="C56" s="24" t="s">
        <v>74</v>
      </c>
      <c r="D56" s="15" t="s">
        <v>65</v>
      </c>
      <c r="E56" s="25">
        <v>1</v>
      </c>
      <c r="F56" s="27"/>
      <c r="G56" s="27"/>
      <c r="H56" s="27"/>
      <c r="I56" s="27"/>
      <c r="J56" s="27">
        <v>642</v>
      </c>
      <c r="K56" s="27">
        <v>642</v>
      </c>
      <c r="L56" s="27"/>
      <c r="M56" s="27"/>
      <c r="N56" s="27"/>
      <c r="O56" s="27"/>
      <c r="P56" s="27"/>
      <c r="Q56" s="27"/>
    </row>
    <row r="57" spans="1:17" ht="22.8" x14ac:dyDescent="0.25">
      <c r="A57" s="13">
        <v>29</v>
      </c>
      <c r="B57" s="65" t="s">
        <v>71</v>
      </c>
      <c r="C57" s="24" t="s">
        <v>75</v>
      </c>
      <c r="D57" s="15" t="s">
        <v>65</v>
      </c>
      <c r="E57" s="25">
        <v>1</v>
      </c>
      <c r="F57" s="26">
        <v>153.91</v>
      </c>
      <c r="G57" s="27"/>
      <c r="H57" s="27"/>
      <c r="I57" s="27"/>
      <c r="J57" s="27"/>
      <c r="K57" s="27">
        <v>154</v>
      </c>
      <c r="L57" s="27"/>
      <c r="M57" s="27"/>
      <c r="N57" s="27"/>
      <c r="O57" s="27"/>
      <c r="P57" s="27"/>
      <c r="Q57" s="27"/>
    </row>
    <row r="58" spans="1:17" ht="22.8" x14ac:dyDescent="0.25">
      <c r="A58" s="13">
        <v>30</v>
      </c>
      <c r="B58" s="65" t="s">
        <v>71</v>
      </c>
      <c r="C58" s="24" t="s">
        <v>76</v>
      </c>
      <c r="D58" s="15" t="s">
        <v>65</v>
      </c>
      <c r="E58" s="25">
        <v>1</v>
      </c>
      <c r="F58" s="26">
        <v>60.02</v>
      </c>
      <c r="G58" s="27"/>
      <c r="H58" s="27"/>
      <c r="I58" s="27"/>
      <c r="J58" s="27"/>
      <c r="K58" s="27">
        <v>60</v>
      </c>
      <c r="L58" s="27"/>
      <c r="M58" s="27"/>
      <c r="N58" s="27"/>
      <c r="O58" s="27"/>
      <c r="P58" s="27"/>
      <c r="Q58" s="27"/>
    </row>
    <row r="59" spans="1:17" ht="22.8" x14ac:dyDescent="0.25">
      <c r="A59" s="13">
        <v>31</v>
      </c>
      <c r="B59" s="65" t="s">
        <v>71</v>
      </c>
      <c r="C59" s="24" t="s">
        <v>77</v>
      </c>
      <c r="D59" s="15" t="s">
        <v>65</v>
      </c>
      <c r="E59" s="25">
        <v>27</v>
      </c>
      <c r="F59" s="26">
        <v>116.36</v>
      </c>
      <c r="G59" s="27"/>
      <c r="H59" s="27"/>
      <c r="I59" s="27"/>
      <c r="J59" s="27"/>
      <c r="K59" s="27">
        <v>3142</v>
      </c>
      <c r="L59" s="27"/>
      <c r="M59" s="27"/>
      <c r="N59" s="27"/>
      <c r="O59" s="27"/>
      <c r="P59" s="27"/>
      <c r="Q59" s="27"/>
    </row>
    <row r="60" spans="1:17" ht="22.8" x14ac:dyDescent="0.25">
      <c r="A60" s="13">
        <v>32</v>
      </c>
      <c r="B60" s="65" t="s">
        <v>71</v>
      </c>
      <c r="C60" s="24" t="s">
        <v>78</v>
      </c>
      <c r="D60" s="15" t="s">
        <v>65</v>
      </c>
      <c r="E60" s="25">
        <v>2</v>
      </c>
      <c r="F60" s="26">
        <v>29.08</v>
      </c>
      <c r="G60" s="27"/>
      <c r="H60" s="27"/>
      <c r="I60" s="27"/>
      <c r="J60" s="27"/>
      <c r="K60" s="27">
        <v>58</v>
      </c>
      <c r="L60" s="27"/>
      <c r="M60" s="27"/>
      <c r="N60" s="27"/>
      <c r="O60" s="27"/>
      <c r="P60" s="27"/>
      <c r="Q60" s="27"/>
    </row>
    <row r="61" spans="1:17" x14ac:dyDescent="0.25">
      <c r="A61" s="13">
        <v>33</v>
      </c>
      <c r="B61" s="23" t="s">
        <v>79</v>
      </c>
      <c r="C61" s="24" t="s">
        <v>80</v>
      </c>
      <c r="D61" s="15" t="s">
        <v>81</v>
      </c>
      <c r="E61" s="25">
        <v>6</v>
      </c>
      <c r="F61" s="26">
        <v>1.19</v>
      </c>
      <c r="G61" s="27"/>
      <c r="H61" s="27"/>
      <c r="I61" s="27"/>
      <c r="J61" s="27"/>
      <c r="K61" s="27">
        <v>7</v>
      </c>
      <c r="L61" s="27"/>
      <c r="M61" s="27"/>
      <c r="N61" s="27"/>
      <c r="O61" s="27"/>
      <c r="P61" s="27"/>
      <c r="Q61" s="27"/>
    </row>
    <row r="62" spans="1:17" ht="22.8" x14ac:dyDescent="0.25">
      <c r="A62" s="13">
        <v>34</v>
      </c>
      <c r="B62" s="23" t="s">
        <v>71</v>
      </c>
      <c r="C62" s="24" t="s">
        <v>82</v>
      </c>
      <c r="D62" s="15" t="s">
        <v>65</v>
      </c>
      <c r="E62" s="25">
        <v>2</v>
      </c>
      <c r="F62" s="26">
        <v>110.5</v>
      </c>
      <c r="G62" s="27"/>
      <c r="H62" s="27"/>
      <c r="I62" s="27"/>
      <c r="J62" s="27"/>
      <c r="K62" s="27">
        <v>221</v>
      </c>
      <c r="L62" s="27"/>
      <c r="M62" s="27"/>
      <c r="N62" s="27"/>
      <c r="O62" s="27"/>
      <c r="P62" s="27"/>
      <c r="Q62" s="27"/>
    </row>
    <row r="63" spans="1:17" ht="22.8" x14ac:dyDescent="0.25">
      <c r="A63" s="13">
        <v>35</v>
      </c>
      <c r="B63" s="65" t="s">
        <v>71</v>
      </c>
      <c r="C63" s="24" t="s">
        <v>83</v>
      </c>
      <c r="D63" s="15" t="s">
        <v>65</v>
      </c>
      <c r="E63" s="25">
        <v>1</v>
      </c>
      <c r="F63" s="26">
        <v>39.11</v>
      </c>
      <c r="G63" s="27"/>
      <c r="H63" s="27"/>
      <c r="I63" s="27"/>
      <c r="J63" s="27"/>
      <c r="K63" s="27">
        <v>39</v>
      </c>
      <c r="L63" s="27"/>
      <c r="M63" s="27"/>
      <c r="N63" s="27"/>
      <c r="O63" s="27"/>
      <c r="P63" s="27"/>
      <c r="Q63" s="27"/>
    </row>
    <row r="64" spans="1:17" ht="34.200000000000003" x14ac:dyDescent="0.25">
      <c r="A64" s="13">
        <v>36</v>
      </c>
      <c r="B64" s="65" t="s">
        <v>71</v>
      </c>
      <c r="C64" s="24" t="s">
        <v>84</v>
      </c>
      <c r="D64" s="15" t="s">
        <v>65</v>
      </c>
      <c r="E64" s="25">
        <v>1</v>
      </c>
      <c r="F64" s="26">
        <v>2237.48</v>
      </c>
      <c r="G64" s="27"/>
      <c r="H64" s="27"/>
      <c r="I64" s="27"/>
      <c r="J64" s="27"/>
      <c r="K64" s="27">
        <v>2237</v>
      </c>
      <c r="L64" s="27"/>
      <c r="M64" s="27"/>
      <c r="N64" s="27"/>
      <c r="O64" s="27"/>
      <c r="P64" s="27"/>
      <c r="Q64" s="27"/>
    </row>
    <row r="65" spans="1:17" ht="22.8" x14ac:dyDescent="0.25">
      <c r="A65" s="13">
        <v>37</v>
      </c>
      <c r="B65" s="65" t="s">
        <v>71</v>
      </c>
      <c r="C65" s="24" t="s">
        <v>85</v>
      </c>
      <c r="D65" s="15" t="s">
        <v>65</v>
      </c>
      <c r="E65" s="25">
        <v>1</v>
      </c>
      <c r="F65" s="26">
        <v>103.26</v>
      </c>
      <c r="G65" s="27"/>
      <c r="H65" s="27"/>
      <c r="I65" s="27"/>
      <c r="J65" s="27"/>
      <c r="K65" s="27">
        <v>103</v>
      </c>
      <c r="L65" s="27"/>
      <c r="M65" s="27"/>
      <c r="N65" s="27"/>
      <c r="O65" s="27"/>
      <c r="P65" s="27"/>
      <c r="Q65" s="27"/>
    </row>
    <row r="66" spans="1:17" ht="57" x14ac:dyDescent="0.25">
      <c r="A66" s="13">
        <v>38</v>
      </c>
      <c r="B66" s="23" t="s">
        <v>86</v>
      </c>
      <c r="C66" s="24" t="s">
        <v>87</v>
      </c>
      <c r="D66" s="15" t="s">
        <v>88</v>
      </c>
      <c r="E66" s="28">
        <v>1.2239999999999999E-2</v>
      </c>
      <c r="F66" s="26">
        <v>6962.8</v>
      </c>
      <c r="G66" s="27"/>
      <c r="H66" s="27"/>
      <c r="I66" s="27"/>
      <c r="J66" s="27"/>
      <c r="K66" s="27">
        <v>85</v>
      </c>
      <c r="L66" s="27"/>
      <c r="M66" s="27"/>
      <c r="N66" s="27"/>
      <c r="O66" s="27"/>
      <c r="P66" s="27"/>
      <c r="Q66" s="27"/>
    </row>
    <row r="67" spans="1:17" ht="22.8" x14ac:dyDescent="0.25">
      <c r="A67" s="13">
        <v>39</v>
      </c>
      <c r="B67" s="23" t="s">
        <v>71</v>
      </c>
      <c r="C67" s="24" t="s">
        <v>89</v>
      </c>
      <c r="D67" s="15" t="s">
        <v>88</v>
      </c>
      <c r="E67" s="28">
        <v>2.2440000000000002E-2</v>
      </c>
      <c r="F67" s="26">
        <v>7683.83</v>
      </c>
      <c r="G67" s="27"/>
      <c r="H67" s="27"/>
      <c r="I67" s="27"/>
      <c r="J67" s="27"/>
      <c r="K67" s="27">
        <v>172</v>
      </c>
      <c r="L67" s="27"/>
      <c r="M67" s="27"/>
      <c r="N67" s="27"/>
      <c r="O67" s="27"/>
      <c r="P67" s="27"/>
      <c r="Q67" s="27"/>
    </row>
    <row r="68" spans="1:17" ht="24" customHeight="1" x14ac:dyDescent="0.25">
      <c r="A68" s="13">
        <v>40</v>
      </c>
      <c r="B68" s="23" t="s">
        <v>71</v>
      </c>
      <c r="C68" s="24" t="s">
        <v>90</v>
      </c>
      <c r="D68" s="15" t="s">
        <v>88</v>
      </c>
      <c r="E68" s="28">
        <v>9.282E-2</v>
      </c>
      <c r="F68" s="26">
        <v>3422.43</v>
      </c>
      <c r="G68" s="27"/>
      <c r="H68" s="27"/>
      <c r="I68" s="27"/>
      <c r="J68" s="27"/>
      <c r="K68" s="27">
        <v>318</v>
      </c>
      <c r="L68" s="27"/>
      <c r="M68" s="27"/>
      <c r="N68" s="27"/>
      <c r="O68" s="27"/>
      <c r="P68" s="27"/>
      <c r="Q68" s="27"/>
    </row>
    <row r="69" spans="1:17" ht="34.200000000000003" x14ac:dyDescent="0.25">
      <c r="A69" s="13">
        <v>41</v>
      </c>
      <c r="B69" s="23" t="s">
        <v>71</v>
      </c>
      <c r="C69" s="24" t="s">
        <v>91</v>
      </c>
      <c r="D69" s="15" t="s">
        <v>92</v>
      </c>
      <c r="E69" s="25">
        <v>116</v>
      </c>
      <c r="F69" s="26">
        <v>2.11</v>
      </c>
      <c r="G69" s="27"/>
      <c r="H69" s="27"/>
      <c r="I69" s="27"/>
      <c r="J69" s="27"/>
      <c r="K69" s="27">
        <v>245</v>
      </c>
      <c r="L69" s="27"/>
      <c r="M69" s="27"/>
      <c r="N69" s="27"/>
      <c r="O69" s="27"/>
      <c r="P69" s="27"/>
      <c r="Q69" s="27"/>
    </row>
    <row r="70" spans="1:17" ht="34.200000000000003" x14ac:dyDescent="0.25">
      <c r="A70" s="13">
        <v>42</v>
      </c>
      <c r="B70" s="23" t="s">
        <v>71</v>
      </c>
      <c r="C70" s="24" t="s">
        <v>93</v>
      </c>
      <c r="D70" s="15" t="s">
        <v>65</v>
      </c>
      <c r="E70" s="25">
        <v>3</v>
      </c>
      <c r="F70" s="26">
        <v>19.75</v>
      </c>
      <c r="G70" s="27"/>
      <c r="H70" s="27"/>
      <c r="I70" s="27"/>
      <c r="J70" s="27"/>
      <c r="K70" s="27">
        <v>59</v>
      </c>
      <c r="L70" s="27"/>
      <c r="M70" s="27"/>
      <c r="N70" s="27"/>
      <c r="O70" s="27"/>
      <c r="P70" s="27"/>
      <c r="Q70" s="27"/>
    </row>
    <row r="71" spans="1:17" x14ac:dyDescent="0.25">
      <c r="A71" s="13">
        <v>43</v>
      </c>
      <c r="B71" s="23" t="s">
        <v>71</v>
      </c>
      <c r="C71" s="24" t="s">
        <v>94</v>
      </c>
      <c r="D71" s="15" t="s">
        <v>65</v>
      </c>
      <c r="E71" s="25">
        <v>1</v>
      </c>
      <c r="F71" s="27"/>
      <c r="G71" s="27"/>
      <c r="H71" s="27"/>
      <c r="I71" s="27"/>
      <c r="J71" s="27">
        <v>5641</v>
      </c>
      <c r="K71" s="27">
        <v>5641</v>
      </c>
      <c r="L71" s="27"/>
      <c r="M71" s="27"/>
      <c r="N71" s="27"/>
      <c r="O71" s="27"/>
      <c r="P71" s="27"/>
      <c r="Q71" s="27"/>
    </row>
    <row r="72" spans="1:17" ht="25.2" customHeight="1" x14ac:dyDescent="0.25">
      <c r="A72" s="13">
        <v>44</v>
      </c>
      <c r="B72" s="23" t="s">
        <v>71</v>
      </c>
      <c r="C72" s="24" t="s">
        <v>95</v>
      </c>
      <c r="D72" s="15" t="s">
        <v>26</v>
      </c>
      <c r="E72" s="25">
        <v>1</v>
      </c>
      <c r="F72" s="26">
        <v>215.12</v>
      </c>
      <c r="G72" s="27"/>
      <c r="H72" s="27"/>
      <c r="I72" s="27"/>
      <c r="J72" s="27"/>
      <c r="K72" s="27">
        <v>215</v>
      </c>
      <c r="L72" s="27"/>
      <c r="M72" s="27"/>
      <c r="N72" s="27"/>
      <c r="O72" s="27"/>
      <c r="P72" s="27"/>
      <c r="Q72" s="27"/>
    </row>
    <row r="73" spans="1:17" x14ac:dyDescent="0.25">
      <c r="A73" s="80" t="s">
        <v>96</v>
      </c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</row>
    <row r="74" spans="1:17" ht="51.6" x14ac:dyDescent="0.25">
      <c r="A74" s="13">
        <v>45</v>
      </c>
      <c r="B74" s="23" t="s">
        <v>97</v>
      </c>
      <c r="C74" s="24" t="s">
        <v>99</v>
      </c>
      <c r="D74" s="15" t="s">
        <v>98</v>
      </c>
      <c r="E74" s="25">
        <v>3</v>
      </c>
      <c r="F74" s="26">
        <v>19.21</v>
      </c>
      <c r="G74" s="26">
        <v>19.21</v>
      </c>
      <c r="H74" s="27"/>
      <c r="I74" s="27"/>
      <c r="J74" s="27"/>
      <c r="K74" s="27">
        <v>58</v>
      </c>
      <c r="L74" s="27">
        <v>58</v>
      </c>
      <c r="M74" s="27"/>
      <c r="N74" s="27"/>
      <c r="O74" s="27">
        <v>1.23</v>
      </c>
      <c r="P74" s="27">
        <v>3.69</v>
      </c>
      <c r="Q74" s="27"/>
    </row>
    <row r="75" spans="1:17" ht="51.6" x14ac:dyDescent="0.25">
      <c r="A75" s="13">
        <v>46</v>
      </c>
      <c r="B75" s="23" t="s">
        <v>100</v>
      </c>
      <c r="C75" s="24" t="s">
        <v>102</v>
      </c>
      <c r="D75" s="15" t="s">
        <v>101</v>
      </c>
      <c r="E75" s="25">
        <v>2</v>
      </c>
      <c r="F75" s="26">
        <v>21.01</v>
      </c>
      <c r="G75" s="26">
        <v>8.1300000000000008</v>
      </c>
      <c r="H75" s="26">
        <v>12.88</v>
      </c>
      <c r="I75" s="26">
        <v>1.59</v>
      </c>
      <c r="J75" s="27"/>
      <c r="K75" s="27">
        <v>42</v>
      </c>
      <c r="L75" s="27">
        <v>16</v>
      </c>
      <c r="M75" s="27">
        <v>26</v>
      </c>
      <c r="N75" s="27">
        <v>3</v>
      </c>
      <c r="O75" s="27">
        <v>0.6</v>
      </c>
      <c r="P75" s="27">
        <v>1.2</v>
      </c>
      <c r="Q75" s="27"/>
    </row>
    <row r="76" spans="1:17" ht="34.200000000000003" x14ac:dyDescent="0.25">
      <c r="A76" s="13">
        <v>47</v>
      </c>
      <c r="B76" s="23" t="s">
        <v>103</v>
      </c>
      <c r="C76" s="24" t="s">
        <v>104</v>
      </c>
      <c r="D76" s="15" t="s">
        <v>105</v>
      </c>
      <c r="E76" s="25">
        <v>1</v>
      </c>
      <c r="F76" s="26">
        <v>219.86</v>
      </c>
      <c r="G76" s="26">
        <v>81.3</v>
      </c>
      <c r="H76" s="26">
        <v>88.37</v>
      </c>
      <c r="I76" s="26">
        <v>10.93</v>
      </c>
      <c r="J76" s="27"/>
      <c r="K76" s="27">
        <v>220</v>
      </c>
      <c r="L76" s="27">
        <v>81</v>
      </c>
      <c r="M76" s="27">
        <v>88</v>
      </c>
      <c r="N76" s="27">
        <v>11</v>
      </c>
      <c r="O76" s="27">
        <v>6</v>
      </c>
      <c r="P76" s="27">
        <v>6</v>
      </c>
      <c r="Q76" s="27"/>
    </row>
    <row r="77" spans="1:17" ht="22.8" x14ac:dyDescent="0.25">
      <c r="A77" s="13">
        <v>48</v>
      </c>
      <c r="B77" s="23" t="s">
        <v>100</v>
      </c>
      <c r="C77" s="24" t="s">
        <v>106</v>
      </c>
      <c r="D77" s="15" t="s">
        <v>101</v>
      </c>
      <c r="E77" s="25">
        <v>1</v>
      </c>
      <c r="F77" s="26">
        <v>85.55</v>
      </c>
      <c r="G77" s="26">
        <v>27.1</v>
      </c>
      <c r="H77" s="26">
        <v>42.92</v>
      </c>
      <c r="I77" s="26">
        <v>5.31</v>
      </c>
      <c r="J77" s="27"/>
      <c r="K77" s="27">
        <v>86</v>
      </c>
      <c r="L77" s="27">
        <v>27</v>
      </c>
      <c r="M77" s="27">
        <v>43</v>
      </c>
      <c r="N77" s="27">
        <v>5</v>
      </c>
      <c r="O77" s="27">
        <v>2</v>
      </c>
      <c r="P77" s="27">
        <v>2</v>
      </c>
      <c r="Q77" s="27"/>
    </row>
    <row r="78" spans="1:17" ht="34.200000000000003" x14ac:dyDescent="0.25">
      <c r="A78" s="13">
        <v>49</v>
      </c>
      <c r="B78" s="23" t="s">
        <v>97</v>
      </c>
      <c r="C78" s="24" t="s">
        <v>107</v>
      </c>
      <c r="D78" s="15" t="s">
        <v>98</v>
      </c>
      <c r="E78" s="25">
        <v>3</v>
      </c>
      <c r="F78" s="26">
        <v>65.900000000000006</v>
      </c>
      <c r="G78" s="26">
        <v>64.040000000000006</v>
      </c>
      <c r="H78" s="27"/>
      <c r="I78" s="27"/>
      <c r="J78" s="27"/>
      <c r="K78" s="27">
        <v>198</v>
      </c>
      <c r="L78" s="27">
        <v>192</v>
      </c>
      <c r="M78" s="27"/>
      <c r="N78" s="27"/>
      <c r="O78" s="27">
        <v>4.0999999999999996</v>
      </c>
      <c r="P78" s="27">
        <v>12.3</v>
      </c>
      <c r="Q78" s="27"/>
    </row>
    <row r="79" spans="1:17" ht="22.8" x14ac:dyDescent="0.25">
      <c r="A79" s="13">
        <v>50</v>
      </c>
      <c r="B79" s="23" t="s">
        <v>108</v>
      </c>
      <c r="C79" s="24" t="s">
        <v>109</v>
      </c>
      <c r="D79" s="15" t="s">
        <v>62</v>
      </c>
      <c r="E79" s="25">
        <v>1.27</v>
      </c>
      <c r="F79" s="26">
        <v>2260.7600000000002</v>
      </c>
      <c r="G79" s="26">
        <v>613.44000000000005</v>
      </c>
      <c r="H79" s="26">
        <v>167.56</v>
      </c>
      <c r="I79" s="26">
        <v>30.62</v>
      </c>
      <c r="J79" s="27"/>
      <c r="K79" s="27">
        <v>2871</v>
      </c>
      <c r="L79" s="27">
        <v>779</v>
      </c>
      <c r="M79" s="27">
        <v>213</v>
      </c>
      <c r="N79" s="27">
        <v>39</v>
      </c>
      <c r="O79" s="27">
        <v>48</v>
      </c>
      <c r="P79" s="27">
        <v>60.96</v>
      </c>
      <c r="Q79" s="27"/>
    </row>
    <row r="80" spans="1:17" ht="51.6" x14ac:dyDescent="0.25">
      <c r="A80" s="13">
        <v>51</v>
      </c>
      <c r="B80" s="23" t="s">
        <v>110</v>
      </c>
      <c r="C80" s="24" t="s">
        <v>111</v>
      </c>
      <c r="D80" s="15" t="s">
        <v>62</v>
      </c>
      <c r="E80" s="25">
        <v>0.13</v>
      </c>
      <c r="F80" s="26">
        <v>4547.2</v>
      </c>
      <c r="G80" s="26">
        <v>243.3</v>
      </c>
      <c r="H80" s="26">
        <v>2581.44</v>
      </c>
      <c r="I80" s="26">
        <v>295.76</v>
      </c>
      <c r="J80" s="27"/>
      <c r="K80" s="27">
        <v>591</v>
      </c>
      <c r="L80" s="27">
        <v>32</v>
      </c>
      <c r="M80" s="27">
        <v>336</v>
      </c>
      <c r="N80" s="27">
        <v>38</v>
      </c>
      <c r="O80" s="27">
        <v>17.96</v>
      </c>
      <c r="P80" s="27">
        <v>2.33</v>
      </c>
      <c r="Q80" s="27"/>
    </row>
    <row r="81" spans="1:17" ht="34.200000000000003" x14ac:dyDescent="0.25">
      <c r="A81" s="13">
        <v>52</v>
      </c>
      <c r="B81" s="23" t="s">
        <v>112</v>
      </c>
      <c r="C81" s="24" t="s">
        <v>113</v>
      </c>
      <c r="D81" s="15" t="s">
        <v>114</v>
      </c>
      <c r="E81" s="25">
        <v>8</v>
      </c>
      <c r="F81" s="26">
        <v>112.36</v>
      </c>
      <c r="G81" s="26">
        <v>97.56</v>
      </c>
      <c r="H81" s="27"/>
      <c r="I81" s="27"/>
      <c r="J81" s="27"/>
      <c r="K81" s="27">
        <v>899</v>
      </c>
      <c r="L81" s="27">
        <v>780</v>
      </c>
      <c r="M81" s="27"/>
      <c r="N81" s="27"/>
      <c r="O81" s="27">
        <v>7.2</v>
      </c>
      <c r="P81" s="27">
        <v>57.6</v>
      </c>
      <c r="Q81" s="27"/>
    </row>
    <row r="82" spans="1:17" ht="34.200000000000003" x14ac:dyDescent="0.25">
      <c r="A82" s="13">
        <v>53</v>
      </c>
      <c r="B82" s="23" t="s">
        <v>115</v>
      </c>
      <c r="C82" s="24" t="s">
        <v>116</v>
      </c>
      <c r="D82" s="15" t="s">
        <v>114</v>
      </c>
      <c r="E82" s="25">
        <v>4</v>
      </c>
      <c r="F82" s="26">
        <v>61.13</v>
      </c>
      <c r="G82" s="26">
        <v>55.56</v>
      </c>
      <c r="H82" s="27"/>
      <c r="I82" s="27"/>
      <c r="J82" s="27"/>
      <c r="K82" s="27">
        <v>245</v>
      </c>
      <c r="L82" s="27">
        <v>222</v>
      </c>
      <c r="M82" s="27"/>
      <c r="N82" s="27"/>
      <c r="O82" s="27">
        <v>4.0999999999999996</v>
      </c>
      <c r="P82" s="27">
        <v>16.399999999999999</v>
      </c>
      <c r="Q82" s="27"/>
    </row>
    <row r="83" spans="1:17" ht="34.200000000000003" x14ac:dyDescent="0.25">
      <c r="A83" s="13">
        <v>54</v>
      </c>
      <c r="B83" s="23" t="s">
        <v>117</v>
      </c>
      <c r="C83" s="24" t="s">
        <v>118</v>
      </c>
      <c r="D83" s="15" t="s">
        <v>119</v>
      </c>
      <c r="E83" s="25">
        <v>0.1</v>
      </c>
      <c r="F83" s="26">
        <v>2527.1999999999998</v>
      </c>
      <c r="G83" s="26">
        <v>408.1</v>
      </c>
      <c r="H83" s="26">
        <v>897.93</v>
      </c>
      <c r="I83" s="26">
        <v>320.97000000000003</v>
      </c>
      <c r="J83" s="27"/>
      <c r="K83" s="27">
        <v>253</v>
      </c>
      <c r="L83" s="27">
        <v>41</v>
      </c>
      <c r="M83" s="27">
        <v>90</v>
      </c>
      <c r="N83" s="27">
        <v>32</v>
      </c>
      <c r="O83" s="27">
        <v>30.8</v>
      </c>
      <c r="P83" s="27">
        <v>3.08</v>
      </c>
      <c r="Q83" s="27"/>
    </row>
    <row r="84" spans="1:17" x14ac:dyDescent="0.25">
      <c r="A84" s="13">
        <v>55</v>
      </c>
      <c r="B84" s="23" t="s">
        <v>120</v>
      </c>
      <c r="C84" s="24" t="s">
        <v>121</v>
      </c>
      <c r="D84" s="15" t="s">
        <v>122</v>
      </c>
      <c r="E84" s="25">
        <v>6.4999999999999997E-3</v>
      </c>
      <c r="F84" s="26">
        <v>21846.04</v>
      </c>
      <c r="G84" s="26">
        <v>1368.55</v>
      </c>
      <c r="H84" s="26">
        <v>863.32</v>
      </c>
      <c r="I84" s="26">
        <v>38.4</v>
      </c>
      <c r="J84" s="27"/>
      <c r="K84" s="27">
        <v>142</v>
      </c>
      <c r="L84" s="27">
        <v>9</v>
      </c>
      <c r="M84" s="27">
        <v>6</v>
      </c>
      <c r="N84" s="27"/>
      <c r="O84" s="27">
        <v>101</v>
      </c>
      <c r="P84" s="27">
        <v>0.66</v>
      </c>
      <c r="Q84" s="27"/>
    </row>
    <row r="85" spans="1:17" ht="34.200000000000003" x14ac:dyDescent="0.25">
      <c r="A85" s="13">
        <v>56</v>
      </c>
      <c r="B85" s="23" t="s">
        <v>123</v>
      </c>
      <c r="C85" s="24" t="s">
        <v>124</v>
      </c>
      <c r="D85" s="15" t="s">
        <v>26</v>
      </c>
      <c r="E85" s="25">
        <v>1</v>
      </c>
      <c r="F85" s="26">
        <v>499.66</v>
      </c>
      <c r="G85" s="26">
        <v>47.48</v>
      </c>
      <c r="H85" s="26">
        <v>437.69</v>
      </c>
      <c r="I85" s="26">
        <v>50.96</v>
      </c>
      <c r="J85" s="27"/>
      <c r="K85" s="27">
        <v>500</v>
      </c>
      <c r="L85" s="27">
        <v>47</v>
      </c>
      <c r="M85" s="27">
        <v>438</v>
      </c>
      <c r="N85" s="27">
        <v>51</v>
      </c>
      <c r="O85" s="27">
        <v>3.21</v>
      </c>
      <c r="P85" s="27">
        <v>3.21</v>
      </c>
      <c r="Q85" s="27"/>
    </row>
    <row r="86" spans="1:17" ht="34.200000000000003" x14ac:dyDescent="0.25">
      <c r="A86" s="13">
        <v>57</v>
      </c>
      <c r="B86" s="23" t="s">
        <v>125</v>
      </c>
      <c r="C86" s="24" t="s">
        <v>126</v>
      </c>
      <c r="D86" s="15" t="s">
        <v>127</v>
      </c>
      <c r="E86" s="25">
        <v>2</v>
      </c>
      <c r="F86" s="26">
        <v>22.58</v>
      </c>
      <c r="G86" s="26">
        <v>6.37</v>
      </c>
      <c r="H86" s="27"/>
      <c r="I86" s="27"/>
      <c r="J86" s="27"/>
      <c r="K86" s="27">
        <v>45</v>
      </c>
      <c r="L86" s="27">
        <v>13</v>
      </c>
      <c r="M86" s="27"/>
      <c r="N86" s="27"/>
      <c r="O86" s="27">
        <v>0.47</v>
      </c>
      <c r="P86" s="27">
        <v>0.94</v>
      </c>
      <c r="Q86" s="27"/>
    </row>
    <row r="87" spans="1:17" s="72" customFormat="1" x14ac:dyDescent="0.25">
      <c r="A87" s="81" t="s">
        <v>128</v>
      </c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</row>
    <row r="88" spans="1:17" ht="45.6" x14ac:dyDescent="0.25">
      <c r="A88" s="13">
        <v>58</v>
      </c>
      <c r="B88" s="23" t="s">
        <v>129</v>
      </c>
      <c r="C88" s="24" t="s">
        <v>130</v>
      </c>
      <c r="D88" s="15" t="s">
        <v>131</v>
      </c>
      <c r="E88" s="25">
        <v>2.7E-2</v>
      </c>
      <c r="F88" s="26">
        <v>4796.33</v>
      </c>
      <c r="G88" s="26">
        <v>145.29</v>
      </c>
      <c r="H88" s="26">
        <v>4651.04</v>
      </c>
      <c r="I88" s="26">
        <v>489.16</v>
      </c>
      <c r="J88" s="27"/>
      <c r="K88" s="27">
        <v>130</v>
      </c>
      <c r="L88" s="27">
        <v>4</v>
      </c>
      <c r="M88" s="27">
        <v>126</v>
      </c>
      <c r="N88" s="27">
        <v>13</v>
      </c>
      <c r="O88" s="27">
        <v>13.22</v>
      </c>
      <c r="P88" s="27">
        <v>0.36</v>
      </c>
      <c r="Q88" s="27"/>
    </row>
    <row r="89" spans="1:17" ht="34.200000000000003" x14ac:dyDescent="0.25">
      <c r="A89" s="13">
        <v>59</v>
      </c>
      <c r="B89" s="23" t="s">
        <v>132</v>
      </c>
      <c r="C89" s="24" t="s">
        <v>133</v>
      </c>
      <c r="D89" s="15" t="s">
        <v>134</v>
      </c>
      <c r="E89" s="25">
        <v>0.01</v>
      </c>
      <c r="F89" s="26">
        <v>1692.46</v>
      </c>
      <c r="G89" s="26">
        <v>1692.46</v>
      </c>
      <c r="H89" s="27"/>
      <c r="I89" s="27"/>
      <c r="J89" s="27"/>
      <c r="K89" s="27">
        <v>17</v>
      </c>
      <c r="L89" s="27">
        <v>17</v>
      </c>
      <c r="M89" s="27"/>
      <c r="N89" s="27"/>
      <c r="O89" s="27">
        <v>154</v>
      </c>
      <c r="P89" s="27">
        <v>1.54</v>
      </c>
      <c r="Q89" s="27"/>
    </row>
    <row r="90" spans="1:17" ht="45.6" x14ac:dyDescent="0.25">
      <c r="A90" s="13">
        <v>60</v>
      </c>
      <c r="B90" s="23" t="s">
        <v>135</v>
      </c>
      <c r="C90" s="24" t="s">
        <v>136</v>
      </c>
      <c r="D90" s="15" t="s">
        <v>134</v>
      </c>
      <c r="E90" s="25">
        <v>0.06</v>
      </c>
      <c r="F90" s="26">
        <v>2725.52</v>
      </c>
      <c r="G90" s="26">
        <v>2725.52</v>
      </c>
      <c r="H90" s="27"/>
      <c r="I90" s="27"/>
      <c r="J90" s="27"/>
      <c r="K90" s="27">
        <v>164</v>
      </c>
      <c r="L90" s="27">
        <v>164</v>
      </c>
      <c r="M90" s="27"/>
      <c r="N90" s="27"/>
      <c r="O90" s="27">
        <v>248</v>
      </c>
      <c r="P90" s="27">
        <v>14.88</v>
      </c>
      <c r="Q90" s="27"/>
    </row>
    <row r="91" spans="1:17" ht="22.8" x14ac:dyDescent="0.25">
      <c r="A91" s="13">
        <v>61</v>
      </c>
      <c r="B91" s="23" t="s">
        <v>137</v>
      </c>
      <c r="C91" s="24" t="s">
        <v>138</v>
      </c>
      <c r="D91" s="15" t="s">
        <v>134</v>
      </c>
      <c r="E91" s="25">
        <v>0.06</v>
      </c>
      <c r="F91" s="26">
        <v>1278.97</v>
      </c>
      <c r="G91" s="26">
        <v>1278.97</v>
      </c>
      <c r="H91" s="27"/>
      <c r="I91" s="27"/>
      <c r="J91" s="27"/>
      <c r="K91" s="27">
        <v>77</v>
      </c>
      <c r="L91" s="27">
        <v>77</v>
      </c>
      <c r="M91" s="27"/>
      <c r="N91" s="27"/>
      <c r="O91" s="27">
        <v>121</v>
      </c>
      <c r="P91" s="27">
        <v>7.26</v>
      </c>
      <c r="Q91" s="27"/>
    </row>
    <row r="92" spans="1:17" ht="45.6" x14ac:dyDescent="0.25">
      <c r="A92" s="13">
        <v>62</v>
      </c>
      <c r="B92" s="23" t="s">
        <v>139</v>
      </c>
      <c r="C92" s="24" t="s">
        <v>140</v>
      </c>
      <c r="D92" s="15" t="s">
        <v>131</v>
      </c>
      <c r="E92" s="25">
        <v>1.7999999999999999E-2</v>
      </c>
      <c r="F92" s="26">
        <v>445.76</v>
      </c>
      <c r="G92" s="27"/>
      <c r="H92" s="26">
        <v>445.76</v>
      </c>
      <c r="I92" s="26">
        <v>70.73</v>
      </c>
      <c r="J92" s="27"/>
      <c r="K92" s="27">
        <v>8</v>
      </c>
      <c r="L92" s="27"/>
      <c r="M92" s="27">
        <v>8</v>
      </c>
      <c r="N92" s="27">
        <v>1</v>
      </c>
      <c r="O92" s="27"/>
      <c r="P92" s="27"/>
      <c r="Q92" s="27"/>
    </row>
    <row r="93" spans="1:17" ht="22.8" x14ac:dyDescent="0.25">
      <c r="A93" s="13">
        <v>63</v>
      </c>
      <c r="B93" s="23" t="s">
        <v>141</v>
      </c>
      <c r="C93" s="24" t="s">
        <v>142</v>
      </c>
      <c r="D93" s="15" t="s">
        <v>134</v>
      </c>
      <c r="E93" s="25">
        <v>0.01</v>
      </c>
      <c r="F93" s="26">
        <v>1027.4000000000001</v>
      </c>
      <c r="G93" s="26">
        <v>1027.4000000000001</v>
      </c>
      <c r="H93" s="27"/>
      <c r="I93" s="27"/>
      <c r="J93" s="27"/>
      <c r="K93" s="27">
        <v>10</v>
      </c>
      <c r="L93" s="27">
        <v>10</v>
      </c>
      <c r="M93" s="27"/>
      <c r="N93" s="27"/>
      <c r="O93" s="27">
        <v>97.2</v>
      </c>
      <c r="P93" s="27">
        <v>0.97</v>
      </c>
      <c r="Q93" s="27"/>
    </row>
    <row r="94" spans="1:17" ht="22.8" x14ac:dyDescent="0.25">
      <c r="A94" s="13">
        <v>64</v>
      </c>
      <c r="B94" s="23" t="s">
        <v>143</v>
      </c>
      <c r="C94" s="24" t="s">
        <v>144</v>
      </c>
      <c r="D94" s="15" t="s">
        <v>62</v>
      </c>
      <c r="E94" s="25">
        <v>0.6</v>
      </c>
      <c r="F94" s="26">
        <v>1549.97</v>
      </c>
      <c r="G94" s="26">
        <v>89.84</v>
      </c>
      <c r="H94" s="26">
        <v>1458.33</v>
      </c>
      <c r="I94" s="26">
        <v>90.82</v>
      </c>
      <c r="J94" s="27"/>
      <c r="K94" s="27">
        <v>930</v>
      </c>
      <c r="L94" s="27">
        <v>54</v>
      </c>
      <c r="M94" s="27">
        <v>875</v>
      </c>
      <c r="N94" s="27">
        <v>54</v>
      </c>
      <c r="O94" s="27">
        <v>6.63</v>
      </c>
      <c r="P94" s="27">
        <v>3.98</v>
      </c>
      <c r="Q94" s="27"/>
    </row>
    <row r="95" spans="1:17" ht="22.8" x14ac:dyDescent="0.25">
      <c r="A95" s="13">
        <v>65</v>
      </c>
      <c r="B95" s="23" t="s">
        <v>145</v>
      </c>
      <c r="C95" s="24" t="s">
        <v>146</v>
      </c>
      <c r="D95" s="15" t="s">
        <v>62</v>
      </c>
      <c r="E95" s="25">
        <v>0.6</v>
      </c>
      <c r="F95" s="26">
        <v>1606.72</v>
      </c>
      <c r="G95" s="26">
        <v>295.39</v>
      </c>
      <c r="H95" s="26">
        <v>1194.52</v>
      </c>
      <c r="I95" s="26">
        <v>113.96</v>
      </c>
      <c r="J95" s="27"/>
      <c r="K95" s="27">
        <v>964</v>
      </c>
      <c r="L95" s="27">
        <v>177</v>
      </c>
      <c r="M95" s="27">
        <v>717</v>
      </c>
      <c r="N95" s="27">
        <v>68</v>
      </c>
      <c r="O95" s="27">
        <v>21.8</v>
      </c>
      <c r="P95" s="27">
        <v>13.08</v>
      </c>
      <c r="Q95" s="27"/>
    </row>
    <row r="96" spans="1:17" ht="22.8" x14ac:dyDescent="0.25">
      <c r="A96" s="13">
        <v>66</v>
      </c>
      <c r="B96" s="23" t="s">
        <v>147</v>
      </c>
      <c r="C96" s="24" t="s">
        <v>148</v>
      </c>
      <c r="D96" s="15" t="s">
        <v>149</v>
      </c>
      <c r="E96" s="25">
        <v>12.44</v>
      </c>
      <c r="F96" s="26">
        <v>16.52</v>
      </c>
      <c r="G96" s="26">
        <v>2.2000000000000002</v>
      </c>
      <c r="H96" s="26">
        <v>0.18</v>
      </c>
      <c r="I96" s="27"/>
      <c r="J96" s="27"/>
      <c r="K96" s="27">
        <v>206</v>
      </c>
      <c r="L96" s="27">
        <v>27</v>
      </c>
      <c r="M96" s="27">
        <v>2</v>
      </c>
      <c r="N96" s="27"/>
      <c r="O96" s="27">
        <v>0.17</v>
      </c>
      <c r="P96" s="27">
        <v>2.11</v>
      </c>
      <c r="Q96" s="27"/>
    </row>
    <row r="97" spans="1:17" ht="19.8" customHeight="1" x14ac:dyDescent="0.25">
      <c r="A97" s="80" t="s">
        <v>150</v>
      </c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</row>
    <row r="98" spans="1:17" ht="22.8" x14ac:dyDescent="0.25">
      <c r="A98" s="13">
        <v>67</v>
      </c>
      <c r="B98" s="23" t="s">
        <v>71</v>
      </c>
      <c r="C98" s="24" t="s">
        <v>151</v>
      </c>
      <c r="D98" s="15" t="s">
        <v>65</v>
      </c>
      <c r="E98" s="25">
        <v>1</v>
      </c>
      <c r="F98" s="26">
        <v>183.69</v>
      </c>
      <c r="G98" s="27"/>
      <c r="H98" s="27"/>
      <c r="I98" s="27"/>
      <c r="J98" s="27"/>
      <c r="K98" s="27">
        <v>184</v>
      </c>
      <c r="L98" s="27"/>
      <c r="M98" s="27"/>
      <c r="N98" s="27"/>
      <c r="O98" s="27"/>
      <c r="P98" s="27"/>
      <c r="Q98" s="27"/>
    </row>
    <row r="99" spans="1:17" ht="22.8" x14ac:dyDescent="0.25">
      <c r="A99" s="13">
        <v>68</v>
      </c>
      <c r="B99" s="65" t="s">
        <v>71</v>
      </c>
      <c r="C99" s="24" t="s">
        <v>152</v>
      </c>
      <c r="D99" s="15" t="s">
        <v>65</v>
      </c>
      <c r="E99" s="25">
        <v>3</v>
      </c>
      <c r="F99" s="26">
        <v>50.82</v>
      </c>
      <c r="G99" s="27"/>
      <c r="H99" s="27"/>
      <c r="I99" s="27"/>
      <c r="J99" s="27"/>
      <c r="K99" s="27">
        <v>152</v>
      </c>
      <c r="L99" s="27"/>
      <c r="M99" s="27"/>
      <c r="N99" s="27"/>
      <c r="O99" s="27"/>
      <c r="P99" s="27"/>
      <c r="Q99" s="27"/>
    </row>
    <row r="100" spans="1:17" ht="34.200000000000003" x14ac:dyDescent="0.25">
      <c r="A100" s="13">
        <v>69</v>
      </c>
      <c r="B100" s="65" t="s">
        <v>71</v>
      </c>
      <c r="C100" s="24" t="s">
        <v>153</v>
      </c>
      <c r="D100" s="15" t="s">
        <v>65</v>
      </c>
      <c r="E100" s="25">
        <v>1</v>
      </c>
      <c r="F100" s="26">
        <v>106.49</v>
      </c>
      <c r="G100" s="27"/>
      <c r="H100" s="27"/>
      <c r="I100" s="27"/>
      <c r="J100" s="27"/>
      <c r="K100" s="27">
        <v>106</v>
      </c>
      <c r="L100" s="27"/>
      <c r="M100" s="27"/>
      <c r="N100" s="27"/>
      <c r="O100" s="27"/>
      <c r="P100" s="27"/>
      <c r="Q100" s="27"/>
    </row>
    <row r="101" spans="1:17" ht="34.200000000000003" x14ac:dyDescent="0.25">
      <c r="A101" s="13">
        <v>70</v>
      </c>
      <c r="B101" s="65" t="s">
        <v>71</v>
      </c>
      <c r="C101" s="24" t="s">
        <v>154</v>
      </c>
      <c r="D101" s="15" t="s">
        <v>155</v>
      </c>
      <c r="E101" s="28">
        <v>0.11219999999999999</v>
      </c>
      <c r="F101" s="26">
        <v>8976.5300000000007</v>
      </c>
      <c r="G101" s="27"/>
      <c r="H101" s="27"/>
      <c r="I101" s="27"/>
      <c r="J101" s="27"/>
      <c r="K101" s="27">
        <v>1007</v>
      </c>
      <c r="L101" s="27"/>
      <c r="M101" s="27"/>
      <c r="N101" s="27"/>
      <c r="O101" s="27"/>
      <c r="P101" s="27"/>
      <c r="Q101" s="27"/>
    </row>
    <row r="102" spans="1:17" ht="45.6" x14ac:dyDescent="0.25">
      <c r="A102" s="13">
        <v>71</v>
      </c>
      <c r="B102" s="23" t="s">
        <v>156</v>
      </c>
      <c r="C102" s="24" t="s">
        <v>157</v>
      </c>
      <c r="D102" s="15" t="s">
        <v>88</v>
      </c>
      <c r="E102" s="25">
        <v>9.1800000000000007E-2</v>
      </c>
      <c r="F102" s="26">
        <v>6678</v>
      </c>
      <c r="G102" s="27"/>
      <c r="H102" s="27"/>
      <c r="I102" s="27"/>
      <c r="J102" s="27"/>
      <c r="K102" s="27">
        <v>613</v>
      </c>
      <c r="L102" s="27"/>
      <c r="M102" s="27"/>
      <c r="N102" s="27"/>
      <c r="O102" s="27"/>
      <c r="P102" s="27"/>
      <c r="Q102" s="27"/>
    </row>
    <row r="103" spans="1:17" x14ac:dyDescent="0.25">
      <c r="A103" s="13">
        <v>72</v>
      </c>
      <c r="B103" s="23" t="s">
        <v>158</v>
      </c>
      <c r="C103" s="24" t="s">
        <v>159</v>
      </c>
      <c r="D103" s="15" t="s">
        <v>81</v>
      </c>
      <c r="E103" s="25">
        <v>1</v>
      </c>
      <c r="F103" s="26">
        <v>173.05</v>
      </c>
      <c r="G103" s="27"/>
      <c r="H103" s="27"/>
      <c r="I103" s="27"/>
      <c r="J103" s="27"/>
      <c r="K103" s="27">
        <v>173</v>
      </c>
      <c r="L103" s="27"/>
      <c r="M103" s="27"/>
      <c r="N103" s="27"/>
      <c r="O103" s="27"/>
      <c r="P103" s="27"/>
      <c r="Q103" s="27"/>
    </row>
    <row r="104" spans="1:17" ht="57" x14ac:dyDescent="0.25">
      <c r="A104" s="13">
        <v>73</v>
      </c>
      <c r="B104" s="23" t="s">
        <v>160</v>
      </c>
      <c r="C104" s="24" t="s">
        <v>161</v>
      </c>
      <c r="D104" s="15" t="s">
        <v>162</v>
      </c>
      <c r="E104" s="25">
        <v>1.5</v>
      </c>
      <c r="F104" s="26">
        <v>72.650000000000006</v>
      </c>
      <c r="G104" s="27"/>
      <c r="H104" s="27"/>
      <c r="I104" s="27"/>
      <c r="J104" s="27"/>
      <c r="K104" s="27">
        <v>109</v>
      </c>
      <c r="L104" s="27"/>
      <c r="M104" s="27"/>
      <c r="N104" s="27"/>
      <c r="O104" s="27"/>
      <c r="P104" s="27"/>
      <c r="Q104" s="27"/>
    </row>
    <row r="105" spans="1:17" ht="57" x14ac:dyDescent="0.25">
      <c r="A105" s="13">
        <v>74</v>
      </c>
      <c r="B105" s="23" t="s">
        <v>163</v>
      </c>
      <c r="C105" s="24" t="s">
        <v>164</v>
      </c>
      <c r="D105" s="15" t="s">
        <v>92</v>
      </c>
      <c r="E105" s="25">
        <v>10</v>
      </c>
      <c r="F105" s="26">
        <v>14.72</v>
      </c>
      <c r="G105" s="27"/>
      <c r="H105" s="27"/>
      <c r="I105" s="27"/>
      <c r="J105" s="27"/>
      <c r="K105" s="27">
        <v>147</v>
      </c>
      <c r="L105" s="27"/>
      <c r="M105" s="27"/>
      <c r="N105" s="27"/>
      <c r="O105" s="27"/>
      <c r="P105" s="27"/>
      <c r="Q105" s="27"/>
    </row>
    <row r="106" spans="1:17" ht="22.8" x14ac:dyDescent="0.25">
      <c r="A106" s="13">
        <v>75</v>
      </c>
      <c r="B106" s="23" t="s">
        <v>165</v>
      </c>
      <c r="C106" s="24" t="s">
        <v>166</v>
      </c>
      <c r="D106" s="15" t="s">
        <v>167</v>
      </c>
      <c r="E106" s="25">
        <v>9</v>
      </c>
      <c r="F106" s="26">
        <v>135.61000000000001</v>
      </c>
      <c r="G106" s="27"/>
      <c r="H106" s="27"/>
      <c r="I106" s="27"/>
      <c r="J106" s="27"/>
      <c r="K106" s="27">
        <v>1220</v>
      </c>
      <c r="L106" s="27"/>
      <c r="M106" s="27"/>
      <c r="N106" s="27"/>
      <c r="O106" s="27"/>
      <c r="P106" s="27"/>
      <c r="Q106" s="27"/>
    </row>
    <row r="107" spans="1:17" ht="22.8" x14ac:dyDescent="0.25">
      <c r="A107" s="13">
        <v>76</v>
      </c>
      <c r="B107" s="23" t="s">
        <v>168</v>
      </c>
      <c r="C107" s="24" t="s">
        <v>169</v>
      </c>
      <c r="D107" s="15" t="s">
        <v>170</v>
      </c>
      <c r="E107" s="25">
        <v>1</v>
      </c>
      <c r="F107" s="26">
        <v>607.88</v>
      </c>
      <c r="G107" s="27"/>
      <c r="H107" s="27"/>
      <c r="I107" s="27"/>
      <c r="J107" s="27"/>
      <c r="K107" s="27">
        <v>608</v>
      </c>
      <c r="L107" s="27"/>
      <c r="M107" s="27"/>
      <c r="N107" s="27"/>
      <c r="O107" s="27"/>
      <c r="P107" s="27"/>
      <c r="Q107" s="27"/>
    </row>
    <row r="108" spans="1:17" ht="22.8" x14ac:dyDescent="0.25">
      <c r="A108" s="13">
        <v>77</v>
      </c>
      <c r="B108" s="23" t="s">
        <v>171</v>
      </c>
      <c r="C108" s="24" t="s">
        <v>172</v>
      </c>
      <c r="D108" s="15" t="s">
        <v>173</v>
      </c>
      <c r="E108" s="25">
        <v>6.4999999999999997E-3</v>
      </c>
      <c r="F108" s="26">
        <v>4608.3999999999996</v>
      </c>
      <c r="G108" s="27"/>
      <c r="H108" s="27"/>
      <c r="I108" s="27"/>
      <c r="J108" s="27"/>
      <c r="K108" s="27">
        <v>30</v>
      </c>
      <c r="L108" s="27"/>
      <c r="M108" s="27"/>
      <c r="N108" s="27"/>
      <c r="O108" s="27"/>
      <c r="P108" s="27"/>
      <c r="Q108" s="27"/>
    </row>
    <row r="109" spans="1:17" x14ac:dyDescent="0.25">
      <c r="A109" s="80" t="s">
        <v>174</v>
      </c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</row>
    <row r="110" spans="1:17" ht="63" x14ac:dyDescent="0.25">
      <c r="A110" s="13">
        <v>78</v>
      </c>
      <c r="B110" s="23" t="s">
        <v>175</v>
      </c>
      <c r="C110" s="24" t="s">
        <v>177</v>
      </c>
      <c r="D110" s="15" t="s">
        <v>176</v>
      </c>
      <c r="E110" s="28">
        <v>37</v>
      </c>
      <c r="F110" s="26">
        <v>27.19</v>
      </c>
      <c r="G110" s="26">
        <v>27.19</v>
      </c>
      <c r="H110" s="27"/>
      <c r="I110" s="27"/>
      <c r="J110" s="27"/>
      <c r="K110" s="27">
        <v>1006</v>
      </c>
      <c r="L110" s="27">
        <v>1006</v>
      </c>
      <c r="M110" s="27"/>
      <c r="N110" s="27"/>
      <c r="O110" s="27">
        <v>1.65</v>
      </c>
      <c r="P110" s="27">
        <v>61.05</v>
      </c>
      <c r="Q110" s="27"/>
    </row>
    <row r="111" spans="1:17" ht="34.200000000000003" x14ac:dyDescent="0.25">
      <c r="A111" s="13">
        <v>79</v>
      </c>
      <c r="B111" s="23" t="s">
        <v>178</v>
      </c>
      <c r="C111" s="24" t="s">
        <v>179</v>
      </c>
      <c r="D111" s="15" t="s">
        <v>180</v>
      </c>
      <c r="E111" s="25">
        <v>2</v>
      </c>
      <c r="F111" s="26">
        <v>95.38</v>
      </c>
      <c r="G111" s="26">
        <v>95.38</v>
      </c>
      <c r="H111" s="27"/>
      <c r="I111" s="27"/>
      <c r="J111" s="27"/>
      <c r="K111" s="27">
        <v>191</v>
      </c>
      <c r="L111" s="27">
        <v>191</v>
      </c>
      <c r="M111" s="27"/>
      <c r="N111" s="27"/>
      <c r="O111" s="27">
        <v>6</v>
      </c>
      <c r="P111" s="27">
        <v>12</v>
      </c>
      <c r="Q111" s="27"/>
    </row>
    <row r="112" spans="1:17" ht="34.200000000000003" x14ac:dyDescent="0.25">
      <c r="A112" s="13">
        <v>80</v>
      </c>
      <c r="B112" s="23" t="s">
        <v>181</v>
      </c>
      <c r="C112" s="24" t="s">
        <v>182</v>
      </c>
      <c r="D112" s="15" t="s">
        <v>183</v>
      </c>
      <c r="E112" s="25">
        <v>1</v>
      </c>
      <c r="F112" s="26">
        <v>366.98</v>
      </c>
      <c r="G112" s="26">
        <v>366.98</v>
      </c>
      <c r="H112" s="27"/>
      <c r="I112" s="27"/>
      <c r="J112" s="27"/>
      <c r="K112" s="27">
        <v>367</v>
      </c>
      <c r="L112" s="27">
        <v>367</v>
      </c>
      <c r="M112" s="27"/>
      <c r="N112" s="27"/>
      <c r="O112" s="27">
        <v>17.600000000000001</v>
      </c>
      <c r="P112" s="27">
        <v>17.600000000000001</v>
      </c>
      <c r="Q112" s="27"/>
    </row>
    <row r="113" spans="1:17" x14ac:dyDescent="0.25">
      <c r="A113" s="75" t="s">
        <v>184</v>
      </c>
      <c r="B113" s="76"/>
      <c r="C113" s="76"/>
      <c r="D113" s="76"/>
      <c r="E113" s="76"/>
      <c r="F113" s="76"/>
      <c r="G113" s="76"/>
      <c r="H113" s="76"/>
      <c r="I113" s="76"/>
      <c r="J113" s="76"/>
      <c r="K113" s="26">
        <v>38603</v>
      </c>
      <c r="L113" s="26">
        <v>7186</v>
      </c>
      <c r="M113" s="26">
        <v>3152</v>
      </c>
      <c r="N113" s="26">
        <v>339</v>
      </c>
      <c r="O113" s="27"/>
      <c r="P113" s="26">
        <v>510.52</v>
      </c>
      <c r="Q113" s="27"/>
    </row>
    <row r="114" spans="1:17" x14ac:dyDescent="0.25">
      <c r="A114" s="75" t="s">
        <v>185</v>
      </c>
      <c r="B114" s="76"/>
      <c r="C114" s="76"/>
      <c r="D114" s="76"/>
      <c r="E114" s="76"/>
      <c r="F114" s="76"/>
      <c r="G114" s="76"/>
      <c r="H114" s="76"/>
      <c r="I114" s="76"/>
      <c r="J114" s="76"/>
      <c r="K114" s="26">
        <v>41265</v>
      </c>
      <c r="L114" s="26">
        <v>8827</v>
      </c>
      <c r="M114" s="26">
        <v>3678</v>
      </c>
      <c r="N114" s="26">
        <v>412</v>
      </c>
      <c r="O114" s="27"/>
      <c r="P114" s="26">
        <v>628.16999999999996</v>
      </c>
      <c r="Q114" s="27"/>
    </row>
    <row r="115" spans="1:17" x14ac:dyDescent="0.25">
      <c r="A115" s="75" t="s">
        <v>186</v>
      </c>
      <c r="B115" s="76"/>
      <c r="C115" s="76"/>
      <c r="D115" s="76"/>
      <c r="E115" s="76"/>
      <c r="F115" s="76"/>
      <c r="G115" s="76"/>
      <c r="H115" s="76"/>
      <c r="I115" s="76"/>
      <c r="J115" s="76"/>
      <c r="K115" s="27"/>
      <c r="L115" s="27"/>
      <c r="M115" s="27"/>
      <c r="N115" s="27"/>
      <c r="O115" s="27"/>
      <c r="P115" s="27"/>
      <c r="Q115" s="27"/>
    </row>
    <row r="116" spans="1:17" ht="15" customHeight="1" x14ac:dyDescent="0.25">
      <c r="A116" s="75" t="s">
        <v>187</v>
      </c>
      <c r="B116" s="76"/>
      <c r="C116" s="76"/>
      <c r="D116" s="76"/>
      <c r="E116" s="76"/>
      <c r="F116" s="76"/>
      <c r="G116" s="76"/>
      <c r="H116" s="76"/>
      <c r="I116" s="76"/>
      <c r="J116" s="76"/>
      <c r="K116" s="26">
        <v>323</v>
      </c>
      <c r="L116" s="26">
        <v>309</v>
      </c>
      <c r="M116" s="26">
        <v>15</v>
      </c>
      <c r="N116" s="26">
        <v>15</v>
      </c>
      <c r="O116" s="27"/>
      <c r="P116" s="27"/>
      <c r="Q116" s="27"/>
    </row>
    <row r="117" spans="1:17" ht="15" customHeight="1" x14ac:dyDescent="0.25">
      <c r="A117" s="75" t="s">
        <v>188</v>
      </c>
      <c r="B117" s="76"/>
      <c r="C117" s="76"/>
      <c r="D117" s="76"/>
      <c r="E117" s="76"/>
      <c r="F117" s="76"/>
      <c r="G117" s="76"/>
      <c r="H117" s="76"/>
      <c r="I117" s="76"/>
      <c r="J117" s="76"/>
      <c r="K117" s="26">
        <v>350</v>
      </c>
      <c r="L117" s="27"/>
      <c r="M117" s="27"/>
      <c r="N117" s="27"/>
      <c r="O117" s="27"/>
      <c r="P117" s="27"/>
      <c r="Q117" s="27"/>
    </row>
    <row r="118" spans="1:17" ht="25.8" customHeight="1" x14ac:dyDescent="0.25">
      <c r="A118" s="75" t="s">
        <v>189</v>
      </c>
      <c r="B118" s="76"/>
      <c r="C118" s="76"/>
      <c r="D118" s="76"/>
      <c r="E118" s="76"/>
      <c r="F118" s="76"/>
      <c r="G118" s="76"/>
      <c r="H118" s="76"/>
      <c r="I118" s="76"/>
      <c r="J118" s="76"/>
      <c r="K118" s="26">
        <v>145</v>
      </c>
      <c r="L118" s="27"/>
      <c r="M118" s="27"/>
      <c r="N118" s="27"/>
      <c r="O118" s="27"/>
      <c r="P118" s="27"/>
      <c r="Q118" s="27"/>
    </row>
    <row r="119" spans="1:17" ht="25.2" customHeight="1" x14ac:dyDescent="0.25">
      <c r="A119" s="75" t="s">
        <v>190</v>
      </c>
      <c r="B119" s="76"/>
      <c r="C119" s="76"/>
      <c r="D119" s="76"/>
      <c r="E119" s="76"/>
      <c r="F119" s="76"/>
      <c r="G119" s="76"/>
      <c r="H119" s="76"/>
      <c r="I119" s="76"/>
      <c r="J119" s="76"/>
      <c r="K119" s="26">
        <v>1084</v>
      </c>
      <c r="L119" s="26">
        <v>1020</v>
      </c>
      <c r="M119" s="26">
        <v>65</v>
      </c>
      <c r="N119" s="26">
        <v>9</v>
      </c>
      <c r="O119" s="27"/>
      <c r="P119" s="26">
        <v>71.861999999999995</v>
      </c>
      <c r="Q119" s="27"/>
    </row>
    <row r="120" spans="1:17" ht="30.6" customHeight="1" x14ac:dyDescent="0.25">
      <c r="A120" s="75" t="s">
        <v>191</v>
      </c>
      <c r="B120" s="76"/>
      <c r="C120" s="76"/>
      <c r="D120" s="76"/>
      <c r="E120" s="76"/>
      <c r="F120" s="76"/>
      <c r="G120" s="76"/>
      <c r="H120" s="76"/>
      <c r="I120" s="76"/>
      <c r="J120" s="76"/>
      <c r="K120" s="26">
        <v>890</v>
      </c>
      <c r="L120" s="26">
        <v>442</v>
      </c>
      <c r="M120" s="26">
        <v>447</v>
      </c>
      <c r="N120" s="26">
        <v>49</v>
      </c>
      <c r="O120" s="27"/>
      <c r="P120" s="26">
        <v>32.182499999999997</v>
      </c>
      <c r="Q120" s="27"/>
    </row>
    <row r="121" spans="1:17" ht="22.8" customHeight="1" x14ac:dyDescent="0.25">
      <c r="A121" s="75" t="s">
        <v>192</v>
      </c>
      <c r="B121" s="76"/>
      <c r="C121" s="76"/>
      <c r="D121" s="76"/>
      <c r="E121" s="76"/>
      <c r="F121" s="76"/>
      <c r="G121" s="76"/>
      <c r="H121" s="76"/>
      <c r="I121" s="76"/>
      <c r="J121" s="76"/>
      <c r="K121" s="26">
        <v>245</v>
      </c>
      <c r="L121" s="26">
        <v>245</v>
      </c>
      <c r="M121" s="27"/>
      <c r="N121" s="27"/>
      <c r="O121" s="27"/>
      <c r="P121" s="26">
        <v>13.5975</v>
      </c>
      <c r="Q121" s="27"/>
    </row>
    <row r="122" spans="1:17" ht="15" customHeight="1" x14ac:dyDescent="0.25">
      <c r="A122" s="75" t="s">
        <v>193</v>
      </c>
      <c r="B122" s="76"/>
      <c r="C122" s="76"/>
      <c r="D122" s="76"/>
      <c r="E122" s="76"/>
      <c r="F122" s="76"/>
      <c r="G122" s="76"/>
      <c r="H122" s="76"/>
      <c r="I122" s="76"/>
      <c r="J122" s="76"/>
      <c r="K122" s="26">
        <v>-375</v>
      </c>
      <c r="L122" s="26">
        <v>-375</v>
      </c>
      <c r="M122" s="27"/>
      <c r="N122" s="27"/>
      <c r="O122" s="27"/>
      <c r="P122" s="27"/>
      <c r="Q122" s="27"/>
    </row>
    <row r="123" spans="1:17" x14ac:dyDescent="0.25">
      <c r="A123" s="75" t="s">
        <v>194</v>
      </c>
      <c r="B123" s="76"/>
      <c r="C123" s="76"/>
      <c r="D123" s="76"/>
      <c r="E123" s="76"/>
      <c r="F123" s="76"/>
      <c r="G123" s="76"/>
      <c r="H123" s="76"/>
      <c r="I123" s="76"/>
      <c r="J123" s="76"/>
      <c r="K123" s="26">
        <v>7562</v>
      </c>
      <c r="L123" s="27"/>
      <c r="M123" s="27"/>
      <c r="N123" s="27"/>
      <c r="O123" s="27"/>
      <c r="P123" s="27"/>
      <c r="Q123" s="27"/>
    </row>
    <row r="124" spans="1:17" x14ac:dyDescent="0.25">
      <c r="A124" s="75" t="s">
        <v>186</v>
      </c>
      <c r="B124" s="76"/>
      <c r="C124" s="76"/>
      <c r="D124" s="76"/>
      <c r="E124" s="76"/>
      <c r="F124" s="76"/>
      <c r="G124" s="76"/>
      <c r="H124" s="76"/>
      <c r="I124" s="76"/>
      <c r="J124" s="76"/>
      <c r="K124" s="27"/>
      <c r="L124" s="27"/>
      <c r="M124" s="27"/>
      <c r="N124" s="27"/>
      <c r="O124" s="27"/>
      <c r="P124" s="27"/>
      <c r="Q124" s="27"/>
    </row>
    <row r="125" spans="1:17" x14ac:dyDescent="0.25">
      <c r="A125" s="75" t="s">
        <v>195</v>
      </c>
      <c r="B125" s="76"/>
      <c r="C125" s="76"/>
      <c r="D125" s="76"/>
      <c r="E125" s="76"/>
      <c r="F125" s="76"/>
      <c r="G125" s="76"/>
      <c r="H125" s="76"/>
      <c r="I125" s="76"/>
      <c r="J125" s="76"/>
      <c r="K125" s="26">
        <v>976</v>
      </c>
      <c r="L125" s="27"/>
      <c r="M125" s="27"/>
      <c r="N125" s="27"/>
      <c r="O125" s="27"/>
      <c r="P125" s="27"/>
      <c r="Q125" s="27"/>
    </row>
    <row r="126" spans="1:17" x14ac:dyDescent="0.25">
      <c r="A126" s="75" t="s">
        <v>196</v>
      </c>
      <c r="B126" s="76"/>
      <c r="C126" s="76"/>
      <c r="D126" s="76"/>
      <c r="E126" s="76"/>
      <c r="F126" s="76"/>
      <c r="G126" s="76"/>
      <c r="H126" s="76"/>
      <c r="I126" s="76"/>
      <c r="J126" s="76"/>
      <c r="K126" s="26">
        <v>3913</v>
      </c>
      <c r="L126" s="27"/>
      <c r="M126" s="27"/>
      <c r="N126" s="27"/>
      <c r="O126" s="27"/>
      <c r="P126" s="27"/>
      <c r="Q126" s="27"/>
    </row>
    <row r="127" spans="1:17" x14ac:dyDescent="0.25">
      <c r="A127" s="75" t="s">
        <v>197</v>
      </c>
      <c r="B127" s="76"/>
      <c r="C127" s="76"/>
      <c r="D127" s="76"/>
      <c r="E127" s="76"/>
      <c r="F127" s="76"/>
      <c r="G127" s="76"/>
      <c r="H127" s="76"/>
      <c r="I127" s="76"/>
      <c r="J127" s="76"/>
      <c r="K127" s="26">
        <v>1292</v>
      </c>
      <c r="L127" s="27"/>
      <c r="M127" s="27"/>
      <c r="N127" s="27"/>
      <c r="O127" s="27"/>
      <c r="P127" s="27"/>
      <c r="Q127" s="27"/>
    </row>
    <row r="128" spans="1:17" x14ac:dyDescent="0.25">
      <c r="A128" s="75" t="s">
        <v>198</v>
      </c>
      <c r="B128" s="76"/>
      <c r="C128" s="76"/>
      <c r="D128" s="76"/>
      <c r="E128" s="76"/>
      <c r="F128" s="76"/>
      <c r="G128" s="76"/>
      <c r="H128" s="76"/>
      <c r="I128" s="76"/>
      <c r="J128" s="76"/>
      <c r="K128" s="26">
        <v>1174</v>
      </c>
      <c r="L128" s="27"/>
      <c r="M128" s="27"/>
      <c r="N128" s="27"/>
      <c r="O128" s="27"/>
      <c r="P128" s="27"/>
      <c r="Q128" s="27"/>
    </row>
    <row r="129" spans="1:17" x14ac:dyDescent="0.25">
      <c r="A129" s="75" t="s">
        <v>199</v>
      </c>
      <c r="B129" s="76"/>
      <c r="C129" s="76"/>
      <c r="D129" s="76"/>
      <c r="E129" s="76"/>
      <c r="F129" s="76"/>
      <c r="G129" s="76"/>
      <c r="H129" s="76"/>
      <c r="I129" s="76"/>
      <c r="J129" s="76"/>
      <c r="K129" s="26">
        <v>207</v>
      </c>
      <c r="L129" s="27"/>
      <c r="M129" s="27"/>
      <c r="N129" s="27"/>
      <c r="O129" s="27"/>
      <c r="P129" s="27"/>
      <c r="Q129" s="27"/>
    </row>
    <row r="130" spans="1:17" x14ac:dyDescent="0.25">
      <c r="A130" s="75" t="s">
        <v>200</v>
      </c>
      <c r="B130" s="76"/>
      <c r="C130" s="76"/>
      <c r="D130" s="76"/>
      <c r="E130" s="76"/>
      <c r="F130" s="76"/>
      <c r="G130" s="76"/>
      <c r="H130" s="76"/>
      <c r="I130" s="76"/>
      <c r="J130" s="76"/>
      <c r="K130" s="26">
        <v>5334</v>
      </c>
      <c r="L130" s="27"/>
      <c r="M130" s="27"/>
      <c r="N130" s="27"/>
      <c r="O130" s="27"/>
      <c r="P130" s="27"/>
      <c r="Q130" s="27"/>
    </row>
    <row r="131" spans="1:17" x14ac:dyDescent="0.25">
      <c r="A131" s="75" t="s">
        <v>186</v>
      </c>
      <c r="B131" s="76"/>
      <c r="C131" s="76"/>
      <c r="D131" s="76"/>
      <c r="E131" s="76"/>
      <c r="F131" s="76"/>
      <c r="G131" s="76"/>
      <c r="H131" s="76"/>
      <c r="I131" s="76"/>
      <c r="J131" s="76"/>
      <c r="K131" s="27"/>
      <c r="L131" s="27"/>
      <c r="M131" s="27"/>
      <c r="N131" s="27"/>
      <c r="O131" s="27"/>
      <c r="P131" s="27"/>
      <c r="Q131" s="27"/>
    </row>
    <row r="132" spans="1:17" x14ac:dyDescent="0.25">
      <c r="A132" s="75" t="s">
        <v>201</v>
      </c>
      <c r="B132" s="76"/>
      <c r="C132" s="76"/>
      <c r="D132" s="76"/>
      <c r="E132" s="76"/>
      <c r="F132" s="76"/>
      <c r="G132" s="76"/>
      <c r="H132" s="76"/>
      <c r="I132" s="76"/>
      <c r="J132" s="76"/>
      <c r="K132" s="26">
        <v>600</v>
      </c>
      <c r="L132" s="27"/>
      <c r="M132" s="27"/>
      <c r="N132" s="27"/>
      <c r="O132" s="27"/>
      <c r="P132" s="27"/>
      <c r="Q132" s="27"/>
    </row>
    <row r="133" spans="1:17" x14ac:dyDescent="0.25">
      <c r="A133" s="75" t="s">
        <v>202</v>
      </c>
      <c r="B133" s="76"/>
      <c r="C133" s="76"/>
      <c r="D133" s="76"/>
      <c r="E133" s="76"/>
      <c r="F133" s="76"/>
      <c r="G133" s="76"/>
      <c r="H133" s="76"/>
      <c r="I133" s="76"/>
      <c r="J133" s="76"/>
      <c r="K133" s="26">
        <v>145</v>
      </c>
      <c r="L133" s="27"/>
      <c r="M133" s="27"/>
      <c r="N133" s="27"/>
      <c r="O133" s="27"/>
      <c r="P133" s="27"/>
      <c r="Q133" s="27"/>
    </row>
    <row r="134" spans="1:17" x14ac:dyDescent="0.25">
      <c r="A134" s="75" t="s">
        <v>203</v>
      </c>
      <c r="B134" s="76"/>
      <c r="C134" s="76"/>
      <c r="D134" s="76"/>
      <c r="E134" s="76"/>
      <c r="F134" s="76"/>
      <c r="G134" s="76"/>
      <c r="H134" s="76"/>
      <c r="I134" s="76"/>
      <c r="J134" s="76"/>
      <c r="K134" s="26">
        <v>11</v>
      </c>
      <c r="L134" s="27"/>
      <c r="M134" s="27"/>
      <c r="N134" s="27"/>
      <c r="O134" s="27"/>
      <c r="P134" s="27"/>
      <c r="Q134" s="27"/>
    </row>
    <row r="135" spans="1:17" x14ac:dyDescent="0.25">
      <c r="A135" s="75" t="s">
        <v>204</v>
      </c>
      <c r="B135" s="76"/>
      <c r="C135" s="76"/>
      <c r="D135" s="76"/>
      <c r="E135" s="76"/>
      <c r="F135" s="76"/>
      <c r="G135" s="76"/>
      <c r="H135" s="76"/>
      <c r="I135" s="76"/>
      <c r="J135" s="76"/>
      <c r="K135" s="26">
        <v>2741</v>
      </c>
      <c r="L135" s="27"/>
      <c r="M135" s="27"/>
      <c r="N135" s="27"/>
      <c r="O135" s="27"/>
      <c r="P135" s="27"/>
      <c r="Q135" s="27"/>
    </row>
    <row r="136" spans="1:17" x14ac:dyDescent="0.25">
      <c r="A136" s="75" t="s">
        <v>205</v>
      </c>
      <c r="B136" s="76"/>
      <c r="C136" s="76"/>
      <c r="D136" s="76"/>
      <c r="E136" s="76"/>
      <c r="F136" s="76"/>
      <c r="G136" s="76"/>
      <c r="H136" s="76"/>
      <c r="I136" s="76"/>
      <c r="J136" s="76"/>
      <c r="K136" s="26">
        <v>1837</v>
      </c>
      <c r="L136" s="27"/>
      <c r="M136" s="27"/>
      <c r="N136" s="27"/>
      <c r="O136" s="27"/>
      <c r="P136" s="27"/>
      <c r="Q136" s="27"/>
    </row>
    <row r="137" spans="1:17" x14ac:dyDescent="0.25">
      <c r="A137" s="77" t="s">
        <v>206</v>
      </c>
      <c r="B137" s="76"/>
      <c r="C137" s="76"/>
      <c r="D137" s="76"/>
      <c r="E137" s="76"/>
      <c r="F137" s="76"/>
      <c r="G137" s="76"/>
      <c r="H137" s="76"/>
      <c r="I137" s="76"/>
      <c r="J137" s="76"/>
      <c r="K137" s="27"/>
      <c r="L137" s="27"/>
      <c r="M137" s="27"/>
      <c r="N137" s="27"/>
      <c r="O137" s="27"/>
      <c r="P137" s="27"/>
      <c r="Q137" s="27"/>
    </row>
    <row r="138" spans="1:17" x14ac:dyDescent="0.25">
      <c r="A138" s="75" t="s">
        <v>207</v>
      </c>
      <c r="B138" s="76"/>
      <c r="C138" s="76"/>
      <c r="D138" s="76"/>
      <c r="E138" s="76"/>
      <c r="F138" s="76"/>
      <c r="G138" s="76"/>
      <c r="H138" s="76"/>
      <c r="I138" s="76"/>
      <c r="J138" s="76"/>
      <c r="K138" s="26">
        <v>917</v>
      </c>
      <c r="L138" s="27"/>
      <c r="M138" s="27"/>
      <c r="N138" s="27"/>
      <c r="O138" s="27"/>
      <c r="P138" s="26">
        <v>28.76</v>
      </c>
      <c r="Q138" s="27"/>
    </row>
    <row r="139" spans="1:17" x14ac:dyDescent="0.25">
      <c r="A139" s="75" t="s">
        <v>208</v>
      </c>
      <c r="B139" s="76"/>
      <c r="C139" s="76"/>
      <c r="D139" s="76"/>
      <c r="E139" s="76"/>
      <c r="F139" s="76"/>
      <c r="G139" s="76"/>
      <c r="H139" s="76"/>
      <c r="I139" s="76"/>
      <c r="J139" s="76"/>
      <c r="K139" s="26">
        <v>38012</v>
      </c>
      <c r="L139" s="27"/>
      <c r="M139" s="27"/>
      <c r="N139" s="27"/>
      <c r="O139" s="27"/>
      <c r="P139" s="26">
        <v>495.16</v>
      </c>
      <c r="Q139" s="27"/>
    </row>
    <row r="140" spans="1:17" x14ac:dyDescent="0.25">
      <c r="A140" s="75" t="s">
        <v>209</v>
      </c>
      <c r="B140" s="76"/>
      <c r="C140" s="76"/>
      <c r="D140" s="76"/>
      <c r="E140" s="76"/>
      <c r="F140" s="76"/>
      <c r="G140" s="76"/>
      <c r="H140" s="76"/>
      <c r="I140" s="76"/>
      <c r="J140" s="76"/>
      <c r="K140" s="26">
        <v>12155</v>
      </c>
      <c r="L140" s="27"/>
      <c r="M140" s="27"/>
      <c r="N140" s="27"/>
      <c r="O140" s="27"/>
      <c r="P140" s="27"/>
      <c r="Q140" s="27"/>
    </row>
    <row r="141" spans="1:17" x14ac:dyDescent="0.25">
      <c r="A141" s="75" t="s">
        <v>210</v>
      </c>
      <c r="B141" s="76"/>
      <c r="C141" s="76"/>
      <c r="D141" s="76"/>
      <c r="E141" s="76"/>
      <c r="F141" s="76"/>
      <c r="G141" s="76"/>
      <c r="H141" s="76"/>
      <c r="I141" s="76"/>
      <c r="J141" s="76"/>
      <c r="K141" s="26">
        <v>3077</v>
      </c>
      <c r="L141" s="27"/>
      <c r="M141" s="27"/>
      <c r="N141" s="27"/>
      <c r="O141" s="27"/>
      <c r="P141" s="26">
        <v>104.25</v>
      </c>
      <c r="Q141" s="27"/>
    </row>
    <row r="142" spans="1:17" x14ac:dyDescent="0.25">
      <c r="A142" s="75" t="s">
        <v>211</v>
      </c>
      <c r="B142" s="76"/>
      <c r="C142" s="76"/>
      <c r="D142" s="76"/>
      <c r="E142" s="76"/>
      <c r="F142" s="76"/>
      <c r="G142" s="76"/>
      <c r="H142" s="76"/>
      <c r="I142" s="76"/>
      <c r="J142" s="76"/>
      <c r="K142" s="26">
        <v>54161</v>
      </c>
      <c r="L142" s="27"/>
      <c r="M142" s="27"/>
      <c r="N142" s="27"/>
      <c r="O142" s="27"/>
      <c r="P142" s="26">
        <v>628.16999999999996</v>
      </c>
      <c r="Q142" s="27"/>
    </row>
    <row r="143" spans="1:17" x14ac:dyDescent="0.25">
      <c r="A143" s="75" t="s">
        <v>212</v>
      </c>
      <c r="B143" s="76"/>
      <c r="C143" s="76"/>
      <c r="D143" s="76"/>
      <c r="E143" s="76"/>
      <c r="F143" s="76"/>
      <c r="G143" s="76"/>
      <c r="H143" s="76"/>
      <c r="I143" s="76"/>
      <c r="J143" s="76"/>
      <c r="K143" s="27"/>
      <c r="L143" s="27"/>
      <c r="M143" s="27"/>
      <c r="N143" s="27"/>
      <c r="O143" s="27"/>
      <c r="P143" s="27"/>
      <c r="Q143" s="27"/>
    </row>
    <row r="144" spans="1:17" x14ac:dyDescent="0.25">
      <c r="A144" s="75" t="s">
        <v>213</v>
      </c>
      <c r="B144" s="76"/>
      <c r="C144" s="76"/>
      <c r="D144" s="76"/>
      <c r="E144" s="76"/>
      <c r="F144" s="76"/>
      <c r="G144" s="76"/>
      <c r="H144" s="76"/>
      <c r="I144" s="76"/>
      <c r="J144" s="76"/>
      <c r="K144" s="26">
        <v>16605</v>
      </c>
      <c r="L144" s="27"/>
      <c r="M144" s="27"/>
      <c r="N144" s="27"/>
      <c r="O144" s="27"/>
      <c r="P144" s="27"/>
      <c r="Q144" s="27"/>
    </row>
    <row r="145" spans="1:18" x14ac:dyDescent="0.25">
      <c r="A145" s="75" t="s">
        <v>214</v>
      </c>
      <c r="B145" s="76"/>
      <c r="C145" s="76"/>
      <c r="D145" s="76"/>
      <c r="E145" s="76"/>
      <c r="F145" s="76"/>
      <c r="G145" s="76"/>
      <c r="H145" s="76"/>
      <c r="I145" s="76"/>
      <c r="J145" s="76"/>
      <c r="K145" s="26">
        <f>3678-N114</f>
        <v>3266</v>
      </c>
      <c r="L145" s="27"/>
      <c r="M145" s="27"/>
      <c r="N145" s="27"/>
      <c r="O145" s="27"/>
      <c r="P145" s="27"/>
      <c r="Q145" s="27"/>
    </row>
    <row r="146" spans="1:18" x14ac:dyDescent="0.25">
      <c r="A146" s="75" t="s">
        <v>215</v>
      </c>
      <c r="B146" s="76"/>
      <c r="C146" s="76"/>
      <c r="D146" s="76"/>
      <c r="E146" s="76"/>
      <c r="F146" s="76"/>
      <c r="G146" s="76"/>
      <c r="H146" s="76"/>
      <c r="I146" s="76"/>
      <c r="J146" s="76"/>
      <c r="K146" s="26">
        <v>9239</v>
      </c>
      <c r="L146" s="27"/>
      <c r="M146" s="27"/>
      <c r="N146" s="27"/>
      <c r="O146" s="27"/>
      <c r="P146" s="27"/>
      <c r="Q146" s="27"/>
    </row>
    <row r="147" spans="1:18" x14ac:dyDescent="0.25">
      <c r="A147" s="75" t="s">
        <v>216</v>
      </c>
      <c r="B147" s="76"/>
      <c r="C147" s="76"/>
      <c r="D147" s="76"/>
      <c r="E147" s="76"/>
      <c r="F147" s="76"/>
      <c r="G147" s="76"/>
      <c r="H147" s="76"/>
      <c r="I147" s="76"/>
      <c r="J147" s="76"/>
      <c r="K147" s="26">
        <v>12155</v>
      </c>
      <c r="L147" s="27"/>
      <c r="M147" s="27"/>
      <c r="N147" s="27"/>
      <c r="O147" s="27"/>
      <c r="P147" s="27"/>
      <c r="Q147" s="27"/>
    </row>
    <row r="148" spans="1:18" x14ac:dyDescent="0.25">
      <c r="A148" s="75" t="s">
        <v>217</v>
      </c>
      <c r="B148" s="76"/>
      <c r="C148" s="76"/>
      <c r="D148" s="76"/>
      <c r="E148" s="76"/>
      <c r="F148" s="76"/>
      <c r="G148" s="76"/>
      <c r="H148" s="76"/>
      <c r="I148" s="76"/>
      <c r="J148" s="76"/>
      <c r="K148" s="26">
        <v>7562</v>
      </c>
      <c r="L148" s="27"/>
      <c r="M148" s="27"/>
      <c r="N148" s="27"/>
      <c r="O148" s="27"/>
      <c r="P148" s="27"/>
      <c r="Q148" s="27"/>
    </row>
    <row r="149" spans="1:18" x14ac:dyDescent="0.25">
      <c r="A149" s="75" t="s">
        <v>218</v>
      </c>
      <c r="B149" s="76"/>
      <c r="C149" s="76"/>
      <c r="D149" s="76"/>
      <c r="E149" s="76"/>
      <c r="F149" s="76"/>
      <c r="G149" s="76"/>
      <c r="H149" s="76"/>
      <c r="I149" s="76"/>
      <c r="J149" s="76"/>
      <c r="K149" s="26">
        <v>5334</v>
      </c>
      <c r="L149" s="27"/>
      <c r="M149" s="27"/>
      <c r="N149" s="27"/>
      <c r="O149" s="27"/>
      <c r="P149" s="27"/>
      <c r="Q149" s="27"/>
    </row>
    <row r="150" spans="1:18" x14ac:dyDescent="0.25">
      <c r="A150" s="77" t="s">
        <v>219</v>
      </c>
      <c r="B150" s="76"/>
      <c r="C150" s="76"/>
      <c r="D150" s="76"/>
      <c r="E150" s="76"/>
      <c r="F150" s="76"/>
      <c r="G150" s="76"/>
      <c r="H150" s="76"/>
      <c r="I150" s="76"/>
      <c r="J150" s="76"/>
      <c r="K150" s="29">
        <v>54161</v>
      </c>
      <c r="L150" s="27"/>
      <c r="M150" s="27"/>
      <c r="N150" s="27"/>
      <c r="O150" s="27"/>
      <c r="P150" s="29">
        <v>628.16999999999996</v>
      </c>
      <c r="Q150" s="27"/>
    </row>
    <row r="151" spans="1:18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1:18" x14ac:dyDescent="0.25">
      <c r="A152" s="66"/>
      <c r="B152" s="63" t="s">
        <v>250</v>
      </c>
      <c r="C152" s="63"/>
      <c r="D152" s="63"/>
      <c r="E152" s="63"/>
      <c r="F152" s="63"/>
      <c r="G152" s="63"/>
      <c r="H152" s="63"/>
      <c r="I152" s="63" t="s">
        <v>251</v>
      </c>
      <c r="J152" s="63"/>
      <c r="K152" s="63"/>
      <c r="L152" s="63"/>
      <c r="M152" s="63"/>
      <c r="N152" s="67"/>
      <c r="O152" s="67"/>
      <c r="P152" s="67"/>
      <c r="Q152" s="62"/>
      <c r="R152" s="57"/>
    </row>
    <row r="153" spans="1:18" x14ac:dyDescent="0.25">
      <c r="A153" s="66"/>
      <c r="B153" s="68"/>
      <c r="C153" s="69"/>
      <c r="D153" s="70"/>
      <c r="E153" s="68"/>
      <c r="F153" s="68"/>
      <c r="G153" s="69"/>
      <c r="H153" s="71"/>
      <c r="I153" s="63" t="s">
        <v>252</v>
      </c>
      <c r="J153" s="63"/>
      <c r="K153" s="63"/>
      <c r="L153" s="63"/>
      <c r="M153" s="63"/>
      <c r="N153" s="67"/>
      <c r="O153" s="67"/>
      <c r="P153" s="67"/>
      <c r="Q153" s="62"/>
      <c r="R153" s="57"/>
    </row>
    <row r="154" spans="1:18" x14ac:dyDescent="0.25">
      <c r="A154" s="62"/>
      <c r="B154" s="62"/>
      <c r="C154" s="62"/>
      <c r="D154" s="62"/>
      <c r="E154" s="62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57"/>
    </row>
    <row r="155" spans="1:18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1:18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1:18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1:18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1:18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1:18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  <row r="2259" spans="17:17" x14ac:dyDescent="0.25">
      <c r="Q2259" s="21"/>
    </row>
  </sheetData>
  <mergeCells count="68">
    <mergeCell ref="A109:Q109"/>
    <mergeCell ref="A23:A25"/>
    <mergeCell ref="C23:C25"/>
    <mergeCell ref="D23:D25"/>
    <mergeCell ref="E23:E25"/>
    <mergeCell ref="B23:B25"/>
    <mergeCell ref="F24:F25"/>
    <mergeCell ref="F23:I23"/>
    <mergeCell ref="G24:I24"/>
    <mergeCell ref="O23:O25"/>
    <mergeCell ref="J24:J25"/>
    <mergeCell ref="J23:N23"/>
    <mergeCell ref="K24:K25"/>
    <mergeCell ref="L24:N24"/>
    <mergeCell ref="Q23:Q25"/>
    <mergeCell ref="P23:P25"/>
    <mergeCell ref="A27:Q27"/>
    <mergeCell ref="A47:Q47"/>
    <mergeCell ref="A73:Q73"/>
    <mergeCell ref="A87:Q87"/>
    <mergeCell ref="A97:Q97"/>
    <mergeCell ref="A123:J123"/>
    <mergeCell ref="A113:J113"/>
    <mergeCell ref="A114:J114"/>
    <mergeCell ref="A115:J115"/>
    <mergeCell ref="A116:J116"/>
    <mergeCell ref="A117:J117"/>
    <mergeCell ref="A118:J118"/>
    <mergeCell ref="A119:J119"/>
    <mergeCell ref="A120:J120"/>
    <mergeCell ref="A121:J121"/>
    <mergeCell ref="A122:J122"/>
    <mergeCell ref="A135:J135"/>
    <mergeCell ref="A124:J124"/>
    <mergeCell ref="A125:J125"/>
    <mergeCell ref="A126:J126"/>
    <mergeCell ref="A127:J127"/>
    <mergeCell ref="A128:J128"/>
    <mergeCell ref="A129:J129"/>
    <mergeCell ref="A130:J130"/>
    <mergeCell ref="A131:J131"/>
    <mergeCell ref="A132:J132"/>
    <mergeCell ref="A133:J133"/>
    <mergeCell ref="A134:J134"/>
    <mergeCell ref="A146:J146"/>
    <mergeCell ref="A147:J147"/>
    <mergeCell ref="A136:J136"/>
    <mergeCell ref="A137:J137"/>
    <mergeCell ref="A138:J138"/>
    <mergeCell ref="A139:J139"/>
    <mergeCell ref="A140:J140"/>
    <mergeCell ref="A141:J141"/>
    <mergeCell ref="E1:I1"/>
    <mergeCell ref="E10:J10"/>
    <mergeCell ref="A148:J148"/>
    <mergeCell ref="A149:J149"/>
    <mergeCell ref="A150:J150"/>
    <mergeCell ref="J14:K14"/>
    <mergeCell ref="J19:K19"/>
    <mergeCell ref="J20:K20"/>
    <mergeCell ref="J18:K18"/>
    <mergeCell ref="J17:K17"/>
    <mergeCell ref="J16:K16"/>
    <mergeCell ref="J15:K15"/>
    <mergeCell ref="A142:J142"/>
    <mergeCell ref="A143:J143"/>
    <mergeCell ref="A144:J144"/>
    <mergeCell ref="A145:J145"/>
  </mergeCells>
  <phoneticPr fontId="1" type="noConversion"/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2012-06-28T08:04:36Z</cp:lastPrinted>
  <dcterms:created xsi:type="dcterms:W3CDTF">2002-02-11T05:58:42Z</dcterms:created>
  <dcterms:modified xsi:type="dcterms:W3CDTF">2012-06-28T08:05:23Z</dcterms:modified>
</cp:coreProperties>
</file>