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00" windowHeight="118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ФЕР'!$22:$22</definedName>
    <definedName name="_xlnm.Print_Area" localSheetId="0">'Смета 12 гр. по ФЕР'!$A$1:$L$1459</definedName>
  </definedNames>
  <calcPr calcId="125725"/>
</workbook>
</file>

<file path=xl/calcChain.xml><?xml version="1.0" encoding="utf-8"?>
<calcChain xmlns="http://schemas.openxmlformats.org/spreadsheetml/2006/main">
  <c r="D12" i="1"/>
  <c r="E18"/>
  <c r="D20"/>
  <c r="E22"/>
  <c r="D24"/>
  <c r="E26"/>
  <c r="C28"/>
  <c r="D28"/>
  <c r="I29"/>
  <c r="I30"/>
  <c r="I31"/>
  <c r="C32"/>
  <c r="D32"/>
  <c r="I33"/>
  <c r="B35"/>
  <c r="B26" s="1"/>
  <c r="C35"/>
  <c r="C26" s="1"/>
  <c r="D35"/>
  <c r="D26" s="1"/>
  <c r="F35"/>
  <c r="F26" s="1"/>
  <c r="G35"/>
  <c r="G26" s="1"/>
  <c r="F37"/>
  <c r="F55" s="1"/>
  <c r="F38"/>
  <c r="F39"/>
  <c r="F40"/>
  <c r="F41"/>
  <c r="F42"/>
  <c r="F43"/>
  <c r="F44"/>
  <c r="F45"/>
  <c r="F46"/>
  <c r="F47"/>
  <c r="F48"/>
  <c r="F49"/>
  <c r="F50"/>
  <c r="F51"/>
  <c r="F52"/>
  <c r="F56" s="1"/>
  <c r="F53"/>
  <c r="F57" s="1"/>
  <c r="F54"/>
  <c r="D60"/>
  <c r="E62"/>
  <c r="D64"/>
  <c r="E66"/>
  <c r="C68"/>
  <c r="D68"/>
  <c r="C71"/>
  <c r="D71"/>
  <c r="C72"/>
  <c r="D72"/>
  <c r="I73"/>
  <c r="C74"/>
  <c r="D74"/>
  <c r="I75"/>
  <c r="C76"/>
  <c r="D76"/>
  <c r="I77"/>
  <c r="C78"/>
  <c r="D78"/>
  <c r="C79"/>
  <c r="D79"/>
  <c r="I80"/>
  <c r="C81"/>
  <c r="D81"/>
  <c r="I82"/>
  <c r="C83"/>
  <c r="D83"/>
  <c r="I84"/>
  <c r="C85"/>
  <c r="D85"/>
  <c r="C86"/>
  <c r="D86"/>
  <c r="C102"/>
  <c r="D102"/>
  <c r="I103"/>
  <c r="C108"/>
  <c r="D108"/>
  <c r="I109"/>
  <c r="C111"/>
  <c r="D111"/>
  <c r="C116"/>
  <c r="D116"/>
  <c r="C118"/>
  <c r="D118"/>
  <c r="I119"/>
  <c r="C121"/>
  <c r="D121"/>
  <c r="I122"/>
  <c r="C127"/>
  <c r="D127"/>
  <c r="I128"/>
  <c r="I129"/>
  <c r="I130"/>
  <c r="I131"/>
  <c r="I132"/>
  <c r="I133"/>
  <c r="C136"/>
  <c r="D136"/>
  <c r="I137"/>
  <c r="C139"/>
  <c r="D139"/>
  <c r="C143"/>
  <c r="D143"/>
  <c r="C145"/>
  <c r="D145"/>
  <c r="C153"/>
  <c r="D153"/>
  <c r="C155"/>
  <c r="D155"/>
  <c r="I156"/>
  <c r="C158"/>
  <c r="D158"/>
  <c r="C159"/>
  <c r="D159"/>
  <c r="C161"/>
  <c r="D161"/>
  <c r="C164"/>
  <c r="D164"/>
  <c r="C166"/>
  <c r="D166"/>
  <c r="C167"/>
  <c r="D167"/>
  <c r="C168"/>
  <c r="D168"/>
  <c r="B172"/>
  <c r="B66" s="1"/>
  <c r="C172"/>
  <c r="C66" s="1"/>
  <c r="D172"/>
  <c r="D66" s="1"/>
  <c r="F172"/>
  <c r="F66" s="1"/>
  <c r="G172"/>
  <c r="G66" s="1"/>
  <c r="F174"/>
  <c r="F192" s="1"/>
  <c r="F175"/>
  <c r="F176"/>
  <c r="F177"/>
  <c r="F178"/>
  <c r="F179"/>
  <c r="F180"/>
  <c r="F181"/>
  <c r="F182"/>
  <c r="F183"/>
  <c r="F184"/>
  <c r="F185"/>
  <c r="F186"/>
  <c r="F187"/>
  <c r="F188"/>
  <c r="F189"/>
  <c r="F190"/>
  <c r="F194" s="1"/>
  <c r="F191"/>
  <c r="F193"/>
  <c r="D197"/>
  <c r="E199"/>
  <c r="C201"/>
  <c r="D201"/>
  <c r="C207"/>
  <c r="D207"/>
  <c r="C210"/>
  <c r="D210"/>
  <c r="C212"/>
  <c r="D212"/>
  <c r="C214"/>
  <c r="D214"/>
  <c r="C216"/>
  <c r="D216"/>
  <c r="C219"/>
  <c r="D219"/>
  <c r="I220"/>
  <c r="C223"/>
  <c r="D223"/>
  <c r="B226"/>
  <c r="B199" s="1"/>
  <c r="C226"/>
  <c r="C199" s="1"/>
  <c r="D226"/>
  <c r="D199" s="1"/>
  <c r="F226"/>
  <c r="F199" s="1"/>
  <c r="G226"/>
  <c r="G199" s="1"/>
  <c r="F228"/>
  <c r="F246" s="1"/>
  <c r="F229"/>
  <c r="F230"/>
  <c r="F231"/>
  <c r="F232"/>
  <c r="F233"/>
  <c r="F234"/>
  <c r="F235"/>
  <c r="F236"/>
  <c r="F237"/>
  <c r="F238"/>
  <c r="F239"/>
  <c r="F240"/>
  <c r="F241"/>
  <c r="F242"/>
  <c r="F243"/>
  <c r="F244"/>
  <c r="F248" s="1"/>
  <c r="F245"/>
  <c r="F247"/>
  <c r="B251"/>
  <c r="B62" s="1"/>
  <c r="C251"/>
  <c r="C62" s="1"/>
  <c r="D251"/>
  <c r="D62" s="1"/>
  <c r="F251"/>
  <c r="F62" s="1"/>
  <c r="G251"/>
  <c r="G62" s="1"/>
  <c r="F253"/>
  <c r="F271" s="1"/>
  <c r="F254"/>
  <c r="F255"/>
  <c r="F256"/>
  <c r="F257"/>
  <c r="F258"/>
  <c r="F259"/>
  <c r="F260"/>
  <c r="F261"/>
  <c r="F262"/>
  <c r="F263"/>
  <c r="F264"/>
  <c r="F265"/>
  <c r="F266"/>
  <c r="F267"/>
  <c r="F268"/>
  <c r="F272" s="1"/>
  <c r="F269"/>
  <c r="F273" s="1"/>
  <c r="F270"/>
  <c r="D276"/>
  <c r="E278"/>
  <c r="D280"/>
  <c r="E282"/>
  <c r="C284"/>
  <c r="D284"/>
  <c r="C287"/>
  <c r="D287"/>
  <c r="C290"/>
  <c r="D290"/>
  <c r="C291"/>
  <c r="D291"/>
  <c r="I292"/>
  <c r="C293"/>
  <c r="D293"/>
  <c r="I294"/>
  <c r="C295"/>
  <c r="D295"/>
  <c r="I296"/>
  <c r="C297"/>
  <c r="D297"/>
  <c r="C298"/>
  <c r="D298"/>
  <c r="I299"/>
  <c r="C300"/>
  <c r="D300"/>
  <c r="I301"/>
  <c r="C302"/>
  <c r="D302"/>
  <c r="I303"/>
  <c r="C304"/>
  <c r="D304"/>
  <c r="C320"/>
  <c r="D320"/>
  <c r="I321"/>
  <c r="I322"/>
  <c r="I323"/>
  <c r="I324"/>
  <c r="I325"/>
  <c r="I326"/>
  <c r="C329"/>
  <c r="D329"/>
  <c r="I330"/>
  <c r="C332"/>
  <c r="D332"/>
  <c r="C338"/>
  <c r="D338"/>
  <c r="C350"/>
  <c r="D350"/>
  <c r="C352"/>
  <c r="D352"/>
  <c r="I353"/>
  <c r="C355"/>
  <c r="D355"/>
  <c r="C356"/>
  <c r="D356"/>
  <c r="I357"/>
  <c r="C362"/>
  <c r="D362"/>
  <c r="I363"/>
  <c r="C365"/>
  <c r="D365"/>
  <c r="C370"/>
  <c r="D370"/>
  <c r="C372"/>
  <c r="D372"/>
  <c r="I373"/>
  <c r="C375"/>
  <c r="D375"/>
  <c r="I376"/>
  <c r="C381"/>
  <c r="D381"/>
  <c r="C384"/>
  <c r="D384"/>
  <c r="C385"/>
  <c r="D385"/>
  <c r="C386"/>
  <c r="D386"/>
  <c r="C387"/>
  <c r="D387"/>
  <c r="C389"/>
  <c r="D389"/>
  <c r="C392"/>
  <c r="D392"/>
  <c r="C394"/>
  <c r="D394"/>
  <c r="C395"/>
  <c r="D395"/>
  <c r="C396"/>
  <c r="D396"/>
  <c r="C399"/>
  <c r="D399"/>
  <c r="C401"/>
  <c r="D401"/>
  <c r="C402"/>
  <c r="D402"/>
  <c r="C403"/>
  <c r="D403"/>
  <c r="B406"/>
  <c r="B282" s="1"/>
  <c r="C406"/>
  <c r="C282" s="1"/>
  <c r="D406"/>
  <c r="D282" s="1"/>
  <c r="F406"/>
  <c r="F282" s="1"/>
  <c r="G406"/>
  <c r="G282" s="1"/>
  <c r="F408"/>
  <c r="F426" s="1"/>
  <c r="F409"/>
  <c r="F410"/>
  <c r="F411"/>
  <c r="F412"/>
  <c r="F413"/>
  <c r="F414"/>
  <c r="F415"/>
  <c r="F416"/>
  <c r="F417"/>
  <c r="F418"/>
  <c r="F419"/>
  <c r="F420"/>
  <c r="F421"/>
  <c r="F422"/>
  <c r="F423"/>
  <c r="F427" s="1"/>
  <c r="F424"/>
  <c r="F428" s="1"/>
  <c r="F425"/>
  <c r="D431"/>
  <c r="E433"/>
  <c r="C435"/>
  <c r="D435"/>
  <c r="C441"/>
  <c r="D441"/>
  <c r="I442"/>
  <c r="I443"/>
  <c r="C445"/>
  <c r="D445"/>
  <c r="C448"/>
  <c r="D448"/>
  <c r="C450"/>
  <c r="D450"/>
  <c r="C452"/>
  <c r="D452"/>
  <c r="C454"/>
  <c r="D454"/>
  <c r="C456"/>
  <c r="D456"/>
  <c r="C458"/>
  <c r="D458"/>
  <c r="C461"/>
  <c r="D461"/>
  <c r="I462"/>
  <c r="C465"/>
  <c r="D465"/>
  <c r="C467"/>
  <c r="D467"/>
  <c r="C469"/>
  <c r="D469"/>
  <c r="I470"/>
  <c r="B474"/>
  <c r="B433" s="1"/>
  <c r="C474"/>
  <c r="C433" s="1"/>
  <c r="D474"/>
  <c r="D433" s="1"/>
  <c r="F474"/>
  <c r="F433" s="1"/>
  <c r="G474"/>
  <c r="G433" s="1"/>
  <c r="F476"/>
  <c r="F494" s="1"/>
  <c r="F477"/>
  <c r="F478"/>
  <c r="F479"/>
  <c r="F480"/>
  <c r="F481"/>
  <c r="F482"/>
  <c r="F483"/>
  <c r="F484"/>
  <c r="F485"/>
  <c r="F486"/>
  <c r="F487"/>
  <c r="F488"/>
  <c r="F489"/>
  <c r="F490"/>
  <c r="F491"/>
  <c r="F495" s="1"/>
  <c r="F492"/>
  <c r="F496" s="1"/>
  <c r="F493"/>
  <c r="B499"/>
  <c r="B278" s="1"/>
  <c r="C499"/>
  <c r="C278" s="1"/>
  <c r="D499"/>
  <c r="D278" s="1"/>
  <c r="F499"/>
  <c r="F278" s="1"/>
  <c r="G499"/>
  <c r="G278" s="1"/>
  <c r="F501"/>
  <c r="F519" s="1"/>
  <c r="F502"/>
  <c r="F503"/>
  <c r="F504"/>
  <c r="F505"/>
  <c r="F506"/>
  <c r="F507"/>
  <c r="F508"/>
  <c r="F509"/>
  <c r="F510"/>
  <c r="F511"/>
  <c r="F512"/>
  <c r="F513"/>
  <c r="F514"/>
  <c r="F515"/>
  <c r="F516"/>
  <c r="F520" s="1"/>
  <c r="F517"/>
  <c r="F518"/>
  <c r="F521"/>
  <c r="D524"/>
  <c r="E526"/>
  <c r="C528"/>
  <c r="D528"/>
  <c r="C529"/>
  <c r="D529"/>
  <c r="C530"/>
  <c r="D530"/>
  <c r="C531"/>
  <c r="D531"/>
  <c r="C532"/>
  <c r="D532"/>
  <c r="C533"/>
  <c r="D533"/>
  <c r="C534"/>
  <c r="D534"/>
  <c r="B536"/>
  <c r="B526" s="1"/>
  <c r="C536"/>
  <c r="C526" s="1"/>
  <c r="D536"/>
  <c r="D526" s="1"/>
  <c r="F536"/>
  <c r="F526" s="1"/>
  <c r="G536"/>
  <c r="G526" s="1"/>
  <c r="F538"/>
  <c r="F539"/>
  <c r="F540"/>
  <c r="F541"/>
  <c r="F542"/>
  <c r="F543"/>
  <c r="F544"/>
  <c r="F545"/>
  <c r="F546"/>
  <c r="F547"/>
  <c r="F548"/>
  <c r="F549"/>
  <c r="F550"/>
  <c r="F551"/>
  <c r="F552"/>
  <c r="F553"/>
  <c r="F557" s="1"/>
  <c r="F554"/>
  <c r="F558" s="1"/>
  <c r="F555"/>
  <c r="F556"/>
  <c r="D561"/>
  <c r="B563"/>
  <c r="E563"/>
  <c r="C565"/>
  <c r="D565"/>
  <c r="C566"/>
  <c r="D566"/>
  <c r="C567"/>
  <c r="D567"/>
  <c r="C568"/>
  <c r="D568"/>
  <c r="C569"/>
  <c r="D569"/>
  <c r="C570"/>
  <c r="D570"/>
  <c r="C571"/>
  <c r="D571"/>
  <c r="C572"/>
  <c r="D572"/>
  <c r="B574"/>
  <c r="C574"/>
  <c r="C563" s="1"/>
  <c r="D574"/>
  <c r="D563" s="1"/>
  <c r="F574"/>
  <c r="F563" s="1"/>
  <c r="G574"/>
  <c r="G563" s="1"/>
  <c r="F576"/>
  <c r="F594" s="1"/>
  <c r="F577"/>
  <c r="F578"/>
  <c r="F579"/>
  <c r="F580"/>
  <c r="F581"/>
  <c r="F582"/>
  <c r="F583"/>
  <c r="F584"/>
  <c r="F585"/>
  <c r="F586"/>
  <c r="F587"/>
  <c r="F588"/>
  <c r="F589"/>
  <c r="F590"/>
  <c r="F591"/>
  <c r="F592"/>
  <c r="F596" s="1"/>
  <c r="F593"/>
  <c r="F595"/>
  <c r="B599"/>
  <c r="B22" s="1"/>
  <c r="C599"/>
  <c r="C22" s="1"/>
  <c r="D599"/>
  <c r="D22" s="1"/>
  <c r="F599"/>
  <c r="F22" s="1"/>
  <c r="G599"/>
  <c r="G22" s="1"/>
  <c r="F601"/>
  <c r="F619" s="1"/>
  <c r="F621" s="1"/>
  <c r="B621" s="1"/>
  <c r="F602"/>
  <c r="F603"/>
  <c r="F604"/>
  <c r="F605"/>
  <c r="F606"/>
  <c r="F607"/>
  <c r="F608"/>
  <c r="F609"/>
  <c r="F610"/>
  <c r="F611"/>
  <c r="F612"/>
  <c r="F613"/>
  <c r="F614"/>
  <c r="F615"/>
  <c r="F616"/>
  <c r="F622" s="1"/>
  <c r="F617"/>
  <c r="F623" s="1"/>
  <c r="F618"/>
  <c r="B620"/>
  <c r="F620"/>
  <c r="B625"/>
  <c r="F625"/>
  <c r="F626" s="1"/>
  <c r="B630"/>
  <c r="B18" s="1"/>
  <c r="C630"/>
  <c r="C18" s="1"/>
  <c r="D630"/>
  <c r="D18" s="1"/>
  <c r="F630"/>
  <c r="F18" s="1"/>
  <c r="G630"/>
  <c r="G18" s="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A1" i="3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" i="4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I1457" i="5"/>
  <c r="I1454"/>
  <c r="D1457"/>
  <c r="D1454"/>
  <c r="AH1448"/>
  <c r="C1448"/>
  <c r="AH1447"/>
  <c r="C1447"/>
  <c r="AH1446"/>
  <c r="C1446"/>
  <c r="Y1438"/>
  <c r="X1438"/>
  <c r="W1438"/>
  <c r="E1437"/>
  <c r="E1436"/>
  <c r="E1435"/>
  <c r="E1433"/>
  <c r="D1433"/>
  <c r="C1433"/>
  <c r="B1433"/>
  <c r="A1433"/>
  <c r="Y1432"/>
  <c r="X1432"/>
  <c r="W1432"/>
  <c r="E1431"/>
  <c r="E1430"/>
  <c r="E1429"/>
  <c r="E1427"/>
  <c r="D1427"/>
  <c r="C1427"/>
  <c r="B1427"/>
  <c r="A1427"/>
  <c r="Y1426"/>
  <c r="X1426"/>
  <c r="W1426"/>
  <c r="E1425"/>
  <c r="E1424"/>
  <c r="E1423"/>
  <c r="E1421"/>
  <c r="D1421"/>
  <c r="C1421"/>
  <c r="B1421"/>
  <c r="A1421"/>
  <c r="Y1420"/>
  <c r="X1420"/>
  <c r="W1420"/>
  <c r="E1419"/>
  <c r="E1418"/>
  <c r="E1417"/>
  <c r="E1415"/>
  <c r="D1415"/>
  <c r="C1415"/>
  <c r="B1415"/>
  <c r="A1415"/>
  <c r="Y1414"/>
  <c r="X1414"/>
  <c r="W1414"/>
  <c r="E1413"/>
  <c r="E1412"/>
  <c r="E1411"/>
  <c r="E1409"/>
  <c r="D1409"/>
  <c r="C1409"/>
  <c r="B1409"/>
  <c r="A1409"/>
  <c r="Y1408"/>
  <c r="X1408"/>
  <c r="W1408"/>
  <c r="E1407"/>
  <c r="E1406"/>
  <c r="E1405"/>
  <c r="E1403"/>
  <c r="D1403"/>
  <c r="C1403"/>
  <c r="B1403"/>
  <c r="A1403"/>
  <c r="Y1402"/>
  <c r="X1402"/>
  <c r="W1402"/>
  <c r="E1401"/>
  <c r="E1400"/>
  <c r="E1399"/>
  <c r="E1397"/>
  <c r="D1397"/>
  <c r="C1397"/>
  <c r="B1397"/>
  <c r="A1397"/>
  <c r="Y1396"/>
  <c r="X1396"/>
  <c r="W1396"/>
  <c r="E1395"/>
  <c r="E1394"/>
  <c r="E1393"/>
  <c r="E1391"/>
  <c r="D1391"/>
  <c r="C1391"/>
  <c r="B1391"/>
  <c r="A1391"/>
  <c r="AE1390"/>
  <c r="A1390"/>
  <c r="Y1384"/>
  <c r="X1384"/>
  <c r="W1384"/>
  <c r="E1383"/>
  <c r="E1382"/>
  <c r="E1381"/>
  <c r="E1379"/>
  <c r="D1379"/>
  <c r="C1379"/>
  <c r="B1379"/>
  <c r="A1379"/>
  <c r="Y1378"/>
  <c r="X1378"/>
  <c r="W1378"/>
  <c r="E1377"/>
  <c r="E1376"/>
  <c r="E1375"/>
  <c r="E1373"/>
  <c r="D1373"/>
  <c r="C1373"/>
  <c r="B1373"/>
  <c r="A1373"/>
  <c r="Y1372"/>
  <c r="X1372"/>
  <c r="W1372"/>
  <c r="E1371"/>
  <c r="E1370"/>
  <c r="E1369"/>
  <c r="E1367"/>
  <c r="D1367"/>
  <c r="C1367"/>
  <c r="B1367"/>
  <c r="A1367"/>
  <c r="Y1366"/>
  <c r="X1366"/>
  <c r="W1366"/>
  <c r="E1365"/>
  <c r="E1364"/>
  <c r="E1363"/>
  <c r="E1361"/>
  <c r="D1361"/>
  <c r="C1361"/>
  <c r="B1361"/>
  <c r="A1361"/>
  <c r="Y1360"/>
  <c r="X1360"/>
  <c r="W1360"/>
  <c r="E1359"/>
  <c r="E1358"/>
  <c r="E1357"/>
  <c r="E1355"/>
  <c r="D1355"/>
  <c r="C1355"/>
  <c r="B1355"/>
  <c r="A1355"/>
  <c r="Y1354"/>
  <c r="X1354"/>
  <c r="W1354"/>
  <c r="E1353"/>
  <c r="E1352"/>
  <c r="E1351"/>
  <c r="E1349"/>
  <c r="D1349"/>
  <c r="C1349"/>
  <c r="B1349"/>
  <c r="A1349"/>
  <c r="Y1348"/>
  <c r="X1348"/>
  <c r="W1348"/>
  <c r="E1347"/>
  <c r="E1346"/>
  <c r="E1345"/>
  <c r="E1343"/>
  <c r="D1343"/>
  <c r="C1343"/>
  <c r="B1343"/>
  <c r="A1343"/>
  <c r="AE1342"/>
  <c r="A1342"/>
  <c r="Z1332"/>
  <c r="Y1332"/>
  <c r="X1332"/>
  <c r="E1330"/>
  <c r="D1330"/>
  <c r="C1330"/>
  <c r="B1330"/>
  <c r="A1330"/>
  <c r="Z1329"/>
  <c r="Y1329"/>
  <c r="X1329"/>
  <c r="E1327"/>
  <c r="D1327"/>
  <c r="C1327"/>
  <c r="B1327"/>
  <c r="A1327"/>
  <c r="Z1326"/>
  <c r="Y1326"/>
  <c r="X1326"/>
  <c r="Y1325"/>
  <c r="D1325"/>
  <c r="C1325"/>
  <c r="B1325"/>
  <c r="A1325"/>
  <c r="E1324"/>
  <c r="E1323"/>
  <c r="E1322"/>
  <c r="E1317"/>
  <c r="D1317"/>
  <c r="C1317"/>
  <c r="B1317"/>
  <c r="A1317"/>
  <c r="Z1316"/>
  <c r="Y1316"/>
  <c r="X1316"/>
  <c r="E1314"/>
  <c r="D1314"/>
  <c r="C1314"/>
  <c r="B1314"/>
  <c r="A1314"/>
  <c r="Z1313"/>
  <c r="Y1313"/>
  <c r="W1313"/>
  <c r="E1312"/>
  <c r="E1311"/>
  <c r="E1310"/>
  <c r="E1307"/>
  <c r="D1307"/>
  <c r="C1307"/>
  <c r="B1307"/>
  <c r="A1307"/>
  <c r="Z1306"/>
  <c r="Y1306"/>
  <c r="X1306"/>
  <c r="E1304"/>
  <c r="D1304"/>
  <c r="C1304"/>
  <c r="B1304"/>
  <c r="A1304"/>
  <c r="Z1303"/>
  <c r="Y1303"/>
  <c r="W1303"/>
  <c r="E1302"/>
  <c r="E1301"/>
  <c r="E1300"/>
  <c r="E1297"/>
  <c r="D1297"/>
  <c r="C1297"/>
  <c r="B1297"/>
  <c r="A1297"/>
  <c r="Z1296"/>
  <c r="Y1296"/>
  <c r="X1296"/>
  <c r="E1294"/>
  <c r="D1294"/>
  <c r="C1294"/>
  <c r="B1294"/>
  <c r="A1294"/>
  <c r="Z1293"/>
  <c r="Y1293"/>
  <c r="X1293"/>
  <c r="E1291"/>
  <c r="D1291"/>
  <c r="C1291"/>
  <c r="B1291"/>
  <c r="A1291"/>
  <c r="Z1290"/>
  <c r="Y1290"/>
  <c r="X1290"/>
  <c r="Y1289"/>
  <c r="D1289"/>
  <c r="C1289"/>
  <c r="B1289"/>
  <c r="A1289"/>
  <c r="E1288"/>
  <c r="E1287"/>
  <c r="E1286"/>
  <c r="E1282"/>
  <c r="D1282"/>
  <c r="C1282"/>
  <c r="B1282"/>
  <c r="A1282"/>
  <c r="Z1281"/>
  <c r="Y1281"/>
  <c r="X1281"/>
  <c r="E1279"/>
  <c r="D1279"/>
  <c r="C1279"/>
  <c r="B1279"/>
  <c r="A1279"/>
  <c r="Z1278"/>
  <c r="Y1278"/>
  <c r="X1278"/>
  <c r="E1276"/>
  <c r="D1276"/>
  <c r="C1276"/>
  <c r="B1276"/>
  <c r="A1276"/>
  <c r="Z1275"/>
  <c r="Y1275"/>
  <c r="W1275"/>
  <c r="E1274"/>
  <c r="E1273"/>
  <c r="E1272"/>
  <c r="E1267"/>
  <c r="D1267"/>
  <c r="C1267"/>
  <c r="B1267"/>
  <c r="A1267"/>
  <c r="Z1266"/>
  <c r="Y1266"/>
  <c r="X1266"/>
  <c r="E1264"/>
  <c r="D1264"/>
  <c r="C1264"/>
  <c r="B1264"/>
  <c r="A1264"/>
  <c r="Z1263"/>
  <c r="Y1263"/>
  <c r="W1263"/>
  <c r="E1262"/>
  <c r="E1261"/>
  <c r="E1260"/>
  <c r="E1255"/>
  <c r="D1255"/>
  <c r="C1255"/>
  <c r="B1255"/>
  <c r="A1255"/>
  <c r="Z1254"/>
  <c r="Y1254"/>
  <c r="X1254"/>
  <c r="E1252"/>
  <c r="D1252"/>
  <c r="C1252"/>
  <c r="B1252"/>
  <c r="A1252"/>
  <c r="Z1251"/>
  <c r="Y1251"/>
  <c r="W1251"/>
  <c r="E1250"/>
  <c r="E1249"/>
  <c r="E1248"/>
  <c r="E1243"/>
  <c r="D1243"/>
  <c r="C1243"/>
  <c r="B1243"/>
  <c r="A1243"/>
  <c r="Z1242"/>
  <c r="Y1242"/>
  <c r="X1242"/>
  <c r="E1240"/>
  <c r="D1240"/>
  <c r="C1240"/>
  <c r="B1240"/>
  <c r="A1240"/>
  <c r="Z1239"/>
  <c r="Y1239"/>
  <c r="W1239"/>
  <c r="E1238"/>
  <c r="E1237"/>
  <c r="E1236"/>
  <c r="E1231"/>
  <c r="D1231"/>
  <c r="C1231"/>
  <c r="B1231"/>
  <c r="A1231"/>
  <c r="Z1230"/>
  <c r="Y1230"/>
  <c r="X1230"/>
  <c r="E1228"/>
  <c r="D1228"/>
  <c r="C1228"/>
  <c r="B1228"/>
  <c r="A1228"/>
  <c r="Z1227"/>
  <c r="Y1227"/>
  <c r="W1227"/>
  <c r="E1226"/>
  <c r="E1225"/>
  <c r="E1224"/>
  <c r="E1219"/>
  <c r="D1219"/>
  <c r="C1219"/>
  <c r="B1219"/>
  <c r="A1219"/>
  <c r="Z1218"/>
  <c r="Y1218"/>
  <c r="X1218"/>
  <c r="E1216"/>
  <c r="D1216"/>
  <c r="C1216"/>
  <c r="B1216"/>
  <c r="A1216"/>
  <c r="Z1215"/>
  <c r="Y1215"/>
  <c r="W1215"/>
  <c r="E1214"/>
  <c r="E1213"/>
  <c r="E1212"/>
  <c r="E1207"/>
  <c r="D1207"/>
  <c r="C1207"/>
  <c r="B1207"/>
  <c r="A1207"/>
  <c r="Z1206"/>
  <c r="Y1206"/>
  <c r="X1206"/>
  <c r="E1204"/>
  <c r="D1204"/>
  <c r="C1204"/>
  <c r="B1204"/>
  <c r="A1204"/>
  <c r="Z1203"/>
  <c r="Y1203"/>
  <c r="X1203"/>
  <c r="E1201"/>
  <c r="D1201"/>
  <c r="C1201"/>
  <c r="B1201"/>
  <c r="A1201"/>
  <c r="Z1200"/>
  <c r="Y1200"/>
  <c r="W1200"/>
  <c r="E1199"/>
  <c r="E1198"/>
  <c r="E1197"/>
  <c r="E1192"/>
  <c r="D1192"/>
  <c r="C1192"/>
  <c r="B1192"/>
  <c r="A1192"/>
  <c r="Z1191"/>
  <c r="Y1191"/>
  <c r="X1191"/>
  <c r="E1189"/>
  <c r="D1189"/>
  <c r="C1189"/>
  <c r="B1189"/>
  <c r="A1189"/>
  <c r="Z1188"/>
  <c r="Y1188"/>
  <c r="X1188"/>
  <c r="Y1187"/>
  <c r="D1187"/>
  <c r="C1187"/>
  <c r="B1187"/>
  <c r="A1187"/>
  <c r="Y1186"/>
  <c r="D1186"/>
  <c r="C1186"/>
  <c r="B1186"/>
  <c r="A1186"/>
  <c r="E1185"/>
  <c r="E1184"/>
  <c r="E1183"/>
  <c r="E1178"/>
  <c r="D1178"/>
  <c r="C1178"/>
  <c r="B1178"/>
  <c r="A1178"/>
  <c r="Z1177"/>
  <c r="Y1177"/>
  <c r="X1177"/>
  <c r="E1175"/>
  <c r="D1175"/>
  <c r="C1175"/>
  <c r="B1175"/>
  <c r="A1175"/>
  <c r="Z1174"/>
  <c r="Y1174"/>
  <c r="X1174"/>
  <c r="E1172"/>
  <c r="D1172"/>
  <c r="C1172"/>
  <c r="B1172"/>
  <c r="A1172"/>
  <c r="Z1171"/>
  <c r="Y1171"/>
  <c r="X1171"/>
  <c r="E1169"/>
  <c r="D1169"/>
  <c r="C1169"/>
  <c r="B1169"/>
  <c r="A1169"/>
  <c r="Z1168"/>
  <c r="Y1168"/>
  <c r="X1168"/>
  <c r="E1166"/>
  <c r="D1166"/>
  <c r="C1166"/>
  <c r="B1166"/>
  <c r="A1166"/>
  <c r="Z1165"/>
  <c r="Y1165"/>
  <c r="X1165"/>
  <c r="E1163"/>
  <c r="D1163"/>
  <c r="C1163"/>
  <c r="B1163"/>
  <c r="A1163"/>
  <c r="Z1162"/>
  <c r="Y1162"/>
  <c r="W1162"/>
  <c r="E1161"/>
  <c r="E1160"/>
  <c r="E1159"/>
  <c r="E1154"/>
  <c r="D1154"/>
  <c r="C1154"/>
  <c r="B1154"/>
  <c r="A1154"/>
  <c r="AE1153"/>
  <c r="A1153"/>
  <c r="Z1147"/>
  <c r="Y1147"/>
  <c r="X1147"/>
  <c r="E1145"/>
  <c r="D1145"/>
  <c r="C1145"/>
  <c r="B1145"/>
  <c r="A1145"/>
  <c r="Z1144"/>
  <c r="Y1144"/>
  <c r="W1144"/>
  <c r="E1143"/>
  <c r="E1142"/>
  <c r="E1141"/>
  <c r="E1136"/>
  <c r="D1136"/>
  <c r="C1136"/>
  <c r="B1136"/>
  <c r="A1136"/>
  <c r="Z1135"/>
  <c r="Y1135"/>
  <c r="W1135"/>
  <c r="E1134"/>
  <c r="E1133"/>
  <c r="E1132"/>
  <c r="E1127"/>
  <c r="D1127"/>
  <c r="C1127"/>
  <c r="B1127"/>
  <c r="A1127"/>
  <c r="Z1126"/>
  <c r="Y1126"/>
  <c r="X1126"/>
  <c r="E1125"/>
  <c r="E1124"/>
  <c r="E1123"/>
  <c r="E1119"/>
  <c r="D1119"/>
  <c r="C1119"/>
  <c r="B1119"/>
  <c r="A1119"/>
  <c r="Z1118"/>
  <c r="Y1118"/>
  <c r="X1118"/>
  <c r="E1116"/>
  <c r="D1116"/>
  <c r="C1116"/>
  <c r="B1116"/>
  <c r="A1116"/>
  <c r="Z1115"/>
  <c r="Y1115"/>
  <c r="W1115"/>
  <c r="E1114"/>
  <c r="E1113"/>
  <c r="E1112"/>
  <c r="E1107"/>
  <c r="D1107"/>
  <c r="C1107"/>
  <c r="B1107"/>
  <c r="A1107"/>
  <c r="Z1106"/>
  <c r="Y1106"/>
  <c r="X1106"/>
  <c r="E1104"/>
  <c r="D1104"/>
  <c r="C1104"/>
  <c r="B1104"/>
  <c r="A1104"/>
  <c r="Z1103"/>
  <c r="Y1103"/>
  <c r="X1103"/>
  <c r="E1101"/>
  <c r="D1101"/>
  <c r="C1101"/>
  <c r="B1101"/>
  <c r="A1101"/>
  <c r="Z1100"/>
  <c r="Y1100"/>
  <c r="X1100"/>
  <c r="E1099"/>
  <c r="E1098"/>
  <c r="E1097"/>
  <c r="E1093"/>
  <c r="D1093"/>
  <c r="C1093"/>
  <c r="B1093"/>
  <c r="A1093"/>
  <c r="Z1092"/>
  <c r="Y1092"/>
  <c r="X1092"/>
  <c r="E1091"/>
  <c r="E1090"/>
  <c r="E1089"/>
  <c r="E1085"/>
  <c r="D1085"/>
  <c r="C1085"/>
  <c r="B1085"/>
  <c r="A1085"/>
  <c r="Z1084"/>
  <c r="Y1084"/>
  <c r="X1084"/>
  <c r="E1083"/>
  <c r="E1082"/>
  <c r="E1081"/>
  <c r="E1077"/>
  <c r="D1077"/>
  <c r="C1077"/>
  <c r="B1077"/>
  <c r="A1077"/>
  <c r="Z1076"/>
  <c r="Y1076"/>
  <c r="X1076"/>
  <c r="E1074"/>
  <c r="D1074"/>
  <c r="C1074"/>
  <c r="B1074"/>
  <c r="A1074"/>
  <c r="Z1073"/>
  <c r="Y1073"/>
  <c r="X1073"/>
  <c r="E1072"/>
  <c r="E1071"/>
  <c r="E1070"/>
  <c r="E1066"/>
  <c r="D1066"/>
  <c r="C1066"/>
  <c r="B1066"/>
  <c r="A1066"/>
  <c r="Z1065"/>
  <c r="Y1065"/>
  <c r="X1065"/>
  <c r="E1063"/>
  <c r="D1063"/>
  <c r="C1063"/>
  <c r="B1063"/>
  <c r="A1063"/>
  <c r="Z1062"/>
  <c r="Y1062"/>
  <c r="X1062"/>
  <c r="E1060"/>
  <c r="D1060"/>
  <c r="C1060"/>
  <c r="B1060"/>
  <c r="A1060"/>
  <c r="Z1059"/>
  <c r="Y1059"/>
  <c r="W1059"/>
  <c r="E1058"/>
  <c r="E1057"/>
  <c r="E1056"/>
  <c r="E1051"/>
  <c r="D1051"/>
  <c r="C1051"/>
  <c r="B1051"/>
  <c r="A1051"/>
  <c r="Z1050"/>
  <c r="Y1050"/>
  <c r="X1050"/>
  <c r="E1048"/>
  <c r="D1048"/>
  <c r="C1048"/>
  <c r="B1048"/>
  <c r="A1048"/>
  <c r="Z1047"/>
  <c r="Y1047"/>
  <c r="X1047"/>
  <c r="E1046"/>
  <c r="E1045"/>
  <c r="E1044"/>
  <c r="E1039"/>
  <c r="D1039"/>
  <c r="C1039"/>
  <c r="B1039"/>
  <c r="A1039"/>
  <c r="Z1038"/>
  <c r="Y1038"/>
  <c r="W1038"/>
  <c r="E1037"/>
  <c r="E1036"/>
  <c r="E1035"/>
  <c r="E1030"/>
  <c r="D1030"/>
  <c r="C1030"/>
  <c r="B1030"/>
  <c r="A1030"/>
  <c r="Z1029"/>
  <c r="Y1029"/>
  <c r="W1029"/>
  <c r="E1028"/>
  <c r="E1027"/>
  <c r="E1026"/>
  <c r="E1021"/>
  <c r="D1021"/>
  <c r="C1021"/>
  <c r="B1021"/>
  <c r="A1021"/>
  <c r="Z1020"/>
  <c r="Y1020"/>
  <c r="W1020"/>
  <c r="E1019"/>
  <c r="E1018"/>
  <c r="E1017"/>
  <c r="E1012"/>
  <c r="D1012"/>
  <c r="C1012"/>
  <c r="B1012"/>
  <c r="A1012"/>
  <c r="Z1011"/>
  <c r="Y1011"/>
  <c r="X1011"/>
  <c r="E1009"/>
  <c r="D1009"/>
  <c r="C1009"/>
  <c r="B1009"/>
  <c r="A1009"/>
  <c r="Z1008"/>
  <c r="Y1008"/>
  <c r="X1008"/>
  <c r="E1006"/>
  <c r="D1006"/>
  <c r="C1006"/>
  <c r="B1006"/>
  <c r="A1006"/>
  <c r="Z1005"/>
  <c r="Y1005"/>
  <c r="W1005"/>
  <c r="E1004"/>
  <c r="E1003"/>
  <c r="E1002"/>
  <c r="E997"/>
  <c r="D997"/>
  <c r="C997"/>
  <c r="B997"/>
  <c r="A997"/>
  <c r="Z996"/>
  <c r="Y996"/>
  <c r="X996"/>
  <c r="E994"/>
  <c r="D994"/>
  <c r="C994"/>
  <c r="B994"/>
  <c r="A994"/>
  <c r="Z993"/>
  <c r="Y993"/>
  <c r="X993"/>
  <c r="E991"/>
  <c r="D991"/>
  <c r="C991"/>
  <c r="B991"/>
  <c r="A991"/>
  <c r="Z990"/>
  <c r="Y990"/>
  <c r="X990"/>
  <c r="E988"/>
  <c r="D988"/>
  <c r="C988"/>
  <c r="B988"/>
  <c r="A988"/>
  <c r="Z987"/>
  <c r="Y987"/>
  <c r="X987"/>
  <c r="E985"/>
  <c r="D985"/>
  <c r="C985"/>
  <c r="B985"/>
  <c r="A985"/>
  <c r="Z984"/>
  <c r="Y984"/>
  <c r="X984"/>
  <c r="Y983"/>
  <c r="D983"/>
  <c r="C983"/>
  <c r="B983"/>
  <c r="A983"/>
  <c r="E982"/>
  <c r="E981"/>
  <c r="E980"/>
  <c r="E975"/>
  <c r="D975"/>
  <c r="C975"/>
  <c r="B975"/>
  <c r="A975"/>
  <c r="Z974"/>
  <c r="Y974"/>
  <c r="X974"/>
  <c r="E972"/>
  <c r="D972"/>
  <c r="C972"/>
  <c r="B972"/>
  <c r="A972"/>
  <c r="Z971"/>
  <c r="Y971"/>
  <c r="X971"/>
  <c r="Y970"/>
  <c r="D970"/>
  <c r="C970"/>
  <c r="B970"/>
  <c r="A970"/>
  <c r="E969"/>
  <c r="E968"/>
  <c r="E967"/>
  <c r="E962"/>
  <c r="D962"/>
  <c r="C962"/>
  <c r="B962"/>
  <c r="A962"/>
  <c r="Z961"/>
  <c r="Y961"/>
  <c r="X961"/>
  <c r="E959"/>
  <c r="D959"/>
  <c r="C959"/>
  <c r="B959"/>
  <c r="A959"/>
  <c r="Z958"/>
  <c r="Y958"/>
  <c r="W958"/>
  <c r="E957"/>
  <c r="E956"/>
  <c r="E955"/>
  <c r="E950"/>
  <c r="D950"/>
  <c r="C950"/>
  <c r="B950"/>
  <c r="A950"/>
  <c r="Z949"/>
  <c r="Y949"/>
  <c r="X949"/>
  <c r="E947"/>
  <c r="D947"/>
  <c r="C947"/>
  <c r="B947"/>
  <c r="A947"/>
  <c r="Z946"/>
  <c r="Y946"/>
  <c r="X946"/>
  <c r="E944"/>
  <c r="D944"/>
  <c r="C944"/>
  <c r="B944"/>
  <c r="A944"/>
  <c r="Z943"/>
  <c r="Y943"/>
  <c r="X943"/>
  <c r="E941"/>
  <c r="D941"/>
  <c r="C941"/>
  <c r="B941"/>
  <c r="A941"/>
  <c r="Z940"/>
  <c r="Y940"/>
  <c r="X940"/>
  <c r="E938"/>
  <c r="D938"/>
  <c r="C938"/>
  <c r="B938"/>
  <c r="A938"/>
  <c r="Z937"/>
  <c r="Y937"/>
  <c r="W937"/>
  <c r="E936"/>
  <c r="E935"/>
  <c r="E934"/>
  <c r="E929"/>
  <c r="D929"/>
  <c r="C929"/>
  <c r="B929"/>
  <c r="A929"/>
  <c r="Z928"/>
  <c r="Y928"/>
  <c r="X928"/>
  <c r="E926"/>
  <c r="D926"/>
  <c r="C926"/>
  <c r="B926"/>
  <c r="A926"/>
  <c r="Z925"/>
  <c r="Y925"/>
  <c r="X925"/>
  <c r="Y924"/>
  <c r="D924"/>
  <c r="C924"/>
  <c r="B924"/>
  <c r="A924"/>
  <c r="E923"/>
  <c r="E922"/>
  <c r="E921"/>
  <c r="E917"/>
  <c r="D917"/>
  <c r="C917"/>
  <c r="B917"/>
  <c r="A917"/>
  <c r="Z916"/>
  <c r="Y916"/>
  <c r="X916"/>
  <c r="E914"/>
  <c r="D914"/>
  <c r="C914"/>
  <c r="B914"/>
  <c r="A914"/>
  <c r="Z913"/>
  <c r="Y913"/>
  <c r="X913"/>
  <c r="E911"/>
  <c r="D911"/>
  <c r="C911"/>
  <c r="B911"/>
  <c r="A911"/>
  <c r="Z910"/>
  <c r="Y910"/>
  <c r="X910"/>
  <c r="E908"/>
  <c r="D908"/>
  <c r="C908"/>
  <c r="B908"/>
  <c r="A908"/>
  <c r="Z907"/>
  <c r="Y907"/>
  <c r="X907"/>
  <c r="E905"/>
  <c r="D905"/>
  <c r="C905"/>
  <c r="B905"/>
  <c r="A905"/>
  <c r="Z904"/>
  <c r="Y904"/>
  <c r="X904"/>
  <c r="Y903"/>
  <c r="D903"/>
  <c r="C903"/>
  <c r="B903"/>
  <c r="A903"/>
  <c r="E902"/>
  <c r="E901"/>
  <c r="E900"/>
  <c r="E896"/>
  <c r="D896"/>
  <c r="C896"/>
  <c r="B896"/>
  <c r="A896"/>
  <c r="Z895"/>
  <c r="Y895"/>
  <c r="X895"/>
  <c r="E894"/>
  <c r="E893"/>
  <c r="E892"/>
  <c r="E889"/>
  <c r="D889"/>
  <c r="C889"/>
  <c r="B889"/>
  <c r="A889"/>
  <c r="Z888"/>
  <c r="Y888"/>
  <c r="X888"/>
  <c r="E886"/>
  <c r="D886"/>
  <c r="C886"/>
  <c r="B886"/>
  <c r="A886"/>
  <c r="Z885"/>
  <c r="Y885"/>
  <c r="W885"/>
  <c r="Y884"/>
  <c r="D884"/>
  <c r="C884"/>
  <c r="B884"/>
  <c r="A884"/>
  <c r="E883"/>
  <c r="E882"/>
  <c r="E881"/>
  <c r="E878"/>
  <c r="D878"/>
  <c r="C878"/>
  <c r="B878"/>
  <c r="A878"/>
  <c r="Z877"/>
  <c r="Y877"/>
  <c r="X877"/>
  <c r="E875"/>
  <c r="D875"/>
  <c r="C875"/>
  <c r="B875"/>
  <c r="A875"/>
  <c r="Z874"/>
  <c r="Y874"/>
  <c r="X874"/>
  <c r="E873"/>
  <c r="E872"/>
  <c r="E871"/>
  <c r="E868"/>
  <c r="D868"/>
  <c r="C868"/>
  <c r="B868"/>
  <c r="A868"/>
  <c r="Z867"/>
  <c r="Y867"/>
  <c r="X867"/>
  <c r="E865"/>
  <c r="D865"/>
  <c r="C865"/>
  <c r="B865"/>
  <c r="A865"/>
  <c r="Z864"/>
  <c r="Y864"/>
  <c r="X864"/>
  <c r="E862"/>
  <c r="D862"/>
  <c r="C862"/>
  <c r="B862"/>
  <c r="A862"/>
  <c r="Z861"/>
  <c r="Y861"/>
  <c r="X861"/>
  <c r="E859"/>
  <c r="D859"/>
  <c r="C859"/>
  <c r="B859"/>
  <c r="A859"/>
  <c r="Z858"/>
  <c r="Y858"/>
  <c r="X858"/>
  <c r="E856"/>
  <c r="D856"/>
  <c r="C856"/>
  <c r="B856"/>
  <c r="A856"/>
  <c r="Z855"/>
  <c r="Y855"/>
  <c r="X855"/>
  <c r="E853"/>
  <c r="D853"/>
  <c r="C853"/>
  <c r="B853"/>
  <c r="A853"/>
  <c r="Z852"/>
  <c r="Y852"/>
  <c r="X852"/>
  <c r="E850"/>
  <c r="D850"/>
  <c r="C850"/>
  <c r="B850"/>
  <c r="A850"/>
  <c r="Z849"/>
  <c r="Y849"/>
  <c r="X849"/>
  <c r="E847"/>
  <c r="D847"/>
  <c r="C847"/>
  <c r="B847"/>
  <c r="A847"/>
  <c r="Z846"/>
  <c r="Y846"/>
  <c r="X846"/>
  <c r="E844"/>
  <c r="D844"/>
  <c r="C844"/>
  <c r="B844"/>
  <c r="A844"/>
  <c r="Z843"/>
  <c r="Y843"/>
  <c r="X843"/>
  <c r="E841"/>
  <c r="D841"/>
  <c r="C841"/>
  <c r="B841"/>
  <c r="A841"/>
  <c r="Z840"/>
  <c r="Y840"/>
  <c r="X840"/>
  <c r="E838"/>
  <c r="D838"/>
  <c r="C838"/>
  <c r="B838"/>
  <c r="A838"/>
  <c r="Z837"/>
  <c r="Y837"/>
  <c r="X837"/>
  <c r="E835"/>
  <c r="D835"/>
  <c r="C835"/>
  <c r="B835"/>
  <c r="A835"/>
  <c r="Z834"/>
  <c r="Y834"/>
  <c r="X834"/>
  <c r="E833"/>
  <c r="E832"/>
  <c r="E831"/>
  <c r="E826"/>
  <c r="D826"/>
  <c r="I826"/>
  <c r="C826"/>
  <c r="B826"/>
  <c r="A826"/>
  <c r="Z825"/>
  <c r="Y825"/>
  <c r="X825"/>
  <c r="E823"/>
  <c r="D823"/>
  <c r="I823"/>
  <c r="C823"/>
  <c r="B823"/>
  <c r="A823"/>
  <c r="Z822"/>
  <c r="Y822"/>
  <c r="X822"/>
  <c r="E820"/>
  <c r="D820"/>
  <c r="C820"/>
  <c r="B820"/>
  <c r="A820"/>
  <c r="Z819"/>
  <c r="Y819"/>
  <c r="X819"/>
  <c r="E817"/>
  <c r="D817"/>
  <c r="C817"/>
  <c r="B817"/>
  <c r="A817"/>
  <c r="Z816"/>
  <c r="Y816"/>
  <c r="X816"/>
  <c r="E814"/>
  <c r="D814"/>
  <c r="C814"/>
  <c r="B814"/>
  <c r="A814"/>
  <c r="Z813"/>
  <c r="Y813"/>
  <c r="X813"/>
  <c r="E811"/>
  <c r="D811"/>
  <c r="C811"/>
  <c r="B811"/>
  <c r="A811"/>
  <c r="Z810"/>
  <c r="Y810"/>
  <c r="W810"/>
  <c r="E809"/>
  <c r="E808"/>
  <c r="E807"/>
  <c r="E802"/>
  <c r="D802"/>
  <c r="C802"/>
  <c r="B802"/>
  <c r="A802"/>
  <c r="Z801"/>
  <c r="Y801"/>
  <c r="X801"/>
  <c r="E799"/>
  <c r="D799"/>
  <c r="C799"/>
  <c r="B799"/>
  <c r="A799"/>
  <c r="Z798"/>
  <c r="Y798"/>
  <c r="X798"/>
  <c r="Y797"/>
  <c r="D797"/>
  <c r="C797"/>
  <c r="B797"/>
  <c r="A797"/>
  <c r="E796"/>
  <c r="E795"/>
  <c r="E794"/>
  <c r="E790"/>
  <c r="D790"/>
  <c r="C790"/>
  <c r="B790"/>
  <c r="A790"/>
  <c r="Z789"/>
  <c r="Y789"/>
  <c r="X789"/>
  <c r="E787"/>
  <c r="D787"/>
  <c r="C787"/>
  <c r="B787"/>
  <c r="A787"/>
  <c r="Z786"/>
  <c r="Y786"/>
  <c r="X786"/>
  <c r="E784"/>
  <c r="D784"/>
  <c r="C784"/>
  <c r="B784"/>
  <c r="A784"/>
  <c r="Z783"/>
  <c r="Y783"/>
  <c r="X783"/>
  <c r="Y782"/>
  <c r="D782"/>
  <c r="C782"/>
  <c r="B782"/>
  <c r="A782"/>
  <c r="E781"/>
  <c r="E780"/>
  <c r="E779"/>
  <c r="E774"/>
  <c r="D774"/>
  <c r="C774"/>
  <c r="B774"/>
  <c r="A774"/>
  <c r="Z773"/>
  <c r="Y773"/>
  <c r="X773"/>
  <c r="E771"/>
  <c r="D771"/>
  <c r="C771"/>
  <c r="B771"/>
  <c r="A771"/>
  <c r="Z770"/>
  <c r="Y770"/>
  <c r="X770"/>
  <c r="E768"/>
  <c r="D768"/>
  <c r="C768"/>
  <c r="B768"/>
  <c r="A768"/>
  <c r="Z767"/>
  <c r="Y767"/>
  <c r="X767"/>
  <c r="E765"/>
  <c r="D765"/>
  <c r="C765"/>
  <c r="B765"/>
  <c r="A765"/>
  <c r="Z764"/>
  <c r="Y764"/>
  <c r="X764"/>
  <c r="E762"/>
  <c r="D762"/>
  <c r="C762"/>
  <c r="B762"/>
  <c r="A762"/>
  <c r="Z761"/>
  <c r="Y761"/>
  <c r="X761"/>
  <c r="E759"/>
  <c r="D759"/>
  <c r="C759"/>
  <c r="B759"/>
  <c r="A759"/>
  <c r="Z758"/>
  <c r="Y758"/>
  <c r="X758"/>
  <c r="E756"/>
  <c r="D756"/>
  <c r="C756"/>
  <c r="B756"/>
  <c r="A756"/>
  <c r="Z755"/>
  <c r="Y755"/>
  <c r="X755"/>
  <c r="E753"/>
  <c r="D753"/>
  <c r="C753"/>
  <c r="B753"/>
  <c r="A753"/>
  <c r="Z752"/>
  <c r="Y752"/>
  <c r="X752"/>
  <c r="E750"/>
  <c r="D750"/>
  <c r="C750"/>
  <c r="B750"/>
  <c r="A750"/>
  <c r="Z749"/>
  <c r="Y749"/>
  <c r="X749"/>
  <c r="E747"/>
  <c r="D747"/>
  <c r="C747"/>
  <c r="B747"/>
  <c r="A747"/>
  <c r="Z746"/>
  <c r="Y746"/>
  <c r="X746"/>
  <c r="E744"/>
  <c r="D744"/>
  <c r="C744"/>
  <c r="B744"/>
  <c r="A744"/>
  <c r="Z743"/>
  <c r="Y743"/>
  <c r="X743"/>
  <c r="E741"/>
  <c r="D741"/>
  <c r="C741"/>
  <c r="B741"/>
  <c r="A741"/>
  <c r="Z740"/>
  <c r="Y740"/>
  <c r="X740"/>
  <c r="E738"/>
  <c r="D738"/>
  <c r="C738"/>
  <c r="B738"/>
  <c r="A738"/>
  <c r="Z737"/>
  <c r="Y737"/>
  <c r="X737"/>
  <c r="E735"/>
  <c r="D735"/>
  <c r="C735"/>
  <c r="B735"/>
  <c r="A735"/>
  <c r="Z734"/>
  <c r="Y734"/>
  <c r="X734"/>
  <c r="E732"/>
  <c r="D732"/>
  <c r="C732"/>
  <c r="B732"/>
  <c r="A732"/>
  <c r="Z731"/>
  <c r="Y731"/>
  <c r="X731"/>
  <c r="E729"/>
  <c r="D729"/>
  <c r="C729"/>
  <c r="B729"/>
  <c r="A729"/>
  <c r="Z728"/>
  <c r="Y728"/>
  <c r="X728"/>
  <c r="E727"/>
  <c r="E726"/>
  <c r="E725"/>
  <c r="E721"/>
  <c r="D721"/>
  <c r="C721"/>
  <c r="B721"/>
  <c r="A721"/>
  <c r="Z720"/>
  <c r="Y720"/>
  <c r="X720"/>
  <c r="E719"/>
  <c r="E718"/>
  <c r="E717"/>
  <c r="E712"/>
  <c r="D712"/>
  <c r="C712"/>
  <c r="B712"/>
  <c r="A712"/>
  <c r="Z711"/>
  <c r="Y711"/>
  <c r="X711"/>
  <c r="E710"/>
  <c r="E709"/>
  <c r="E708"/>
  <c r="E703"/>
  <c r="D703"/>
  <c r="C703"/>
  <c r="B703"/>
  <c r="A703"/>
  <c r="Z702"/>
  <c r="Y702"/>
  <c r="X702"/>
  <c r="E701"/>
  <c r="E700"/>
  <c r="E699"/>
  <c r="E694"/>
  <c r="D694"/>
  <c r="I694"/>
  <c r="C694"/>
  <c r="B694"/>
  <c r="A694"/>
  <c r="Z693"/>
  <c r="Y693"/>
  <c r="X693"/>
  <c r="E692"/>
  <c r="E691"/>
  <c r="E690"/>
  <c r="E686"/>
  <c r="D686"/>
  <c r="C686"/>
  <c r="B686"/>
  <c r="A686"/>
  <c r="Z685"/>
  <c r="Y685"/>
  <c r="X685"/>
  <c r="E684"/>
  <c r="E683"/>
  <c r="E682"/>
  <c r="E677"/>
  <c r="D677"/>
  <c r="C677"/>
  <c r="B677"/>
  <c r="A677"/>
  <c r="Z676"/>
  <c r="Y676"/>
  <c r="X676"/>
  <c r="E675"/>
  <c r="E674"/>
  <c r="E673"/>
  <c r="E668"/>
  <c r="D668"/>
  <c r="C668"/>
  <c r="B668"/>
  <c r="A668"/>
  <c r="Z667"/>
  <c r="Y667"/>
  <c r="X667"/>
  <c r="E666"/>
  <c r="E665"/>
  <c r="E664"/>
  <c r="E659"/>
  <c r="D659"/>
  <c r="C659"/>
  <c r="B659"/>
  <c r="A659"/>
  <c r="Z658"/>
  <c r="Y658"/>
  <c r="X658"/>
  <c r="E657"/>
  <c r="E656"/>
  <c r="E655"/>
  <c r="E651"/>
  <c r="D651"/>
  <c r="C651"/>
  <c r="B651"/>
  <c r="A651"/>
  <c r="Z650"/>
  <c r="Y650"/>
  <c r="X650"/>
  <c r="E648"/>
  <c r="D648"/>
  <c r="C648"/>
  <c r="B648"/>
  <c r="A648"/>
  <c r="Z647"/>
  <c r="Y647"/>
  <c r="X647"/>
  <c r="E645"/>
  <c r="D645"/>
  <c r="C645"/>
  <c r="B645"/>
  <c r="A645"/>
  <c r="Z644"/>
  <c r="Y644"/>
  <c r="W644"/>
  <c r="E643"/>
  <c r="E642"/>
  <c r="E641"/>
  <c r="E636"/>
  <c r="D636"/>
  <c r="C636"/>
  <c r="B636"/>
  <c r="A636"/>
  <c r="Z635"/>
  <c r="Y635"/>
  <c r="X635"/>
  <c r="E633"/>
  <c r="D633"/>
  <c r="C633"/>
  <c r="B633"/>
  <c r="A633"/>
  <c r="Z632"/>
  <c r="Y632"/>
  <c r="X632"/>
  <c r="E630"/>
  <c r="D630"/>
  <c r="C630"/>
  <c r="B630"/>
  <c r="A630"/>
  <c r="Z629"/>
  <c r="Y629"/>
  <c r="X629"/>
  <c r="E628"/>
  <c r="E627"/>
  <c r="E626"/>
  <c r="E621"/>
  <c r="D621"/>
  <c r="C621"/>
  <c r="B621"/>
  <c r="A621"/>
  <c r="AE620"/>
  <c r="A620"/>
  <c r="AE618"/>
  <c r="A618"/>
  <c r="Z608"/>
  <c r="Y608"/>
  <c r="X608"/>
  <c r="E606"/>
  <c r="D606"/>
  <c r="C606"/>
  <c r="B606"/>
  <c r="A606"/>
  <c r="Z605"/>
  <c r="Y605"/>
  <c r="W605"/>
  <c r="E604"/>
  <c r="E603"/>
  <c r="E602"/>
  <c r="E597"/>
  <c r="D597"/>
  <c r="C597"/>
  <c r="B597"/>
  <c r="A597"/>
  <c r="Z596"/>
  <c r="Y596"/>
  <c r="X596"/>
  <c r="E594"/>
  <c r="D594"/>
  <c r="C594"/>
  <c r="B594"/>
  <c r="A594"/>
  <c r="Z593"/>
  <c r="Y593"/>
  <c r="X593"/>
  <c r="E591"/>
  <c r="D591"/>
  <c r="C591"/>
  <c r="B591"/>
  <c r="A591"/>
  <c r="Z590"/>
  <c r="Y590"/>
  <c r="X590"/>
  <c r="Y589"/>
  <c r="D589"/>
  <c r="C589"/>
  <c r="B589"/>
  <c r="A589"/>
  <c r="E588"/>
  <c r="E587"/>
  <c r="E586"/>
  <c r="E582"/>
  <c r="D582"/>
  <c r="C582"/>
  <c r="B582"/>
  <c r="A582"/>
  <c r="Z581"/>
  <c r="Y581"/>
  <c r="X581"/>
  <c r="E579"/>
  <c r="D579"/>
  <c r="C579"/>
  <c r="B579"/>
  <c r="A579"/>
  <c r="Z578"/>
  <c r="Y578"/>
  <c r="X578"/>
  <c r="E576"/>
  <c r="D576"/>
  <c r="C576"/>
  <c r="B576"/>
  <c r="A576"/>
  <c r="Z575"/>
  <c r="Y575"/>
  <c r="W575"/>
  <c r="E574"/>
  <c r="E573"/>
  <c r="E572"/>
  <c r="E567"/>
  <c r="D567"/>
  <c r="C567"/>
  <c r="B567"/>
  <c r="A567"/>
  <c r="Z566"/>
  <c r="Y566"/>
  <c r="X566"/>
  <c r="E564"/>
  <c r="D564"/>
  <c r="C564"/>
  <c r="B564"/>
  <c r="A564"/>
  <c r="Z563"/>
  <c r="Y563"/>
  <c r="W563"/>
  <c r="E562"/>
  <c r="E561"/>
  <c r="E560"/>
  <c r="E555"/>
  <c r="D555"/>
  <c r="C555"/>
  <c r="B555"/>
  <c r="A555"/>
  <c r="Z554"/>
  <c r="Y554"/>
  <c r="X554"/>
  <c r="E552"/>
  <c r="D552"/>
  <c r="C552"/>
  <c r="B552"/>
  <c r="A552"/>
  <c r="Z551"/>
  <c r="Y551"/>
  <c r="W551"/>
  <c r="E550"/>
  <c r="E549"/>
  <c r="E548"/>
  <c r="E543"/>
  <c r="D543"/>
  <c r="C543"/>
  <c r="B543"/>
  <c r="A543"/>
  <c r="Z542"/>
  <c r="Y542"/>
  <c r="X542"/>
  <c r="E540"/>
  <c r="D540"/>
  <c r="C540"/>
  <c r="B540"/>
  <c r="A540"/>
  <c r="Z539"/>
  <c r="Y539"/>
  <c r="W539"/>
  <c r="E538"/>
  <c r="E537"/>
  <c r="E536"/>
  <c r="E531"/>
  <c r="D531"/>
  <c r="C531"/>
  <c r="B531"/>
  <c r="A531"/>
  <c r="Z530"/>
  <c r="Y530"/>
  <c r="X530"/>
  <c r="E528"/>
  <c r="D528"/>
  <c r="C528"/>
  <c r="B528"/>
  <c r="A528"/>
  <c r="Z527"/>
  <c r="Y527"/>
  <c r="X527"/>
  <c r="E525"/>
  <c r="D525"/>
  <c r="C525"/>
  <c r="B525"/>
  <c r="A525"/>
  <c r="Z524"/>
  <c r="Y524"/>
  <c r="W524"/>
  <c r="E523"/>
  <c r="E522"/>
  <c r="E521"/>
  <c r="E516"/>
  <c r="D516"/>
  <c r="C516"/>
  <c r="B516"/>
  <c r="A516"/>
  <c r="Z515"/>
  <c r="Y515"/>
  <c r="X515"/>
  <c r="E513"/>
  <c r="D513"/>
  <c r="C513"/>
  <c r="B513"/>
  <c r="A513"/>
  <c r="Z512"/>
  <c r="Y512"/>
  <c r="X512"/>
  <c r="E510"/>
  <c r="D510"/>
  <c r="C510"/>
  <c r="B510"/>
  <c r="A510"/>
  <c r="Z509"/>
  <c r="Y509"/>
  <c r="X509"/>
  <c r="E507"/>
  <c r="D507"/>
  <c r="C507"/>
  <c r="B507"/>
  <c r="A507"/>
  <c r="Z506"/>
  <c r="Y506"/>
  <c r="X506"/>
  <c r="E504"/>
  <c r="D504"/>
  <c r="C504"/>
  <c r="B504"/>
  <c r="A504"/>
  <c r="Z503"/>
  <c r="Y503"/>
  <c r="X503"/>
  <c r="E501"/>
  <c r="D501"/>
  <c r="C501"/>
  <c r="B501"/>
  <c r="A501"/>
  <c r="Z500"/>
  <c r="Y500"/>
  <c r="W500"/>
  <c r="E499"/>
  <c r="E498"/>
  <c r="E497"/>
  <c r="E492"/>
  <c r="D492"/>
  <c r="C492"/>
  <c r="B492"/>
  <c r="A492"/>
  <c r="AE491"/>
  <c r="A491"/>
  <c r="Z485"/>
  <c r="Y485"/>
  <c r="X485"/>
  <c r="E483"/>
  <c r="D483"/>
  <c r="C483"/>
  <c r="B483"/>
  <c r="A483"/>
  <c r="Z482"/>
  <c r="Y482"/>
  <c r="X482"/>
  <c r="E480"/>
  <c r="D480"/>
  <c r="C480"/>
  <c r="B480"/>
  <c r="A480"/>
  <c r="Z479"/>
  <c r="Y479"/>
  <c r="X479"/>
  <c r="E478"/>
  <c r="E477"/>
  <c r="E476"/>
  <c r="E472"/>
  <c r="D472"/>
  <c r="C472"/>
  <c r="B472"/>
  <c r="A472"/>
  <c r="Z471"/>
  <c r="Y471"/>
  <c r="X471"/>
  <c r="E470"/>
  <c r="E469"/>
  <c r="E468"/>
  <c r="E464"/>
  <c r="D464"/>
  <c r="C464"/>
  <c r="B464"/>
  <c r="A464"/>
  <c r="Z463"/>
  <c r="Y463"/>
  <c r="X463"/>
  <c r="E462"/>
  <c r="E461"/>
  <c r="E460"/>
  <c r="E456"/>
  <c r="D456"/>
  <c r="C456"/>
  <c r="B456"/>
  <c r="A456"/>
  <c r="Z455"/>
  <c r="Y455"/>
  <c r="X455"/>
  <c r="E453"/>
  <c r="D453"/>
  <c r="C453"/>
  <c r="B453"/>
  <c r="A453"/>
  <c r="Z452"/>
  <c r="Y452"/>
  <c r="X452"/>
  <c r="E451"/>
  <c r="E450"/>
  <c r="E449"/>
  <c r="E445"/>
  <c r="D445"/>
  <c r="C445"/>
  <c r="B445"/>
  <c r="A445"/>
  <c r="Z444"/>
  <c r="Y444"/>
  <c r="X444"/>
  <c r="E442"/>
  <c r="D442"/>
  <c r="C442"/>
  <c r="B442"/>
  <c r="A442"/>
  <c r="Z441"/>
  <c r="Y441"/>
  <c r="X441"/>
  <c r="E439"/>
  <c r="D439"/>
  <c r="C439"/>
  <c r="B439"/>
  <c r="A439"/>
  <c r="Z438"/>
  <c r="Y438"/>
  <c r="W438"/>
  <c r="E437"/>
  <c r="E436"/>
  <c r="E435"/>
  <c r="E430"/>
  <c r="D430"/>
  <c r="C430"/>
  <c r="B430"/>
  <c r="A430"/>
  <c r="Z429"/>
  <c r="Y429"/>
  <c r="X429"/>
  <c r="E427"/>
  <c r="D427"/>
  <c r="C427"/>
  <c r="B427"/>
  <c r="A427"/>
  <c r="Z426"/>
  <c r="Y426"/>
  <c r="W426"/>
  <c r="E425"/>
  <c r="E424"/>
  <c r="E423"/>
  <c r="E418"/>
  <c r="D418"/>
  <c r="C418"/>
  <c r="B418"/>
  <c r="A418"/>
  <c r="Z417"/>
  <c r="Y417"/>
  <c r="X417"/>
  <c r="E416"/>
  <c r="E415"/>
  <c r="E414"/>
  <c r="E411"/>
  <c r="D411"/>
  <c r="C411"/>
  <c r="B411"/>
  <c r="A411"/>
  <c r="Z410"/>
  <c r="Y410"/>
  <c r="X410"/>
  <c r="E408"/>
  <c r="D408"/>
  <c r="C408"/>
  <c r="B408"/>
  <c r="A408"/>
  <c r="Z407"/>
  <c r="Y407"/>
  <c r="W407"/>
  <c r="Y406"/>
  <c r="D406"/>
  <c r="C406"/>
  <c r="B406"/>
  <c r="A406"/>
  <c r="E405"/>
  <c r="E404"/>
  <c r="E403"/>
  <c r="E400"/>
  <c r="D400"/>
  <c r="C400"/>
  <c r="B400"/>
  <c r="A400"/>
  <c r="Z399"/>
  <c r="Y399"/>
  <c r="X399"/>
  <c r="E397"/>
  <c r="D397"/>
  <c r="C397"/>
  <c r="B397"/>
  <c r="A397"/>
  <c r="Z396"/>
  <c r="Y396"/>
  <c r="X396"/>
  <c r="E395"/>
  <c r="E394"/>
  <c r="E393"/>
  <c r="E390"/>
  <c r="D390"/>
  <c r="C390"/>
  <c r="B390"/>
  <c r="A390"/>
  <c r="Z389"/>
  <c r="Y389"/>
  <c r="X389"/>
  <c r="E387"/>
  <c r="D387"/>
  <c r="C387"/>
  <c r="B387"/>
  <c r="A387"/>
  <c r="Z386"/>
  <c r="Y386"/>
  <c r="X386"/>
  <c r="E384"/>
  <c r="D384"/>
  <c r="C384"/>
  <c r="B384"/>
  <c r="A384"/>
  <c r="Z383"/>
  <c r="Y383"/>
  <c r="X383"/>
  <c r="E381"/>
  <c r="D381"/>
  <c r="C381"/>
  <c r="B381"/>
  <c r="A381"/>
  <c r="Z380"/>
  <c r="Y380"/>
  <c r="X380"/>
  <c r="E378"/>
  <c r="D378"/>
  <c r="C378"/>
  <c r="B378"/>
  <c r="A378"/>
  <c r="Z377"/>
  <c r="Y377"/>
  <c r="X377"/>
  <c r="E375"/>
  <c r="D375"/>
  <c r="C375"/>
  <c r="B375"/>
  <c r="A375"/>
  <c r="Z374"/>
  <c r="Y374"/>
  <c r="X374"/>
  <c r="E372"/>
  <c r="D372"/>
  <c r="C372"/>
  <c r="B372"/>
  <c r="A372"/>
  <c r="Z371"/>
  <c r="Y371"/>
  <c r="X371"/>
  <c r="E369"/>
  <c r="D369"/>
  <c r="C369"/>
  <c r="B369"/>
  <c r="A369"/>
  <c r="Z368"/>
  <c r="Y368"/>
  <c r="X368"/>
  <c r="E367"/>
  <c r="E366"/>
  <c r="E365"/>
  <c r="E360"/>
  <c r="D360"/>
  <c r="C360"/>
  <c r="B360"/>
  <c r="A360"/>
  <c r="Z359"/>
  <c r="Y359"/>
  <c r="X359"/>
  <c r="E357"/>
  <c r="D357"/>
  <c r="C357"/>
  <c r="B357"/>
  <c r="A357"/>
  <c r="Z356"/>
  <c r="Y356"/>
  <c r="X356"/>
  <c r="E355"/>
  <c r="E354"/>
  <c r="E353"/>
  <c r="E348"/>
  <c r="D348"/>
  <c r="C348"/>
  <c r="B348"/>
  <c r="A348"/>
  <c r="Z347"/>
  <c r="Y347"/>
  <c r="X347"/>
  <c r="E345"/>
  <c r="D345"/>
  <c r="C345"/>
  <c r="B345"/>
  <c r="A345"/>
  <c r="Z344"/>
  <c r="Y344"/>
  <c r="X344"/>
  <c r="E342"/>
  <c r="D342"/>
  <c r="C342"/>
  <c r="B342"/>
  <c r="A342"/>
  <c r="Z341"/>
  <c r="Y341"/>
  <c r="X341"/>
  <c r="E339"/>
  <c r="D339"/>
  <c r="C339"/>
  <c r="B339"/>
  <c r="A339"/>
  <c r="Z338"/>
  <c r="Y338"/>
  <c r="W338"/>
  <c r="E337"/>
  <c r="E336"/>
  <c r="E335"/>
  <c r="E330"/>
  <c r="D330"/>
  <c r="C330"/>
  <c r="B330"/>
  <c r="A330"/>
  <c r="Z329"/>
  <c r="Y329"/>
  <c r="X329"/>
  <c r="E327"/>
  <c r="D327"/>
  <c r="C327"/>
  <c r="B327"/>
  <c r="A327"/>
  <c r="Z326"/>
  <c r="Y326"/>
  <c r="X326"/>
  <c r="Y325"/>
  <c r="D325"/>
  <c r="C325"/>
  <c r="B325"/>
  <c r="A325"/>
  <c r="E324"/>
  <c r="E323"/>
  <c r="E322"/>
  <c r="E318"/>
  <c r="D318"/>
  <c r="C318"/>
  <c r="B318"/>
  <c r="A318"/>
  <c r="Z317"/>
  <c r="Y317"/>
  <c r="X317"/>
  <c r="E315"/>
  <c r="D315"/>
  <c r="C315"/>
  <c r="B315"/>
  <c r="A315"/>
  <c r="Z314"/>
  <c r="Y314"/>
  <c r="X314"/>
  <c r="E312"/>
  <c r="D312"/>
  <c r="C312"/>
  <c r="B312"/>
  <c r="A312"/>
  <c r="Z311"/>
  <c r="Y311"/>
  <c r="X311"/>
  <c r="Y310"/>
  <c r="D310"/>
  <c r="C310"/>
  <c r="B310"/>
  <c r="A310"/>
  <c r="E309"/>
  <c r="E308"/>
  <c r="E307"/>
  <c r="E302"/>
  <c r="D302"/>
  <c r="C302"/>
  <c r="B302"/>
  <c r="A302"/>
  <c r="Z301"/>
  <c r="Y301"/>
  <c r="X301"/>
  <c r="E299"/>
  <c r="D299"/>
  <c r="C299"/>
  <c r="B299"/>
  <c r="A299"/>
  <c r="Z298"/>
  <c r="Y298"/>
  <c r="X298"/>
  <c r="E296"/>
  <c r="D296"/>
  <c r="C296"/>
  <c r="B296"/>
  <c r="A296"/>
  <c r="Z295"/>
  <c r="Y295"/>
  <c r="X295"/>
  <c r="E293"/>
  <c r="D293"/>
  <c r="C293"/>
  <c r="B293"/>
  <c r="A293"/>
  <c r="Z292"/>
  <c r="Y292"/>
  <c r="X292"/>
  <c r="E290"/>
  <c r="D290"/>
  <c r="C290"/>
  <c r="B290"/>
  <c r="A290"/>
  <c r="Z289"/>
  <c r="Y289"/>
  <c r="X289"/>
  <c r="Y288"/>
  <c r="D288"/>
  <c r="C288"/>
  <c r="B288"/>
  <c r="A288"/>
  <c r="E287"/>
  <c r="E286"/>
  <c r="E285"/>
  <c r="E280"/>
  <c r="D280"/>
  <c r="C280"/>
  <c r="B280"/>
  <c r="A280"/>
  <c r="Z279"/>
  <c r="Y279"/>
  <c r="X279"/>
  <c r="E277"/>
  <c r="D277"/>
  <c r="C277"/>
  <c r="B277"/>
  <c r="A277"/>
  <c r="Z276"/>
  <c r="Y276"/>
  <c r="X276"/>
  <c r="Y275"/>
  <c r="D275"/>
  <c r="C275"/>
  <c r="B275"/>
  <c r="A275"/>
  <c r="E274"/>
  <c r="E273"/>
  <c r="E272"/>
  <c r="E267"/>
  <c r="D267"/>
  <c r="C267"/>
  <c r="B267"/>
  <c r="A267"/>
  <c r="Z266"/>
  <c r="Y266"/>
  <c r="X266"/>
  <c r="E264"/>
  <c r="D264"/>
  <c r="C264"/>
  <c r="B264"/>
  <c r="A264"/>
  <c r="Z263"/>
  <c r="Y263"/>
  <c r="W263"/>
  <c r="E262"/>
  <c r="E261"/>
  <c r="E260"/>
  <c r="E255"/>
  <c r="D255"/>
  <c r="C255"/>
  <c r="B255"/>
  <c r="A255"/>
  <c r="Z254"/>
  <c r="Y254"/>
  <c r="X254"/>
  <c r="E252"/>
  <c r="D252"/>
  <c r="C252"/>
  <c r="B252"/>
  <c r="A252"/>
  <c r="Z251"/>
  <c r="Y251"/>
  <c r="X251"/>
  <c r="E249"/>
  <c r="D249"/>
  <c r="C249"/>
  <c r="B249"/>
  <c r="A249"/>
  <c r="Z248"/>
  <c r="Y248"/>
  <c r="X248"/>
  <c r="E246"/>
  <c r="D246"/>
  <c r="C246"/>
  <c r="B246"/>
  <c r="A246"/>
  <c r="Z245"/>
  <c r="Y245"/>
  <c r="X245"/>
  <c r="E243"/>
  <c r="D243"/>
  <c r="C243"/>
  <c r="B243"/>
  <c r="A243"/>
  <c r="Z242"/>
  <c r="Y242"/>
  <c r="W242"/>
  <c r="E241"/>
  <c r="E240"/>
  <c r="E239"/>
  <c r="E234"/>
  <c r="D234"/>
  <c r="C234"/>
  <c r="B234"/>
  <c r="A234"/>
  <c r="Z233"/>
  <c r="Y233"/>
  <c r="X233"/>
  <c r="E231"/>
  <c r="D231"/>
  <c r="C231"/>
  <c r="B231"/>
  <c r="A231"/>
  <c r="Z230"/>
  <c r="Y230"/>
  <c r="X230"/>
  <c r="Y229"/>
  <c r="D229"/>
  <c r="C229"/>
  <c r="B229"/>
  <c r="A229"/>
  <c r="E228"/>
  <c r="E227"/>
  <c r="E226"/>
  <c r="E222"/>
  <c r="D222"/>
  <c r="C222"/>
  <c r="B222"/>
  <c r="A222"/>
  <c r="Z221"/>
  <c r="Y221"/>
  <c r="X221"/>
  <c r="E219"/>
  <c r="D219"/>
  <c r="C219"/>
  <c r="B219"/>
  <c r="A219"/>
  <c r="Z218"/>
  <c r="Y218"/>
  <c r="X218"/>
  <c r="E216"/>
  <c r="D216"/>
  <c r="C216"/>
  <c r="B216"/>
  <c r="A216"/>
  <c r="Z215"/>
  <c r="Y215"/>
  <c r="X215"/>
  <c r="E213"/>
  <c r="D213"/>
  <c r="C213"/>
  <c r="B213"/>
  <c r="A213"/>
  <c r="Z212"/>
  <c r="Y212"/>
  <c r="X212"/>
  <c r="E210"/>
  <c r="D210"/>
  <c r="C210"/>
  <c r="B210"/>
  <c r="A210"/>
  <c r="Z209"/>
  <c r="Y209"/>
  <c r="X209"/>
  <c r="Y208"/>
  <c r="D208"/>
  <c r="C208"/>
  <c r="B208"/>
  <c r="A208"/>
  <c r="E207"/>
  <c r="E206"/>
  <c r="E205"/>
  <c r="E201"/>
  <c r="D201"/>
  <c r="C201"/>
  <c r="B201"/>
  <c r="A201"/>
  <c r="Z200"/>
  <c r="Y200"/>
  <c r="X200"/>
  <c r="E198"/>
  <c r="D198"/>
  <c r="C198"/>
  <c r="B198"/>
  <c r="A198"/>
  <c r="Z197"/>
  <c r="Y197"/>
  <c r="X197"/>
  <c r="E195"/>
  <c r="D195"/>
  <c r="C195"/>
  <c r="B195"/>
  <c r="A195"/>
  <c r="Z194"/>
  <c r="Y194"/>
  <c r="X194"/>
  <c r="E192"/>
  <c r="D192"/>
  <c r="C192"/>
  <c r="B192"/>
  <c r="A192"/>
  <c r="Z191"/>
  <c r="Y191"/>
  <c r="X191"/>
  <c r="E189"/>
  <c r="D189"/>
  <c r="C189"/>
  <c r="B189"/>
  <c r="A189"/>
  <c r="Z188"/>
  <c r="Y188"/>
  <c r="X188"/>
  <c r="E186"/>
  <c r="D186"/>
  <c r="C186"/>
  <c r="B186"/>
  <c r="A186"/>
  <c r="Z185"/>
  <c r="Y185"/>
  <c r="X185"/>
  <c r="E183"/>
  <c r="D183"/>
  <c r="C183"/>
  <c r="B183"/>
  <c r="A183"/>
  <c r="Z182"/>
  <c r="Y182"/>
  <c r="X182"/>
  <c r="E180"/>
  <c r="D180"/>
  <c r="C180"/>
  <c r="B180"/>
  <c r="A180"/>
  <c r="Z179"/>
  <c r="Y179"/>
  <c r="X179"/>
  <c r="E177"/>
  <c r="D177"/>
  <c r="C177"/>
  <c r="B177"/>
  <c r="A177"/>
  <c r="Z176"/>
  <c r="Y176"/>
  <c r="X176"/>
  <c r="E174"/>
  <c r="D174"/>
  <c r="C174"/>
  <c r="B174"/>
  <c r="A174"/>
  <c r="Z173"/>
  <c r="Y173"/>
  <c r="X173"/>
  <c r="E171"/>
  <c r="D171"/>
  <c r="C171"/>
  <c r="B171"/>
  <c r="A171"/>
  <c r="Z170"/>
  <c r="Y170"/>
  <c r="X170"/>
  <c r="E168"/>
  <c r="D168"/>
  <c r="C168"/>
  <c r="B168"/>
  <c r="A168"/>
  <c r="Z167"/>
  <c r="Y167"/>
  <c r="X167"/>
  <c r="E165"/>
  <c r="D165"/>
  <c r="C165"/>
  <c r="B165"/>
  <c r="A165"/>
  <c r="Z164"/>
  <c r="Y164"/>
  <c r="X164"/>
  <c r="E162"/>
  <c r="D162"/>
  <c r="C162"/>
  <c r="B162"/>
  <c r="A162"/>
  <c r="Z161"/>
  <c r="Y161"/>
  <c r="X161"/>
  <c r="E159"/>
  <c r="D159"/>
  <c r="C159"/>
  <c r="B159"/>
  <c r="A159"/>
  <c r="Z158"/>
  <c r="Y158"/>
  <c r="X158"/>
  <c r="E156"/>
  <c r="D156"/>
  <c r="C156"/>
  <c r="B156"/>
  <c r="A156"/>
  <c r="Z155"/>
  <c r="Y155"/>
  <c r="X155"/>
  <c r="E154"/>
  <c r="E153"/>
  <c r="E152"/>
  <c r="E148"/>
  <c r="D148"/>
  <c r="C148"/>
  <c r="B148"/>
  <c r="A148"/>
  <c r="Z147"/>
  <c r="Y147"/>
  <c r="X147"/>
  <c r="E146"/>
  <c r="E145"/>
  <c r="E144"/>
  <c r="E140"/>
  <c r="D140"/>
  <c r="C140"/>
  <c r="B140"/>
  <c r="A140"/>
  <c r="Z139"/>
  <c r="Y139"/>
  <c r="X139"/>
  <c r="E138"/>
  <c r="E137"/>
  <c r="E136"/>
  <c r="E131"/>
  <c r="D131"/>
  <c r="C131"/>
  <c r="B131"/>
  <c r="A131"/>
  <c r="Z130"/>
  <c r="Y130"/>
  <c r="X130"/>
  <c r="E129"/>
  <c r="E128"/>
  <c r="E127"/>
  <c r="E122"/>
  <c r="D122"/>
  <c r="C122"/>
  <c r="B122"/>
  <c r="A122"/>
  <c r="Z121"/>
  <c r="Y121"/>
  <c r="X121"/>
  <c r="E120"/>
  <c r="E119"/>
  <c r="E118"/>
  <c r="E113"/>
  <c r="D113"/>
  <c r="C113"/>
  <c r="B113"/>
  <c r="A113"/>
  <c r="Z112"/>
  <c r="Y112"/>
  <c r="X112"/>
  <c r="E111"/>
  <c r="E110"/>
  <c r="E109"/>
  <c r="E105"/>
  <c r="D105"/>
  <c r="C105"/>
  <c r="B105"/>
  <c r="A105"/>
  <c r="Z104"/>
  <c r="Y104"/>
  <c r="X104"/>
  <c r="E103"/>
  <c r="E102"/>
  <c r="E101"/>
  <c r="E96"/>
  <c r="D96"/>
  <c r="C96"/>
  <c r="B96"/>
  <c r="A96"/>
  <c r="Z95"/>
  <c r="Y95"/>
  <c r="X95"/>
  <c r="E94"/>
  <c r="E93"/>
  <c r="E92"/>
  <c r="E87"/>
  <c r="D87"/>
  <c r="C87"/>
  <c r="B87"/>
  <c r="A87"/>
  <c r="Z86"/>
  <c r="Y86"/>
  <c r="X86"/>
  <c r="E85"/>
  <c r="E84"/>
  <c r="E83"/>
  <c r="E78"/>
  <c r="D78"/>
  <c r="C78"/>
  <c r="B78"/>
  <c r="A78"/>
  <c r="Z77"/>
  <c r="Y77"/>
  <c r="X77"/>
  <c r="E76"/>
  <c r="E75"/>
  <c r="E74"/>
  <c r="E70"/>
  <c r="D70"/>
  <c r="C70"/>
  <c r="B70"/>
  <c r="A70"/>
  <c r="Z69"/>
  <c r="Y69"/>
  <c r="X69"/>
  <c r="E67"/>
  <c r="D67"/>
  <c r="C67"/>
  <c r="B67"/>
  <c r="A67"/>
  <c r="Z66"/>
  <c r="Y66"/>
  <c r="X66"/>
  <c r="E64"/>
  <c r="D64"/>
  <c r="C64"/>
  <c r="B64"/>
  <c r="A64"/>
  <c r="Z63"/>
  <c r="Y63"/>
  <c r="W63"/>
  <c r="E62"/>
  <c r="E61"/>
  <c r="E60"/>
  <c r="E55"/>
  <c r="D55"/>
  <c r="C55"/>
  <c r="B55"/>
  <c r="A55"/>
  <c r="AE54"/>
  <c r="A54"/>
  <c r="AE52"/>
  <c r="A52"/>
  <c r="Z46"/>
  <c r="Y46"/>
  <c r="X46"/>
  <c r="Y45"/>
  <c r="D45"/>
  <c r="C45"/>
  <c r="B45"/>
  <c r="A45"/>
  <c r="E44"/>
  <c r="E43"/>
  <c r="E42"/>
  <c r="E37"/>
  <c r="D37"/>
  <c r="C37"/>
  <c r="B37"/>
  <c r="A37"/>
  <c r="Z36"/>
  <c r="Y36"/>
  <c r="X36"/>
  <c r="Y35"/>
  <c r="D35"/>
  <c r="C35"/>
  <c r="B35"/>
  <c r="A35"/>
  <c r="Y34"/>
  <c r="D34"/>
  <c r="C34"/>
  <c r="B34"/>
  <c r="A34"/>
  <c r="Y33"/>
  <c r="D33"/>
  <c r="C33"/>
  <c r="B33"/>
  <c r="A33"/>
  <c r="E32"/>
  <c r="E31"/>
  <c r="E30"/>
  <c r="E25"/>
  <c r="D25"/>
  <c r="C25"/>
  <c r="B25"/>
  <c r="A25"/>
  <c r="AE24"/>
  <c r="A24"/>
  <c r="E33"/>
  <c r="E34"/>
  <c r="E35"/>
  <c r="R40"/>
  <c r="E45"/>
  <c r="Q66"/>
  <c r="Q69"/>
  <c r="R99"/>
  <c r="Q158"/>
  <c r="Q161"/>
  <c r="Q164"/>
  <c r="Q167"/>
  <c r="Q170"/>
  <c r="Q173"/>
  <c r="Q176"/>
  <c r="Q179"/>
  <c r="Q182"/>
  <c r="Q185"/>
  <c r="Q188"/>
  <c r="Q191"/>
  <c r="Q194"/>
  <c r="Q197"/>
  <c r="Q200"/>
  <c r="E208"/>
  <c r="Q212"/>
  <c r="Q218"/>
  <c r="Q221"/>
  <c r="E229"/>
  <c r="Q233"/>
  <c r="Q245"/>
  <c r="Q248"/>
  <c r="Q251"/>
  <c r="Q254"/>
  <c r="R258"/>
  <c r="Q266"/>
  <c r="E275"/>
  <c r="Q279"/>
  <c r="E288"/>
  <c r="Q292"/>
  <c r="Q295"/>
  <c r="Q298"/>
  <c r="Q301"/>
  <c r="R305"/>
  <c r="E310"/>
  <c r="Q314"/>
  <c r="Q317"/>
  <c r="E325"/>
  <c r="Q329"/>
  <c r="Q341"/>
  <c r="Q344"/>
  <c r="Q347"/>
  <c r="Q359"/>
  <c r="Q371"/>
  <c r="Q374"/>
  <c r="Q377"/>
  <c r="Q380"/>
  <c r="Q383"/>
  <c r="Q386"/>
  <c r="Q389"/>
  <c r="Q399"/>
  <c r="E406"/>
  <c r="Q410"/>
  <c r="Q429"/>
  <c r="Q441"/>
  <c r="Q444"/>
  <c r="Q455"/>
  <c r="Q482"/>
  <c r="Q485"/>
  <c r="Q503"/>
  <c r="Q506"/>
  <c r="Q509"/>
  <c r="Q512"/>
  <c r="Q515"/>
  <c r="Q527"/>
  <c r="Q530"/>
  <c r="Q542"/>
  <c r="Q554"/>
  <c r="Q566"/>
  <c r="R570"/>
  <c r="Q578"/>
  <c r="Q581"/>
  <c r="E589"/>
  <c r="Q593"/>
  <c r="Q596"/>
  <c r="Q608"/>
  <c r="Q632"/>
  <c r="Q635"/>
  <c r="Q647"/>
  <c r="Q650"/>
  <c r="R671"/>
  <c r="Q731"/>
  <c r="Q734"/>
  <c r="Q737"/>
  <c r="Q740"/>
  <c r="Q743"/>
  <c r="Q746"/>
  <c r="Q749"/>
  <c r="Q752"/>
  <c r="Q755"/>
  <c r="Q758"/>
  <c r="Q761"/>
  <c r="Q764"/>
  <c r="Q767"/>
  <c r="Q770"/>
  <c r="Q773"/>
  <c r="R777"/>
  <c r="E782"/>
  <c r="Q786"/>
  <c r="Q789"/>
  <c r="E797"/>
  <c r="Q801"/>
  <c r="R805"/>
  <c r="Q813"/>
  <c r="Q816"/>
  <c r="Q819"/>
  <c r="Q822"/>
  <c r="Q825"/>
  <c r="Q837"/>
  <c r="Q840"/>
  <c r="Q843"/>
  <c r="Q846"/>
  <c r="Q849"/>
  <c r="Q852"/>
  <c r="Q855"/>
  <c r="Q858"/>
  <c r="Q861"/>
  <c r="Q864"/>
  <c r="Q867"/>
  <c r="Q877"/>
  <c r="E884"/>
  <c r="Q888"/>
  <c r="E903"/>
  <c r="Q907"/>
  <c r="Q913"/>
  <c r="Q916"/>
  <c r="E924"/>
  <c r="Q928"/>
  <c r="Q940"/>
  <c r="Q943"/>
  <c r="Q946"/>
  <c r="Q949"/>
  <c r="Q961"/>
  <c r="E970"/>
  <c r="Q974"/>
  <c r="R978"/>
  <c r="E983"/>
  <c r="Q987"/>
  <c r="Q990"/>
  <c r="Q993"/>
  <c r="Q996"/>
  <c r="Q1008"/>
  <c r="Q1011"/>
  <c r="Q1050"/>
  <c r="Q1062"/>
  <c r="Q1065"/>
  <c r="Q1076"/>
  <c r="Q1103"/>
  <c r="Q1106"/>
  <c r="Q1118"/>
  <c r="Q1147"/>
  <c r="Q1165"/>
  <c r="Q1168"/>
  <c r="Q1171"/>
  <c r="Q1174"/>
  <c r="Q1177"/>
  <c r="E1186"/>
  <c r="E1187"/>
  <c r="Q1191"/>
  <c r="Q1203"/>
  <c r="Q1206"/>
  <c r="Q1218"/>
  <c r="Q1230"/>
  <c r="R1234"/>
  <c r="Q1242"/>
  <c r="R1246"/>
  <c r="Q1254"/>
  <c r="R1258"/>
  <c r="Q1266"/>
  <c r="R1270"/>
  <c r="Q1278"/>
  <c r="Q1281"/>
  <c r="E1289"/>
  <c r="Q1293"/>
  <c r="Q1296"/>
  <c r="Q1306"/>
  <c r="Q1316"/>
  <c r="E1325"/>
  <c r="Q1329"/>
  <c r="Q1332"/>
  <c r="F597" i="1" l="1"/>
  <c r="F274"/>
  <c r="F522"/>
  <c r="F58"/>
  <c r="F429"/>
  <c r="F195"/>
  <c r="F497"/>
  <c r="F249"/>
  <c r="F559"/>
  <c r="B626"/>
  <c r="F624"/>
  <c r="F627" s="1"/>
  <c r="R715" i="5"/>
  <c r="R680"/>
  <c r="R351"/>
  <c r="R125"/>
  <c r="R81"/>
  <c r="R58"/>
  <c r="R363"/>
  <c r="R333"/>
  <c r="Q1438"/>
  <c r="Q1426"/>
  <c r="Q1414"/>
  <c r="Q1402"/>
  <c r="Q1384"/>
  <c r="U1373"/>
  <c r="R1374"/>
  <c r="S1373"/>
  <c r="Q1372"/>
  <c r="U1361"/>
  <c r="R1362"/>
  <c r="S1361"/>
  <c r="Q1360"/>
  <c r="U1349"/>
  <c r="R1350"/>
  <c r="S1349"/>
  <c r="S1330"/>
  <c r="U1330"/>
  <c r="U1327"/>
  <c r="S1327"/>
  <c r="S1325"/>
  <c r="U1325"/>
  <c r="Q1313"/>
  <c r="U1282"/>
  <c r="R1283"/>
  <c r="S1282"/>
  <c r="Q1275"/>
  <c r="S1264"/>
  <c r="U1264"/>
  <c r="S1255"/>
  <c r="U1255"/>
  <c r="R1256"/>
  <c r="Q1251"/>
  <c r="S1240"/>
  <c r="U1240"/>
  <c r="R1181"/>
  <c r="Q1144"/>
  <c r="Q1135"/>
  <c r="Q1126"/>
  <c r="Q1073"/>
  <c r="Q1059"/>
  <c r="Q971"/>
  <c r="Q925"/>
  <c r="U911"/>
  <c r="S911"/>
  <c r="Q1348"/>
  <c r="U1343"/>
  <c r="R1344"/>
  <c r="S1343"/>
  <c r="Q1215"/>
  <c r="Q1200"/>
  <c r="U1186"/>
  <c r="S1186"/>
  <c r="Q1162"/>
  <c r="R965"/>
  <c r="Q1432"/>
  <c r="Q1420"/>
  <c r="Q1408"/>
  <c r="Q1396"/>
  <c r="U1379"/>
  <c r="R1380"/>
  <c r="S1379"/>
  <c r="Q1378"/>
  <c r="U1367"/>
  <c r="R1368"/>
  <c r="S1367"/>
  <c r="Q1366"/>
  <c r="U1355"/>
  <c r="R1356"/>
  <c r="S1355"/>
  <c r="Q1354"/>
  <c r="Q1326"/>
  <c r="Q1303"/>
  <c r="Q1290"/>
  <c r="S1279"/>
  <c r="U1279"/>
  <c r="U1276"/>
  <c r="S1276"/>
  <c r="U1267"/>
  <c r="R1268"/>
  <c r="S1267"/>
  <c r="Q1263"/>
  <c r="U1252"/>
  <c r="S1252"/>
  <c r="U1243"/>
  <c r="R1244"/>
  <c r="S1243"/>
  <c r="Q1239"/>
  <c r="R1210"/>
  <c r="R1195"/>
  <c r="Q1115"/>
  <c r="Q1100"/>
  <c r="Q1092"/>
  <c r="Q1084"/>
  <c r="Q1047"/>
  <c r="Q1038"/>
  <c r="Q1029"/>
  <c r="Q1020"/>
  <c r="Q1005"/>
  <c r="Q984"/>
  <c r="S970"/>
  <c r="U970"/>
  <c r="Q958"/>
  <c r="Q937"/>
  <c r="R1320"/>
  <c r="Q1227"/>
  <c r="Q1188"/>
  <c r="R1110"/>
  <c r="R1042"/>
  <c r="R1033"/>
  <c r="R1024"/>
  <c r="R1015"/>
  <c r="R1000"/>
  <c r="Q910"/>
  <c r="AF1386"/>
  <c r="A1386"/>
  <c r="AF1338"/>
  <c r="A1338"/>
  <c r="U1317"/>
  <c r="R1318"/>
  <c r="S1317"/>
  <c r="S1314"/>
  <c r="U1314"/>
  <c r="U1297"/>
  <c r="R1298"/>
  <c r="S1297"/>
  <c r="S1294"/>
  <c r="U1294"/>
  <c r="S1289"/>
  <c r="U1289"/>
  <c r="Q895"/>
  <c r="S859"/>
  <c r="U859"/>
  <c r="S835"/>
  <c r="U835"/>
  <c r="R829"/>
  <c r="S820"/>
  <c r="U820"/>
  <c r="Q783"/>
  <c r="U774"/>
  <c r="R775"/>
  <c r="S774"/>
  <c r="S765"/>
  <c r="U765"/>
  <c r="S753"/>
  <c r="U753"/>
  <c r="S741"/>
  <c r="U741"/>
  <c r="Q702"/>
  <c r="S659"/>
  <c r="U659"/>
  <c r="R660"/>
  <c r="U651"/>
  <c r="R652"/>
  <c r="S651"/>
  <c r="S648"/>
  <c r="U648"/>
  <c r="S633"/>
  <c r="U633"/>
  <c r="U1136"/>
  <c r="S1051"/>
  <c r="AF1444"/>
  <c r="AF1334"/>
  <c r="A1334"/>
  <c r="U1219"/>
  <c r="R1220"/>
  <c r="S1219"/>
  <c r="S1216"/>
  <c r="U1216"/>
  <c r="S1201"/>
  <c r="U1201"/>
  <c r="U1187"/>
  <c r="U1172"/>
  <c r="S1172"/>
  <c r="S1166"/>
  <c r="S1154"/>
  <c r="U1154"/>
  <c r="R1155"/>
  <c r="AF1149"/>
  <c r="A1149"/>
  <c r="R1137"/>
  <c r="U1127"/>
  <c r="R1128"/>
  <c r="S1127"/>
  <c r="U1119"/>
  <c r="R1120"/>
  <c r="U1116"/>
  <c r="S1116"/>
  <c r="U1101"/>
  <c r="S1066"/>
  <c r="U1066"/>
  <c r="R1067"/>
  <c r="S1063"/>
  <c r="U1051"/>
  <c r="R1052"/>
  <c r="U1048"/>
  <c r="S1048"/>
  <c r="U1006"/>
  <c r="S1006"/>
  <c r="U991"/>
  <c r="U985"/>
  <c r="S950"/>
  <c r="U950"/>
  <c r="R951"/>
  <c r="U947"/>
  <c r="S947"/>
  <c r="U941"/>
  <c r="S941"/>
  <c r="S929"/>
  <c r="U929"/>
  <c r="R930"/>
  <c r="U926"/>
  <c r="S926"/>
  <c r="Q885"/>
  <c r="Q874"/>
  <c r="Q810"/>
  <c r="Q728"/>
  <c r="U712"/>
  <c r="R713"/>
  <c r="S712"/>
  <c r="Q711"/>
  <c r="R706"/>
  <c r="R697"/>
  <c r="Q676"/>
  <c r="R639"/>
  <c r="AF1440"/>
  <c r="A1440"/>
  <c r="R1308"/>
  <c r="U1307"/>
  <c r="U1291"/>
  <c r="Q904"/>
  <c r="S853"/>
  <c r="U853"/>
  <c r="S814"/>
  <c r="U814"/>
  <c r="Q798"/>
  <c r="S771"/>
  <c r="U771"/>
  <c r="S759"/>
  <c r="U759"/>
  <c r="S747"/>
  <c r="U747"/>
  <c r="S735"/>
  <c r="U735"/>
  <c r="S729"/>
  <c r="U729"/>
  <c r="U703"/>
  <c r="R704"/>
  <c r="S703"/>
  <c r="Q693"/>
  <c r="U636"/>
  <c r="R637"/>
  <c r="S636"/>
  <c r="S1231"/>
  <c r="U1231"/>
  <c r="R1232"/>
  <c r="U1228"/>
  <c r="S1228"/>
  <c r="S1207"/>
  <c r="U1207"/>
  <c r="R1208"/>
  <c r="U1204"/>
  <c r="S1204"/>
  <c r="S1192"/>
  <c r="U1192"/>
  <c r="R1193"/>
  <c r="U1189"/>
  <c r="S1189"/>
  <c r="U1178"/>
  <c r="R1179"/>
  <c r="S1178"/>
  <c r="S1175"/>
  <c r="U1175"/>
  <c r="S1169"/>
  <c r="U1169"/>
  <c r="S1163"/>
  <c r="U1163"/>
  <c r="U1145"/>
  <c r="S1145"/>
  <c r="U1107"/>
  <c r="R1108"/>
  <c r="S1107"/>
  <c r="S1104"/>
  <c r="U1104"/>
  <c r="S1093"/>
  <c r="U1093"/>
  <c r="R1094"/>
  <c r="U1085"/>
  <c r="R1086"/>
  <c r="S1085"/>
  <c r="S1077"/>
  <c r="U1077"/>
  <c r="R1078"/>
  <c r="U1074"/>
  <c r="S1074"/>
  <c r="S1060"/>
  <c r="U1060"/>
  <c r="U1039"/>
  <c r="R1040"/>
  <c r="S1039"/>
  <c r="U1030"/>
  <c r="R1031"/>
  <c r="S1030"/>
  <c r="U1021"/>
  <c r="R1022"/>
  <c r="S1021"/>
  <c r="U1012"/>
  <c r="R1013"/>
  <c r="S1012"/>
  <c r="S1009"/>
  <c r="U1009"/>
  <c r="U997"/>
  <c r="R998"/>
  <c r="S997"/>
  <c r="S994"/>
  <c r="U994"/>
  <c r="S988"/>
  <c r="U988"/>
  <c r="S983"/>
  <c r="U983"/>
  <c r="U962"/>
  <c r="R963"/>
  <c r="S962"/>
  <c r="S959"/>
  <c r="U959"/>
  <c r="S944"/>
  <c r="U944"/>
  <c r="S938"/>
  <c r="U938"/>
  <c r="S924"/>
  <c r="U924"/>
  <c r="U905"/>
  <c r="S905"/>
  <c r="S884"/>
  <c r="U884"/>
  <c r="R869"/>
  <c r="S868"/>
  <c r="U868"/>
  <c r="S865"/>
  <c r="U865"/>
  <c r="S847"/>
  <c r="U847"/>
  <c r="S841"/>
  <c r="U841"/>
  <c r="Q834"/>
  <c r="S784"/>
  <c r="U784"/>
  <c r="Q720"/>
  <c r="Q685"/>
  <c r="S668"/>
  <c r="U668"/>
  <c r="R669"/>
  <c r="Q667"/>
  <c r="R662"/>
  <c r="Q658"/>
  <c r="Q644"/>
  <c r="S908"/>
  <c r="U908"/>
  <c r="S903"/>
  <c r="U903"/>
  <c r="S878"/>
  <c r="U878"/>
  <c r="R879"/>
  <c r="U875"/>
  <c r="S875"/>
  <c r="S862"/>
  <c r="U862"/>
  <c r="U856"/>
  <c r="S856"/>
  <c r="U850"/>
  <c r="S850"/>
  <c r="U844"/>
  <c r="S844"/>
  <c r="U838"/>
  <c r="S838"/>
  <c r="S826"/>
  <c r="U826"/>
  <c r="R827"/>
  <c r="U823"/>
  <c r="S823"/>
  <c r="U817"/>
  <c r="S817"/>
  <c r="U811"/>
  <c r="S811"/>
  <c r="U797"/>
  <c r="S797"/>
  <c r="U694"/>
  <c r="R695"/>
  <c r="S694"/>
  <c r="S686"/>
  <c r="U686"/>
  <c r="R687"/>
  <c r="Q563"/>
  <c r="Q539"/>
  <c r="Q524"/>
  <c r="R421"/>
  <c r="U896"/>
  <c r="R897"/>
  <c r="S896"/>
  <c r="R890"/>
  <c r="S889"/>
  <c r="U889"/>
  <c r="S886"/>
  <c r="U886"/>
  <c r="S790"/>
  <c r="U790"/>
  <c r="R791"/>
  <c r="U787"/>
  <c r="S787"/>
  <c r="U782"/>
  <c r="S782"/>
  <c r="U768"/>
  <c r="S768"/>
  <c r="U762"/>
  <c r="S762"/>
  <c r="U756"/>
  <c r="S756"/>
  <c r="U750"/>
  <c r="S750"/>
  <c r="U744"/>
  <c r="S744"/>
  <c r="U738"/>
  <c r="S738"/>
  <c r="U732"/>
  <c r="S732"/>
  <c r="U721"/>
  <c r="R722"/>
  <c r="S721"/>
  <c r="S677"/>
  <c r="U677"/>
  <c r="R678"/>
  <c r="U645"/>
  <c r="S645"/>
  <c r="U630"/>
  <c r="S630"/>
  <c r="Q605"/>
  <c r="Q590"/>
  <c r="S579"/>
  <c r="U579"/>
  <c r="U576"/>
  <c r="S576"/>
  <c r="Q575"/>
  <c r="R558"/>
  <c r="R534"/>
  <c r="R519"/>
  <c r="Q452"/>
  <c r="Q438"/>
  <c r="Q407"/>
  <c r="S397"/>
  <c r="U397"/>
  <c r="U390"/>
  <c r="R391"/>
  <c r="S390"/>
  <c r="Q368"/>
  <c r="U357"/>
  <c r="S357"/>
  <c r="U348"/>
  <c r="R349"/>
  <c r="S348"/>
  <c r="Q338"/>
  <c r="U802"/>
  <c r="R803"/>
  <c r="S802"/>
  <c r="S799"/>
  <c r="U799"/>
  <c r="R622"/>
  <c r="Q629"/>
  <c r="Q551"/>
  <c r="Q500"/>
  <c r="S325"/>
  <c r="U325"/>
  <c r="Q326"/>
  <c r="Q289"/>
  <c r="Q215"/>
  <c r="U582"/>
  <c r="R583"/>
  <c r="S582"/>
  <c r="Q479"/>
  <c r="Q471"/>
  <c r="Q463"/>
  <c r="Q426"/>
  <c r="Q417"/>
  <c r="R401"/>
  <c r="S400"/>
  <c r="U400"/>
  <c r="Q396"/>
  <c r="S387"/>
  <c r="U387"/>
  <c r="U384"/>
  <c r="S384"/>
  <c r="S381"/>
  <c r="U381"/>
  <c r="U378"/>
  <c r="S378"/>
  <c r="S375"/>
  <c r="U375"/>
  <c r="U372"/>
  <c r="S372"/>
  <c r="S369"/>
  <c r="U369"/>
  <c r="S360"/>
  <c r="U360"/>
  <c r="R361"/>
  <c r="Q356"/>
  <c r="S345"/>
  <c r="U345"/>
  <c r="U342"/>
  <c r="S342"/>
  <c r="S339"/>
  <c r="U339"/>
  <c r="S330"/>
  <c r="U330"/>
  <c r="R331"/>
  <c r="R319"/>
  <c r="AF614"/>
  <c r="A614"/>
  <c r="S555"/>
  <c r="U555"/>
  <c r="R556"/>
  <c r="U552"/>
  <c r="S552"/>
  <c r="S531"/>
  <c r="U531"/>
  <c r="R532"/>
  <c r="U528"/>
  <c r="S528"/>
  <c r="S516"/>
  <c r="U516"/>
  <c r="R517"/>
  <c r="U513"/>
  <c r="S513"/>
  <c r="U507"/>
  <c r="S507"/>
  <c r="U501"/>
  <c r="S501"/>
  <c r="S483"/>
  <c r="U483"/>
  <c r="R473"/>
  <c r="S472"/>
  <c r="U472"/>
  <c r="S464"/>
  <c r="U464"/>
  <c r="R465"/>
  <c r="R457"/>
  <c r="S456"/>
  <c r="U456"/>
  <c r="S453"/>
  <c r="U453"/>
  <c r="S439"/>
  <c r="U439"/>
  <c r="S418"/>
  <c r="U418"/>
  <c r="R419"/>
  <c r="U411"/>
  <c r="R412"/>
  <c r="S411"/>
  <c r="S408"/>
  <c r="U408"/>
  <c r="U312"/>
  <c r="S312"/>
  <c r="S302"/>
  <c r="U302"/>
  <c r="R303"/>
  <c r="Q263"/>
  <c r="U252"/>
  <c r="S252"/>
  <c r="S249"/>
  <c r="U249"/>
  <c r="U246"/>
  <c r="S246"/>
  <c r="S243"/>
  <c r="U243"/>
  <c r="V216"/>
  <c r="T216"/>
  <c r="S201"/>
  <c r="U201"/>
  <c r="R202"/>
  <c r="Q155"/>
  <c r="Q139"/>
  <c r="Q130"/>
  <c r="Q95"/>
  <c r="Q86"/>
  <c r="U70"/>
  <c r="R71"/>
  <c r="S70"/>
  <c r="Q63"/>
  <c r="AF610"/>
  <c r="A610"/>
  <c r="U597"/>
  <c r="R598"/>
  <c r="S597"/>
  <c r="S589"/>
  <c r="U589"/>
  <c r="Q276"/>
  <c r="S264"/>
  <c r="U264"/>
  <c r="U234"/>
  <c r="R235"/>
  <c r="S234"/>
  <c r="Q230"/>
  <c r="Q46"/>
  <c r="S35"/>
  <c r="U35"/>
  <c r="S543"/>
  <c r="U567"/>
  <c r="R568"/>
  <c r="S567"/>
  <c r="U543"/>
  <c r="R544"/>
  <c r="S540"/>
  <c r="U540"/>
  <c r="S525"/>
  <c r="U525"/>
  <c r="U510"/>
  <c r="S504"/>
  <c r="U504"/>
  <c r="U492"/>
  <c r="R493"/>
  <c r="S492"/>
  <c r="AF487"/>
  <c r="A487"/>
  <c r="S480"/>
  <c r="R446"/>
  <c r="S445"/>
  <c r="U445"/>
  <c r="S442"/>
  <c r="U442"/>
  <c r="R431"/>
  <c r="S430"/>
  <c r="U430"/>
  <c r="S427"/>
  <c r="U427"/>
  <c r="U406"/>
  <c r="S406"/>
  <c r="Q311"/>
  <c r="U299"/>
  <c r="S299"/>
  <c r="S296"/>
  <c r="U296"/>
  <c r="U293"/>
  <c r="S293"/>
  <c r="S290"/>
  <c r="U290"/>
  <c r="U288"/>
  <c r="S288"/>
  <c r="R281"/>
  <c r="U275"/>
  <c r="S255"/>
  <c r="U255"/>
  <c r="R256"/>
  <c r="S216"/>
  <c r="U216"/>
  <c r="Q209"/>
  <c r="U198"/>
  <c r="S198"/>
  <c r="U192"/>
  <c r="S192"/>
  <c r="U186"/>
  <c r="S186"/>
  <c r="U180"/>
  <c r="S180"/>
  <c r="U174"/>
  <c r="S174"/>
  <c r="U168"/>
  <c r="S168"/>
  <c r="U162"/>
  <c r="S162"/>
  <c r="U156"/>
  <c r="S156"/>
  <c r="Q147"/>
  <c r="U122"/>
  <c r="R123"/>
  <c r="S122"/>
  <c r="Q121"/>
  <c r="Q112"/>
  <c r="Q104"/>
  <c r="S78"/>
  <c r="U78"/>
  <c r="R79"/>
  <c r="Q77"/>
  <c r="S67"/>
  <c r="U67"/>
  <c r="U55"/>
  <c r="R56"/>
  <c r="S55"/>
  <c r="U606"/>
  <c r="S606"/>
  <c r="U591"/>
  <c r="S591"/>
  <c r="U327"/>
  <c r="S327"/>
  <c r="S310"/>
  <c r="U310"/>
  <c r="U267"/>
  <c r="R268"/>
  <c r="S267"/>
  <c r="R237"/>
  <c r="Q242"/>
  <c r="S231"/>
  <c r="U231"/>
  <c r="U229"/>
  <c r="S229"/>
  <c r="R116"/>
  <c r="S37"/>
  <c r="U37"/>
  <c r="R38"/>
  <c r="U87"/>
  <c r="S222"/>
  <c r="U222"/>
  <c r="R223"/>
  <c r="U219"/>
  <c r="S219"/>
  <c r="U213"/>
  <c r="S213"/>
  <c r="U208"/>
  <c r="S208"/>
  <c r="U131"/>
  <c r="R132"/>
  <c r="S131"/>
  <c r="S87"/>
  <c r="R88"/>
  <c r="S45"/>
  <c r="U45"/>
  <c r="R28"/>
  <c r="S34"/>
  <c r="U34"/>
  <c r="R26"/>
  <c r="S25"/>
  <c r="U25"/>
  <c r="S210"/>
  <c r="U210"/>
  <c r="U113"/>
  <c r="R114"/>
  <c r="S113"/>
  <c r="S105"/>
  <c r="U105"/>
  <c r="R106"/>
  <c r="AF48"/>
  <c r="A48"/>
  <c r="S33"/>
  <c r="U33"/>
  <c r="Q36"/>
  <c r="F628" i="1" l="1"/>
  <c r="U480" i="5"/>
  <c r="S564"/>
  <c r="U594"/>
  <c r="S510"/>
  <c r="U564"/>
  <c r="U1166"/>
  <c r="S1187"/>
  <c r="W904"/>
  <c r="O605"/>
  <c r="O139"/>
  <c r="X500"/>
  <c r="S1304"/>
  <c r="S991"/>
  <c r="S1119"/>
  <c r="S1136"/>
  <c r="R270"/>
  <c r="S277"/>
  <c r="S1291"/>
  <c r="S1307"/>
  <c r="S985"/>
  <c r="U1063"/>
  <c r="S1101"/>
  <c r="S275"/>
  <c r="O810"/>
  <c r="W728"/>
  <c r="X551"/>
  <c r="W874"/>
  <c r="O1313"/>
  <c r="O958"/>
  <c r="W230"/>
  <c r="X1162"/>
  <c r="W452"/>
  <c r="O452"/>
  <c r="X438"/>
  <c r="O438"/>
  <c r="O500"/>
  <c r="X1313"/>
  <c r="O551"/>
  <c r="O904"/>
  <c r="W1073"/>
  <c r="O1073"/>
  <c r="X1135"/>
  <c r="O1135"/>
  <c r="X242"/>
  <c r="O242"/>
  <c r="P298"/>
  <c r="X810"/>
  <c r="O728"/>
  <c r="X1059"/>
  <c r="O1059"/>
  <c r="W1126"/>
  <c r="O1126"/>
  <c r="X1144"/>
  <c r="O1144"/>
  <c r="O1162"/>
  <c r="P910"/>
  <c r="P301"/>
  <c r="X338"/>
  <c r="O338"/>
  <c r="W685"/>
  <c r="O685"/>
  <c r="W895"/>
  <c r="O895"/>
  <c r="X937"/>
  <c r="O937"/>
  <c r="X1227"/>
  <c r="O1227"/>
  <c r="V105"/>
  <c r="T105"/>
  <c r="V210"/>
  <c r="T210"/>
  <c r="W77"/>
  <c r="O77"/>
  <c r="T25"/>
  <c r="T219"/>
  <c r="V219"/>
  <c r="S159"/>
  <c r="U159"/>
  <c r="S171"/>
  <c r="U171"/>
  <c r="S183"/>
  <c r="U183"/>
  <c r="S195"/>
  <c r="U195"/>
  <c r="V327"/>
  <c r="T327"/>
  <c r="V591"/>
  <c r="T591"/>
  <c r="V231"/>
  <c r="T231"/>
  <c r="W295"/>
  <c r="O295"/>
  <c r="W301"/>
  <c r="O301"/>
  <c r="T406"/>
  <c r="V406"/>
  <c r="T445"/>
  <c r="V445"/>
  <c r="T504"/>
  <c r="V504"/>
  <c r="T67"/>
  <c r="V67"/>
  <c r="T162"/>
  <c r="V162"/>
  <c r="T186"/>
  <c r="V186"/>
  <c r="V255"/>
  <c r="T255"/>
  <c r="R283"/>
  <c r="V290"/>
  <c r="T290"/>
  <c r="R495"/>
  <c r="T35"/>
  <c r="V35"/>
  <c r="V234"/>
  <c r="T234"/>
  <c r="V264"/>
  <c r="T264"/>
  <c r="V439"/>
  <c r="T439"/>
  <c r="V472"/>
  <c r="T472"/>
  <c r="V513"/>
  <c r="T513"/>
  <c r="V552"/>
  <c r="T552"/>
  <c r="V246"/>
  <c r="T246"/>
  <c r="V342"/>
  <c r="T342"/>
  <c r="V375"/>
  <c r="T375"/>
  <c r="V387"/>
  <c r="T387"/>
  <c r="V630"/>
  <c r="T630"/>
  <c r="V325"/>
  <c r="T325"/>
  <c r="W542"/>
  <c r="O542"/>
  <c r="R624"/>
  <c r="V732"/>
  <c r="T732"/>
  <c r="V756"/>
  <c r="T756"/>
  <c r="V782"/>
  <c r="T782"/>
  <c r="V790"/>
  <c r="T790"/>
  <c r="V896"/>
  <c r="T896"/>
  <c r="V390"/>
  <c r="T390"/>
  <c r="V397"/>
  <c r="T397"/>
  <c r="V576"/>
  <c r="T576"/>
  <c r="W596"/>
  <c r="O596"/>
  <c r="W693"/>
  <c r="O693"/>
  <c r="W813"/>
  <c r="O813"/>
  <c r="W840"/>
  <c r="O840"/>
  <c r="W852"/>
  <c r="O852"/>
  <c r="V694"/>
  <c r="T694"/>
  <c r="V823"/>
  <c r="T823"/>
  <c r="V850"/>
  <c r="T850"/>
  <c r="V878"/>
  <c r="T878"/>
  <c r="W743"/>
  <c r="O743"/>
  <c r="W755"/>
  <c r="O755"/>
  <c r="W767"/>
  <c r="O767"/>
  <c r="V944"/>
  <c r="T944"/>
  <c r="V994"/>
  <c r="T994"/>
  <c r="V1021"/>
  <c r="T1021"/>
  <c r="V1074"/>
  <c r="T1074"/>
  <c r="V1104"/>
  <c r="T1104"/>
  <c r="V1169"/>
  <c r="T1169"/>
  <c r="V1207"/>
  <c r="T1207"/>
  <c r="T668"/>
  <c r="V668"/>
  <c r="W720"/>
  <c r="O720"/>
  <c r="T841"/>
  <c r="V841"/>
  <c r="T865"/>
  <c r="V865"/>
  <c r="V703"/>
  <c r="T703"/>
  <c r="V729"/>
  <c r="T729"/>
  <c r="V771"/>
  <c r="T771"/>
  <c r="W1242"/>
  <c r="O1242"/>
  <c r="W1266"/>
  <c r="O1266"/>
  <c r="W1281"/>
  <c r="O1281"/>
  <c r="V941"/>
  <c r="T941"/>
  <c r="V1048"/>
  <c r="T1048"/>
  <c r="V1101"/>
  <c r="T1101"/>
  <c r="V1172"/>
  <c r="T1172"/>
  <c r="V1216"/>
  <c r="T1216"/>
  <c r="O888"/>
  <c r="W888"/>
  <c r="R932"/>
  <c r="U972"/>
  <c r="S972"/>
  <c r="R1157"/>
  <c r="R1222"/>
  <c r="V1294"/>
  <c r="T1294"/>
  <c r="R1392"/>
  <c r="S1391"/>
  <c r="U1391"/>
  <c r="S1415"/>
  <c r="U1415"/>
  <c r="R1416"/>
  <c r="V765"/>
  <c r="T765"/>
  <c r="W843"/>
  <c r="O843"/>
  <c r="O867"/>
  <c r="W867"/>
  <c r="T970"/>
  <c r="V970"/>
  <c r="V1267"/>
  <c r="T1267"/>
  <c r="V1276"/>
  <c r="T1276"/>
  <c r="T1355"/>
  <c r="P1360" s="1"/>
  <c r="V1355"/>
  <c r="T911"/>
  <c r="V911"/>
  <c r="W1050"/>
  <c r="O1050"/>
  <c r="W1065"/>
  <c r="O1065"/>
  <c r="W1103"/>
  <c r="O1103"/>
  <c r="V1325"/>
  <c r="T1325"/>
  <c r="U280"/>
  <c r="V277"/>
  <c r="S315"/>
  <c r="U318"/>
  <c r="U621"/>
  <c r="W69"/>
  <c r="O69"/>
  <c r="W86"/>
  <c r="O86"/>
  <c r="W130"/>
  <c r="O130"/>
  <c r="W164"/>
  <c r="O164"/>
  <c r="W176"/>
  <c r="O176"/>
  <c r="W188"/>
  <c r="O188"/>
  <c r="W200"/>
  <c r="O200"/>
  <c r="T213"/>
  <c r="V213"/>
  <c r="S96"/>
  <c r="U96"/>
  <c r="R97"/>
  <c r="R134"/>
  <c r="T131"/>
  <c r="P248"/>
  <c r="P254"/>
  <c r="V310"/>
  <c r="T310"/>
  <c r="W317"/>
  <c r="O317"/>
  <c r="X575"/>
  <c r="O575"/>
  <c r="T442"/>
  <c r="V442"/>
  <c r="T540"/>
  <c r="V540"/>
  <c r="T168"/>
  <c r="V168"/>
  <c r="T192"/>
  <c r="V192"/>
  <c r="V275"/>
  <c r="V293"/>
  <c r="T293"/>
  <c r="W347"/>
  <c r="O347"/>
  <c r="W371"/>
  <c r="O371"/>
  <c r="W383"/>
  <c r="O383"/>
  <c r="W396"/>
  <c r="O396"/>
  <c r="V594"/>
  <c r="T594"/>
  <c r="W248"/>
  <c r="O248"/>
  <c r="W254"/>
  <c r="O254"/>
  <c r="V418"/>
  <c r="T418"/>
  <c r="V464"/>
  <c r="T464"/>
  <c r="V507"/>
  <c r="T507"/>
  <c r="V531"/>
  <c r="T531"/>
  <c r="R600"/>
  <c r="T597"/>
  <c r="T70"/>
  <c r="V70"/>
  <c r="T201"/>
  <c r="V201"/>
  <c r="V249"/>
  <c r="T249"/>
  <c r="V302"/>
  <c r="T302"/>
  <c r="V345"/>
  <c r="T345"/>
  <c r="V378"/>
  <c r="T378"/>
  <c r="T582"/>
  <c r="V582"/>
  <c r="W506"/>
  <c r="O506"/>
  <c r="W632"/>
  <c r="O632"/>
  <c r="W740"/>
  <c r="O740"/>
  <c r="W752"/>
  <c r="O752"/>
  <c r="W764"/>
  <c r="O764"/>
  <c r="W789"/>
  <c r="O789"/>
  <c r="V677"/>
  <c r="T677"/>
  <c r="V721"/>
  <c r="T721"/>
  <c r="V750"/>
  <c r="T750"/>
  <c r="V787"/>
  <c r="T787"/>
  <c r="V889"/>
  <c r="T889"/>
  <c r="V348"/>
  <c r="T348"/>
  <c r="V357"/>
  <c r="T357"/>
  <c r="T579"/>
  <c r="V579"/>
  <c r="W864"/>
  <c r="O864"/>
  <c r="V686"/>
  <c r="T686"/>
  <c r="V817"/>
  <c r="T817"/>
  <c r="V844"/>
  <c r="T844"/>
  <c r="V875"/>
  <c r="T875"/>
  <c r="V938"/>
  <c r="T938"/>
  <c r="V988"/>
  <c r="T988"/>
  <c r="V1012"/>
  <c r="T1012"/>
  <c r="V1060"/>
  <c r="T1060"/>
  <c r="V1093"/>
  <c r="T1093"/>
  <c r="V1163"/>
  <c r="T1163"/>
  <c r="V1204"/>
  <c r="T1204"/>
  <c r="O1354"/>
  <c r="Z1354"/>
  <c r="O1366"/>
  <c r="Z1366"/>
  <c r="O1378"/>
  <c r="Z1378"/>
  <c r="T847"/>
  <c r="V847"/>
  <c r="T868"/>
  <c r="V868"/>
  <c r="V884"/>
  <c r="T884"/>
  <c r="W913"/>
  <c r="O913"/>
  <c r="T1307"/>
  <c r="V1307"/>
  <c r="V636"/>
  <c r="T636"/>
  <c r="V735"/>
  <c r="T735"/>
  <c r="W1329"/>
  <c r="O1329"/>
  <c r="V929"/>
  <c r="T929"/>
  <c r="V1006"/>
  <c r="T1006"/>
  <c r="V1066"/>
  <c r="T1066"/>
  <c r="V1166"/>
  <c r="T1166"/>
  <c r="V1201"/>
  <c r="T1201"/>
  <c r="R1130"/>
  <c r="V1127"/>
  <c r="V1289"/>
  <c r="T1289"/>
  <c r="V1317"/>
  <c r="T1317"/>
  <c r="R1410"/>
  <c r="S1409"/>
  <c r="U1409"/>
  <c r="S1433"/>
  <c r="U1433"/>
  <c r="R1434"/>
  <c r="V774"/>
  <c r="T774"/>
  <c r="W801"/>
  <c r="O801"/>
  <c r="T835"/>
  <c r="V835"/>
  <c r="W849"/>
  <c r="O849"/>
  <c r="T859"/>
  <c r="V859"/>
  <c r="W1203"/>
  <c r="O1203"/>
  <c r="W928"/>
  <c r="O928"/>
  <c r="W943"/>
  <c r="O943"/>
  <c r="V1243"/>
  <c r="T1243"/>
  <c r="V1252"/>
  <c r="T1252"/>
  <c r="V1279"/>
  <c r="T1279"/>
  <c r="W987"/>
  <c r="O987"/>
  <c r="W1118"/>
  <c r="O1118"/>
  <c r="V1240"/>
  <c r="T1240"/>
  <c r="W1293"/>
  <c r="O1293"/>
  <c r="V1327"/>
  <c r="T1327"/>
  <c r="T1361"/>
  <c r="P1366" s="1"/>
  <c r="V1361"/>
  <c r="U277"/>
  <c r="U315"/>
  <c r="X63"/>
  <c r="O63"/>
  <c r="W158"/>
  <c r="O158"/>
  <c r="V33"/>
  <c r="T33"/>
  <c r="V113"/>
  <c r="T113"/>
  <c r="V208"/>
  <c r="T208"/>
  <c r="U64"/>
  <c r="S64"/>
  <c r="S148"/>
  <c r="U148"/>
  <c r="R149"/>
  <c r="S165"/>
  <c r="U165"/>
  <c r="S177"/>
  <c r="U177"/>
  <c r="S189"/>
  <c r="U189"/>
  <c r="T37"/>
  <c r="V37"/>
  <c r="X263"/>
  <c r="O263"/>
  <c r="W292"/>
  <c r="O292"/>
  <c r="W298"/>
  <c r="O298"/>
  <c r="T525"/>
  <c r="V525"/>
  <c r="T567"/>
  <c r="V567"/>
  <c r="T174"/>
  <c r="V174"/>
  <c r="T198"/>
  <c r="V198"/>
  <c r="V296"/>
  <c r="T296"/>
  <c r="R546"/>
  <c r="V589"/>
  <c r="T589"/>
  <c r="V411"/>
  <c r="T411"/>
  <c r="V456"/>
  <c r="T456"/>
  <c r="V501"/>
  <c r="T501"/>
  <c r="V528"/>
  <c r="T528"/>
  <c r="V252"/>
  <c r="T252"/>
  <c r="W329"/>
  <c r="O329"/>
  <c r="T315"/>
  <c r="V315"/>
  <c r="V360"/>
  <c r="T360"/>
  <c r="V369"/>
  <c r="T369"/>
  <c r="V381"/>
  <c r="T381"/>
  <c r="T802"/>
  <c r="V802"/>
  <c r="W512"/>
  <c r="O512"/>
  <c r="V744"/>
  <c r="T744"/>
  <c r="V768"/>
  <c r="T768"/>
  <c r="V886"/>
  <c r="T886"/>
  <c r="W702"/>
  <c r="O702"/>
  <c r="W819"/>
  <c r="O819"/>
  <c r="W834"/>
  <c r="O834"/>
  <c r="W846"/>
  <c r="O846"/>
  <c r="W858"/>
  <c r="O858"/>
  <c r="W877"/>
  <c r="O877"/>
  <c r="V811"/>
  <c r="T811"/>
  <c r="V838"/>
  <c r="T838"/>
  <c r="V862"/>
  <c r="T862"/>
  <c r="V908"/>
  <c r="T908"/>
  <c r="W737"/>
  <c r="O737"/>
  <c r="W749"/>
  <c r="O749"/>
  <c r="W761"/>
  <c r="O761"/>
  <c r="W773"/>
  <c r="O773"/>
  <c r="W786"/>
  <c r="O786"/>
  <c r="V924"/>
  <c r="T924"/>
  <c r="V962"/>
  <c r="T962"/>
  <c r="V983"/>
  <c r="T983"/>
  <c r="V1009"/>
  <c r="T1009"/>
  <c r="V1039"/>
  <c r="T1039"/>
  <c r="V1085"/>
  <c r="T1085"/>
  <c r="V1145"/>
  <c r="T1145"/>
  <c r="V1178"/>
  <c r="T1178"/>
  <c r="V1192"/>
  <c r="T1192"/>
  <c r="V1231"/>
  <c r="T1231"/>
  <c r="T1304"/>
  <c r="V1304"/>
  <c r="V747"/>
  <c r="T747"/>
  <c r="T853"/>
  <c r="V853"/>
  <c r="W907"/>
  <c r="O907"/>
  <c r="X1251"/>
  <c r="O1251"/>
  <c r="X1275"/>
  <c r="O1275"/>
  <c r="V926"/>
  <c r="T926"/>
  <c r="V991"/>
  <c r="T991"/>
  <c r="V1063"/>
  <c r="T1063"/>
  <c r="V1119"/>
  <c r="T1119"/>
  <c r="V1187"/>
  <c r="T1187"/>
  <c r="T712"/>
  <c r="V712"/>
  <c r="U917"/>
  <c r="R918"/>
  <c r="S917"/>
  <c r="R953"/>
  <c r="V950"/>
  <c r="V1314"/>
  <c r="T1314"/>
  <c r="R1404"/>
  <c r="S1403"/>
  <c r="U1403"/>
  <c r="S1427"/>
  <c r="U1427"/>
  <c r="R1428"/>
  <c r="V648"/>
  <c r="T648"/>
  <c r="V741"/>
  <c r="T741"/>
  <c r="T820"/>
  <c r="V820"/>
  <c r="W1218"/>
  <c r="O1218"/>
  <c r="W949"/>
  <c r="O949"/>
  <c r="T1367"/>
  <c r="V1367"/>
  <c r="T1379"/>
  <c r="V1379"/>
  <c r="W1168"/>
  <c r="O1168"/>
  <c r="T1186"/>
  <c r="V1186"/>
  <c r="W993"/>
  <c r="O993"/>
  <c r="V1255"/>
  <c r="T1255"/>
  <c r="V1264"/>
  <c r="T1264"/>
  <c r="O1306"/>
  <c r="W1306"/>
  <c r="V1330"/>
  <c r="T1330"/>
  <c r="S280"/>
  <c r="T275"/>
  <c r="S594"/>
  <c r="S318"/>
  <c r="S621"/>
  <c r="W170"/>
  <c r="O170"/>
  <c r="W182"/>
  <c r="O182"/>
  <c r="W194"/>
  <c r="O194"/>
  <c r="T34"/>
  <c r="V34"/>
  <c r="V45"/>
  <c r="T45"/>
  <c r="T87"/>
  <c r="T222"/>
  <c r="V222"/>
  <c r="W66"/>
  <c r="O66"/>
  <c r="W167"/>
  <c r="O167"/>
  <c r="W179"/>
  <c r="O179"/>
  <c r="W191"/>
  <c r="O191"/>
  <c r="R90"/>
  <c r="U140"/>
  <c r="R141"/>
  <c r="S140"/>
  <c r="V606"/>
  <c r="T606"/>
  <c r="V229"/>
  <c r="T229"/>
  <c r="P251"/>
  <c r="V267"/>
  <c r="T267"/>
  <c r="W566"/>
  <c r="O566"/>
  <c r="W581"/>
  <c r="O581"/>
  <c r="T427"/>
  <c r="V427"/>
  <c r="T480"/>
  <c r="V480"/>
  <c r="T510"/>
  <c r="V510"/>
  <c r="T564"/>
  <c r="V564"/>
  <c r="T78"/>
  <c r="V78"/>
  <c r="T122"/>
  <c r="V122"/>
  <c r="T156"/>
  <c r="V156"/>
  <c r="T180"/>
  <c r="V180"/>
  <c r="W266"/>
  <c r="O266"/>
  <c r="V288"/>
  <c r="T288"/>
  <c r="V299"/>
  <c r="T299"/>
  <c r="W341"/>
  <c r="O341"/>
  <c r="W356"/>
  <c r="O356"/>
  <c r="W377"/>
  <c r="O377"/>
  <c r="W389"/>
  <c r="O389"/>
  <c r="R433"/>
  <c r="W245"/>
  <c r="O245"/>
  <c r="W251"/>
  <c r="O251"/>
  <c r="V312"/>
  <c r="T312"/>
  <c r="V408"/>
  <c r="T408"/>
  <c r="V453"/>
  <c r="T453"/>
  <c r="V483"/>
  <c r="T483"/>
  <c r="V516"/>
  <c r="T516"/>
  <c r="V555"/>
  <c r="T555"/>
  <c r="V243"/>
  <c r="T243"/>
  <c r="T318"/>
  <c r="V318"/>
  <c r="V330"/>
  <c r="T330"/>
  <c r="V339"/>
  <c r="T339"/>
  <c r="V372"/>
  <c r="T372"/>
  <c r="V384"/>
  <c r="T384"/>
  <c r="V400"/>
  <c r="T400"/>
  <c r="T799"/>
  <c r="V799"/>
  <c r="W527"/>
  <c r="O527"/>
  <c r="W734"/>
  <c r="O734"/>
  <c r="W746"/>
  <c r="O746"/>
  <c r="W758"/>
  <c r="O758"/>
  <c r="W770"/>
  <c r="O770"/>
  <c r="V645"/>
  <c r="T645"/>
  <c r="V738"/>
  <c r="T738"/>
  <c r="V762"/>
  <c r="T762"/>
  <c r="O429"/>
  <c r="W429"/>
  <c r="O444"/>
  <c r="W444"/>
  <c r="O482"/>
  <c r="W482"/>
  <c r="V797"/>
  <c r="T797"/>
  <c r="V826"/>
  <c r="T826"/>
  <c r="V856"/>
  <c r="T856"/>
  <c r="V903"/>
  <c r="T903"/>
  <c r="V959"/>
  <c r="T959"/>
  <c r="V997"/>
  <c r="T997"/>
  <c r="V1030"/>
  <c r="T1030"/>
  <c r="V1077"/>
  <c r="T1077"/>
  <c r="V1107"/>
  <c r="T1107"/>
  <c r="V1175"/>
  <c r="T1175"/>
  <c r="V1189"/>
  <c r="T1189"/>
  <c r="V1228"/>
  <c r="T1228"/>
  <c r="O1348"/>
  <c r="Z1348"/>
  <c r="O1360"/>
  <c r="Z1360"/>
  <c r="O1372"/>
  <c r="Z1372"/>
  <c r="O1384"/>
  <c r="Z1384"/>
  <c r="V784"/>
  <c r="T784"/>
  <c r="T905"/>
  <c r="V905"/>
  <c r="W910"/>
  <c r="O910"/>
  <c r="T1291"/>
  <c r="V1291"/>
  <c r="V759"/>
  <c r="T759"/>
  <c r="T814"/>
  <c r="V814"/>
  <c r="V947"/>
  <c r="T947"/>
  <c r="V985"/>
  <c r="T985"/>
  <c r="T1051"/>
  <c r="V1116"/>
  <c r="T1116"/>
  <c r="V1219"/>
  <c r="T1219"/>
  <c r="W916"/>
  <c r="O916"/>
  <c r="W974"/>
  <c r="O974"/>
  <c r="S914"/>
  <c r="U914"/>
  <c r="S975"/>
  <c r="U975"/>
  <c r="R976"/>
  <c r="R1054"/>
  <c r="R1139"/>
  <c r="V1136"/>
  <c r="V1297"/>
  <c r="T1297"/>
  <c r="R1398"/>
  <c r="S1397"/>
  <c r="U1397"/>
  <c r="S1421"/>
  <c r="U1421"/>
  <c r="R1422"/>
  <c r="V633"/>
  <c r="T633"/>
  <c r="W647"/>
  <c r="O647"/>
  <c r="V651"/>
  <c r="T651"/>
  <c r="V659"/>
  <c r="T659"/>
  <c r="V753"/>
  <c r="T753"/>
  <c r="W1174"/>
  <c r="O1174"/>
  <c r="W1008"/>
  <c r="O1008"/>
  <c r="V1282"/>
  <c r="T1282"/>
  <c r="T1349"/>
  <c r="V1349"/>
  <c r="T1373"/>
  <c r="V1373"/>
  <c r="T277"/>
  <c r="U1304"/>
  <c r="X605" l="1"/>
  <c r="W139"/>
  <c r="O874"/>
  <c r="O230"/>
  <c r="P1378"/>
  <c r="O147"/>
  <c r="W276"/>
  <c r="X958"/>
  <c r="O36"/>
  <c r="P1354"/>
  <c r="P1384"/>
  <c r="O407"/>
  <c r="P1372"/>
  <c r="W289"/>
  <c r="O289"/>
  <c r="P191"/>
  <c r="W1326"/>
  <c r="O1326"/>
  <c r="W629"/>
  <c r="O629"/>
  <c r="W816"/>
  <c r="O816"/>
  <c r="W1332"/>
  <c r="O1332"/>
  <c r="X1029"/>
  <c r="O1029"/>
  <c r="P864"/>
  <c r="P266"/>
  <c r="P1073"/>
  <c r="P943"/>
  <c r="P849"/>
  <c r="P801"/>
  <c r="V1421"/>
  <c r="T1421"/>
  <c r="V1397"/>
  <c r="T1397"/>
  <c r="W1011"/>
  <c r="O1011"/>
  <c r="V975"/>
  <c r="T975"/>
  <c r="P702"/>
  <c r="P632"/>
  <c r="P506"/>
  <c r="P215"/>
  <c r="P383"/>
  <c r="P575"/>
  <c r="P69"/>
  <c r="W822"/>
  <c r="O822"/>
  <c r="W380"/>
  <c r="O380"/>
  <c r="P1065"/>
  <c r="W1177"/>
  <c r="O1177"/>
  <c r="T1154"/>
  <c r="P764"/>
  <c r="X539"/>
  <c r="O539"/>
  <c r="W314"/>
  <c r="O314"/>
  <c r="P389"/>
  <c r="P245"/>
  <c r="V177"/>
  <c r="T177"/>
  <c r="P170"/>
  <c r="W1278"/>
  <c r="O1278"/>
  <c r="P263"/>
  <c r="W185"/>
  <c r="O185"/>
  <c r="P816"/>
  <c r="P1254"/>
  <c r="X1239"/>
  <c r="O1239"/>
  <c r="W1106"/>
  <c r="O1106"/>
  <c r="X1038"/>
  <c r="O1038"/>
  <c r="P974"/>
  <c r="P770"/>
  <c r="P399"/>
  <c r="P221"/>
  <c r="W279"/>
  <c r="O279"/>
  <c r="P164"/>
  <c r="W374"/>
  <c r="O374"/>
  <c r="W1191"/>
  <c r="O1191"/>
  <c r="W961"/>
  <c r="O961"/>
  <c r="P822"/>
  <c r="P761"/>
  <c r="P693"/>
  <c r="P512"/>
  <c r="P752"/>
  <c r="P374"/>
  <c r="V159"/>
  <c r="T159"/>
  <c r="V25"/>
  <c r="V87"/>
  <c r="T1127"/>
  <c r="P1135" s="1"/>
  <c r="P292"/>
  <c r="O46"/>
  <c r="W46"/>
  <c r="P1293"/>
  <c r="Z1426"/>
  <c r="O1426"/>
  <c r="X1115"/>
  <c r="O1115"/>
  <c r="X1005"/>
  <c r="O1005"/>
  <c r="W984"/>
  <c r="O984"/>
  <c r="P767"/>
  <c r="P846"/>
  <c r="P758"/>
  <c r="P359"/>
  <c r="V140"/>
  <c r="T140"/>
  <c r="P173"/>
  <c r="O399"/>
  <c r="W399"/>
  <c r="P843"/>
  <c r="V1427"/>
  <c r="T1427"/>
  <c r="V1403"/>
  <c r="T1403"/>
  <c r="W1230"/>
  <c r="O1230"/>
  <c r="W1171"/>
  <c r="O1171"/>
  <c r="W1316"/>
  <c r="O1316"/>
  <c r="P1242"/>
  <c r="P749"/>
  <c r="P452"/>
  <c r="P542"/>
  <c r="P380"/>
  <c r="P329"/>
  <c r="X563"/>
  <c r="O563"/>
  <c r="W515"/>
  <c r="O515"/>
  <c r="V165"/>
  <c r="T165"/>
  <c r="W798"/>
  <c r="O798"/>
  <c r="W215"/>
  <c r="O215"/>
  <c r="W197"/>
  <c r="O197"/>
  <c r="P1313"/>
  <c r="T1343"/>
  <c r="P728"/>
  <c r="V1433"/>
  <c r="T1433"/>
  <c r="P1438" s="1"/>
  <c r="V1409"/>
  <c r="T1409"/>
  <c r="W1147"/>
  <c r="O1147"/>
  <c r="W1100"/>
  <c r="O1100"/>
  <c r="X1020"/>
  <c r="O1020"/>
  <c r="P837"/>
  <c r="P685"/>
  <c r="P1281"/>
  <c r="P755"/>
  <c r="P444"/>
  <c r="P852"/>
  <c r="P813"/>
  <c r="P527"/>
  <c r="W441"/>
  <c r="O441"/>
  <c r="W417"/>
  <c r="O417"/>
  <c r="T492"/>
  <c r="P396"/>
  <c r="P341"/>
  <c r="P185"/>
  <c r="P176"/>
  <c r="W825"/>
  <c r="O825"/>
  <c r="W386"/>
  <c r="O386"/>
  <c r="P1126"/>
  <c r="P993"/>
  <c r="P1168"/>
  <c r="P949"/>
  <c r="P1218"/>
  <c r="P855"/>
  <c r="P810"/>
  <c r="O1396"/>
  <c r="Z1396"/>
  <c r="W1188"/>
  <c r="O1188"/>
  <c r="V972"/>
  <c r="T972"/>
  <c r="P1329"/>
  <c r="P858"/>
  <c r="V280"/>
  <c r="T280"/>
  <c r="T55"/>
  <c r="P377"/>
  <c r="V195"/>
  <c r="T195"/>
  <c r="W95"/>
  <c r="O95"/>
  <c r="T1136"/>
  <c r="P1144" s="1"/>
  <c r="P798"/>
  <c r="X1263"/>
  <c r="O1263"/>
  <c r="W837"/>
  <c r="O837"/>
  <c r="W221"/>
  <c r="O221"/>
  <c r="P1118"/>
  <c r="P987"/>
  <c r="P928"/>
  <c r="P1203"/>
  <c r="P874"/>
  <c r="W1092"/>
  <c r="O1092"/>
  <c r="W1047"/>
  <c r="O1047"/>
  <c r="V914"/>
  <c r="T914"/>
  <c r="P861"/>
  <c r="P1266"/>
  <c r="P913"/>
  <c r="P95"/>
  <c r="W608"/>
  <c r="O608"/>
  <c r="P578"/>
  <c r="O471"/>
  <c r="W471"/>
  <c r="X426"/>
  <c r="O426"/>
  <c r="P356"/>
  <c r="W1290"/>
  <c r="O1290"/>
  <c r="P295"/>
  <c r="W344"/>
  <c r="O344"/>
  <c r="W578"/>
  <c r="O578"/>
  <c r="P1103"/>
  <c r="P1050"/>
  <c r="W1206"/>
  <c r="O1206"/>
  <c r="W1165"/>
  <c r="O1165"/>
  <c r="W946"/>
  <c r="O946"/>
  <c r="V917"/>
  <c r="T917"/>
  <c r="P888"/>
  <c r="W1296"/>
  <c r="O1296"/>
  <c r="P895"/>
  <c r="P740"/>
  <c r="W509"/>
  <c r="O509"/>
  <c r="P317"/>
  <c r="W212"/>
  <c r="O212"/>
  <c r="V148"/>
  <c r="T148"/>
  <c r="V64"/>
  <c r="T64"/>
  <c r="P194"/>
  <c r="P158"/>
  <c r="W861"/>
  <c r="O861"/>
  <c r="W161"/>
  <c r="O161"/>
  <c r="V1343"/>
  <c r="P1227"/>
  <c r="W1084"/>
  <c r="O1084"/>
  <c r="W996"/>
  <c r="O996"/>
  <c r="P789"/>
  <c r="P746"/>
  <c r="W593"/>
  <c r="O593"/>
  <c r="P276"/>
  <c r="W485"/>
  <c r="O485"/>
  <c r="W479"/>
  <c r="O479"/>
  <c r="V96"/>
  <c r="T96"/>
  <c r="W233"/>
  <c r="O233"/>
  <c r="X1303"/>
  <c r="O1303"/>
  <c r="P907"/>
  <c r="P786"/>
  <c r="P737"/>
  <c r="P386"/>
  <c r="W554"/>
  <c r="O554"/>
  <c r="W530"/>
  <c r="O530"/>
  <c r="W218"/>
  <c r="O218"/>
  <c r="V55"/>
  <c r="V183"/>
  <c r="T183"/>
  <c r="V1051"/>
  <c r="P1059" s="1"/>
  <c r="T950"/>
  <c r="P958" s="1"/>
  <c r="T430"/>
  <c r="T543"/>
  <c r="W676"/>
  <c r="O676"/>
  <c r="P407"/>
  <c r="W1076"/>
  <c r="O1076"/>
  <c r="P743"/>
  <c r="P825"/>
  <c r="P734"/>
  <c r="P344"/>
  <c r="O455"/>
  <c r="W455"/>
  <c r="W410"/>
  <c r="O410"/>
  <c r="W121"/>
  <c r="O121"/>
  <c r="P197"/>
  <c r="P147"/>
  <c r="W855"/>
  <c r="O855"/>
  <c r="W326"/>
  <c r="O326"/>
  <c r="W368"/>
  <c r="O368"/>
  <c r="P867"/>
  <c r="O1408"/>
  <c r="Z1408"/>
  <c r="X1200"/>
  <c r="O1200"/>
  <c r="W971"/>
  <c r="O971"/>
  <c r="W940"/>
  <c r="O940"/>
  <c r="V1154"/>
  <c r="P1162" s="1"/>
  <c r="P1275"/>
  <c r="P773"/>
  <c r="P596"/>
  <c r="P834"/>
  <c r="P368"/>
  <c r="W503"/>
  <c r="O503"/>
  <c r="P581"/>
  <c r="V189"/>
  <c r="T189"/>
  <c r="W155"/>
  <c r="O155"/>
  <c r="P77"/>
  <c r="W1254"/>
  <c r="O1254"/>
  <c r="W173"/>
  <c r="O173"/>
  <c r="P1008"/>
  <c r="P1174"/>
  <c r="P647"/>
  <c r="Z1414"/>
  <c r="O1414"/>
  <c r="P1332"/>
  <c r="W1062"/>
  <c r="O1062"/>
  <c r="W990"/>
  <c r="O990"/>
  <c r="P1251"/>
  <c r="P783"/>
  <c r="P482"/>
  <c r="P429"/>
  <c r="P840"/>
  <c r="W463"/>
  <c r="O463"/>
  <c r="V492"/>
  <c r="P371"/>
  <c r="P326"/>
  <c r="W112"/>
  <c r="O112"/>
  <c r="W104"/>
  <c r="O104"/>
  <c r="P161"/>
  <c r="P200"/>
  <c r="P182"/>
  <c r="W359"/>
  <c r="O359"/>
  <c r="P233"/>
  <c r="P1306"/>
  <c r="P937"/>
  <c r="V1415"/>
  <c r="T1415"/>
  <c r="P1278"/>
  <c r="X1215"/>
  <c r="O1215"/>
  <c r="P1290"/>
  <c r="P877"/>
  <c r="P819"/>
  <c r="X524"/>
  <c r="O524"/>
  <c r="P347"/>
  <c r="P566"/>
  <c r="P311"/>
  <c r="V171"/>
  <c r="T171"/>
  <c r="P188"/>
  <c r="V430"/>
  <c r="V597"/>
  <c r="P605" s="1"/>
  <c r="V543"/>
  <c r="V131"/>
  <c r="P139" s="1"/>
  <c r="W147" l="1"/>
  <c r="W36"/>
  <c r="P904"/>
  <c r="O276"/>
  <c r="P1414"/>
  <c r="P1408"/>
  <c r="X407"/>
  <c r="P438"/>
  <c r="P104"/>
  <c r="P155"/>
  <c r="P551"/>
  <c r="P500"/>
  <c r="P1432"/>
  <c r="P46"/>
  <c r="P36"/>
  <c r="P1420"/>
  <c r="P925"/>
  <c r="P1348"/>
  <c r="N1386" s="1"/>
  <c r="P485"/>
  <c r="P1402"/>
  <c r="P554"/>
  <c r="P66"/>
  <c r="T1391"/>
  <c r="P1020"/>
  <c r="P1100"/>
  <c r="P984"/>
  <c r="Z1432"/>
  <c r="O1432"/>
  <c r="P961"/>
  <c r="P1191"/>
  <c r="W650"/>
  <c r="O650"/>
  <c r="W783"/>
  <c r="O783"/>
  <c r="P1426"/>
  <c r="P209"/>
  <c r="P720"/>
  <c r="P218"/>
  <c r="V621"/>
  <c r="P1303"/>
  <c r="W667"/>
  <c r="O667"/>
  <c r="P996"/>
  <c r="P1084"/>
  <c r="P1296"/>
  <c r="P1165"/>
  <c r="P1206"/>
  <c r="P471"/>
  <c r="P1047"/>
  <c r="P1005"/>
  <c r="P1326"/>
  <c r="P731"/>
  <c r="P1230"/>
  <c r="P916"/>
  <c r="Z1438"/>
  <c r="O1438"/>
  <c r="P1038"/>
  <c r="P1106"/>
  <c r="P1177"/>
  <c r="P885"/>
  <c r="P1011"/>
  <c r="P1263"/>
  <c r="W711"/>
  <c r="O711"/>
  <c r="P971"/>
  <c r="P1200"/>
  <c r="P410"/>
  <c r="P1076"/>
  <c r="P338"/>
  <c r="P676"/>
  <c r="P289"/>
  <c r="P635"/>
  <c r="P417"/>
  <c r="P1171"/>
  <c r="P279"/>
  <c r="P63"/>
  <c r="V1391"/>
  <c r="W731"/>
  <c r="O731"/>
  <c r="P1147"/>
  <c r="P1115"/>
  <c r="X885"/>
  <c r="O885"/>
  <c r="W311"/>
  <c r="O311"/>
  <c r="P524"/>
  <c r="P990"/>
  <c r="P1062"/>
  <c r="P121"/>
  <c r="W658"/>
  <c r="O658"/>
  <c r="W590"/>
  <c r="O590"/>
  <c r="T621"/>
  <c r="P629" s="1"/>
  <c r="P479"/>
  <c r="P593"/>
  <c r="W635"/>
  <c r="O635"/>
  <c r="P946"/>
  <c r="P426"/>
  <c r="P608"/>
  <c r="P1092"/>
  <c r="P130"/>
  <c r="P1188"/>
  <c r="P515"/>
  <c r="X644"/>
  <c r="O644"/>
  <c r="P563"/>
  <c r="P1316"/>
  <c r="P167"/>
  <c r="P179"/>
  <c r="O1402"/>
  <c r="Z1402"/>
  <c r="P441"/>
  <c r="P650"/>
  <c r="P1239"/>
  <c r="P314"/>
  <c r="P539"/>
  <c r="P242"/>
  <c r="P590"/>
  <c r="P86"/>
  <c r="W925"/>
  <c r="O925"/>
  <c r="P1215"/>
  <c r="P112"/>
  <c r="P463"/>
  <c r="P503"/>
  <c r="P940"/>
  <c r="P455"/>
  <c r="P1029"/>
  <c r="Z1420"/>
  <c r="O1420"/>
  <c r="P230"/>
  <c r="W209"/>
  <c r="O209"/>
  <c r="P530"/>
  <c r="P212"/>
  <c r="P509"/>
  <c r="N48" l="1"/>
  <c r="N610"/>
  <c r="N1334"/>
  <c r="P667"/>
  <c r="P644"/>
  <c r="N614"/>
  <c r="N487"/>
  <c r="P711"/>
  <c r="P1396"/>
  <c r="N1440" s="1"/>
  <c r="P658"/>
  <c r="N1149" l="1"/>
  <c r="N1338"/>
</calcChain>
</file>

<file path=xl/sharedStrings.xml><?xml version="1.0" encoding="utf-8"?>
<sst xmlns="http://schemas.openxmlformats.org/spreadsheetml/2006/main" count="17036" uniqueCount="1361">
  <si>
    <t>Smeta.RU  (495) 974-1589</t>
  </si>
  <si>
    <t>_PS_</t>
  </si>
  <si>
    <t>Smeta.RU</t>
  </si>
  <si>
    <t/>
  </si>
  <si>
    <t>Новый объект</t>
  </si>
  <si>
    <t>Производственно-складские строения.Кондиционирование.</t>
  </si>
  <si>
    <t>Новая локальная смета</t>
  </si>
  <si>
    <t>Устройство и пусконаладка системы кондиционирования.</t>
  </si>
  <si>
    <t>Новый раздел</t>
  </si>
  <si>
    <t>Устройство фундамента под монтаж чиллерных установок</t>
  </si>
  <si>
    <t>1</t>
  </si>
  <si>
    <t>05-01-011-2</t>
  </si>
  <si>
    <t>Погружение дизель-молотом копровой установки на базе трактора стальных свай шпунтового ряда массой 1 м до 50 кг, длиной до 8 м в грунты группы 2</t>
  </si>
  <si>
    <t>т</t>
  </si>
  <si>
    <t>)*0,8</t>
  </si>
  <si>
    <t>1,1</t>
  </si>
  <si>
    <t>Цена поставщика</t>
  </si>
  <si>
    <t>Свая винтовая СВС-219</t>
  </si>
  <si>
    <t>ШТ</t>
  </si>
  <si>
    <t>1,2</t>
  </si>
  <si>
    <t>Оголовок сваи</t>
  </si>
  <si>
    <t>1,3</t>
  </si>
  <si>
    <t>Балка двутавровая №20</t>
  </si>
  <si>
    <t>2</t>
  </si>
  <si>
    <t>05-01-062-1</t>
  </si>
  <si>
    <t>Бетонирование свай</t>
  </si>
  <si>
    <t>м3</t>
  </si>
  <si>
    <t>2,1</t>
  </si>
  <si>
    <t>цена поставщика</t>
  </si>
  <si>
    <t>Бетон М300</t>
  </si>
  <si>
    <t>ПЗ</t>
  </si>
  <si>
    <t>Прямые затраты</t>
  </si>
  <si>
    <t>СтМат</t>
  </si>
  <si>
    <t>Стоимость материальных ресурсов</t>
  </si>
  <si>
    <t>СтМатЗак</t>
  </si>
  <si>
    <t>Стоимость материалов заказчика</t>
  </si>
  <si>
    <t>Оборуд</t>
  </si>
  <si>
    <t>Стоимость оборудования</t>
  </si>
  <si>
    <t>ОборудЗак</t>
  </si>
  <si>
    <t>Стоимость оборудования заказчика</t>
  </si>
  <si>
    <t>ЭММ</t>
  </si>
  <si>
    <t>Эксплуатация машин</t>
  </si>
  <si>
    <t>ЗПМ</t>
  </si>
  <si>
    <t>ЗП машинистов</t>
  </si>
  <si>
    <t>ОЗП</t>
  </si>
  <si>
    <t>Основная ЗП рабочих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</si>
  <si>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</si>
  <si>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</si>
  <si>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</si>
  <si>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</si>
  <si>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</si>
  <si>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</si>
  <si>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</si>
  <si>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</si>
  <si>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</si>
  <si>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</si>
  <si>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</si>
  <si>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</si>
  <si>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</si>
  <si>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</si>
  <si>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</si>
  <si>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</si>
  <si>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</si>
  <si>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</si>
  <si>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</si>
  <si>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</si>
  <si>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</si>
  <si>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Итого прямые затраты</t>
  </si>
  <si>
    <t>Итог2</t>
  </si>
  <si>
    <t>Итог3</t>
  </si>
  <si>
    <t>Итог4</t>
  </si>
  <si>
    <t>Итого</t>
  </si>
  <si>
    <t>Система кондиционирования.Строение 1</t>
  </si>
  <si>
    <t>Новый подраздел</t>
  </si>
  <si>
    <t>Монтаж системы кондиционирования.</t>
  </si>
  <si>
    <t>3</t>
  </si>
  <si>
    <t>м12-07-001-1</t>
  </si>
  <si>
    <t>Трубная проводка из водогазопроводных труб углеродистых и низколегированных сталей на соединениях разъемных, диаметр условного прохода 25 мм</t>
  </si>
  <si>
    <t>1000 м</t>
  </si>
  <si>
    <t>1000 М</t>
  </si>
  <si>
    <t>4</t>
  </si>
  <si>
    <t>Труба обыкновенная ВГП диам25мм</t>
  </si>
  <si>
    <t>м</t>
  </si>
  <si>
    <t>5</t>
  </si>
  <si>
    <t>Труба обыкновенная ВГП диам20мм</t>
  </si>
  <si>
    <t>6</t>
  </si>
  <si>
    <t>16-07-005-1</t>
  </si>
  <si>
    <t>Гидравлическое испытание трубопроводов систем отопления, водопровода и горячего водоснабжения диаметром до 50 мм</t>
  </si>
  <si>
    <t>100 м</t>
  </si>
  <si>
    <t>7</t>
  </si>
  <si>
    <t>16-02-005-3</t>
  </si>
  <si>
    <t>Прокладка трубопроводов отопления и водоснабжения из стальных электросварных труб диаметром 65 мм (диам. 57мм)</t>
  </si>
  <si>
    <t>7,1</t>
  </si>
  <si>
    <t>301-9240</t>
  </si>
  <si>
    <t>Крепления</t>
  </si>
  <si>
    <t>кг</t>
  </si>
  <si>
    <t>ФССЦ (2010) ч.3, раздел01, поз.9240</t>
  </si>
  <si>
    <t>8</t>
  </si>
  <si>
    <t>16-02-005-4</t>
  </si>
  <si>
    <t>Прокладка трубопроводов отопления и водоснабжения из стальных электросварных труб диаметром 80 мм (диам 76х3,2)</t>
  </si>
  <si>
    <t>8,1</t>
  </si>
  <si>
    <t>9</t>
  </si>
  <si>
    <t>16-02-005-5</t>
  </si>
  <si>
    <t>Прокладка трубопроводов отопления и водоснабжения из стальных электросварных труб диаметром 100 мм (диам89х3,5)</t>
  </si>
  <si>
    <t>9,1</t>
  </si>
  <si>
    <t>10</t>
  </si>
  <si>
    <t>16-07-005-2</t>
  </si>
  <si>
    <t>Гидравлическое испытание трубопроводов систем отопления, водопровода и горячего водоснабжения диаметром до 100 мм</t>
  </si>
  <si>
    <t>11</t>
  </si>
  <si>
    <t>16-02-005-6</t>
  </si>
  <si>
    <t>Прокладка трубопроводов отопления и водоснабжения из стальных электросварных труб диаметром 125 мм (диам108х3,5мм)</t>
  </si>
  <si>
    <t>11,1</t>
  </si>
  <si>
    <t>12</t>
  </si>
  <si>
    <t>16-02-005-7</t>
  </si>
  <si>
    <t>Прокладка трубопроводов отопления и водоснабжения из стальных электросварных труб диаметром 150 мм (диам 133х4,5мм)</t>
  </si>
  <si>
    <t>12,1</t>
  </si>
  <si>
    <t>13</t>
  </si>
  <si>
    <t>16-02-005-8</t>
  </si>
  <si>
    <t>Прокладка трубопроводов отопления и водоснабжения из стальных электросварных труб диаметром 200 мм (диам 159х4,5мм)</t>
  </si>
  <si>
    <t>13,1</t>
  </si>
  <si>
    <t>14</t>
  </si>
  <si>
    <t>16-02-007-6</t>
  </si>
  <si>
    <t>Установка фланцевых соединений на стальных трубопроводах диаметром 150 мм</t>
  </si>
  <si>
    <t>шт.</t>
  </si>
  <si>
    <t>15</t>
  </si>
  <si>
    <t>16-07-005-3</t>
  </si>
  <si>
    <t>Гидравлическое испытание трубопроводов систем отопления, водопровода и горячего водоснабжения диаметром до 200 мм</t>
  </si>
  <si>
    <t>16</t>
  </si>
  <si>
    <t>Отвод крутоизогнутый  диам 159мм</t>
  </si>
  <si>
    <t>17</t>
  </si>
  <si>
    <t>Отвод крутоизогнутый  диам 133мм</t>
  </si>
  <si>
    <t>18</t>
  </si>
  <si>
    <t>Отвод крутоизогнутый  диам 57мм</t>
  </si>
  <si>
    <t>19</t>
  </si>
  <si>
    <t>Отвод крутоизогнутый  диам 76мм</t>
  </si>
  <si>
    <t>20</t>
  </si>
  <si>
    <t>Отвод крутоизогнутый  диам 108мм</t>
  </si>
  <si>
    <t>21</t>
  </si>
  <si>
    <t>Отвод крутоизогнутый  диам 89мм</t>
  </si>
  <si>
    <t>22</t>
  </si>
  <si>
    <t>Тройник  159х159</t>
  </si>
  <si>
    <t>23</t>
  </si>
  <si>
    <t>Тройник  108х108</t>
  </si>
  <si>
    <t>24</t>
  </si>
  <si>
    <t>Тройник  133х133</t>
  </si>
  <si>
    <t>25</t>
  </si>
  <si>
    <t>Тройник диам 57мм</t>
  </si>
  <si>
    <t>26</t>
  </si>
  <si>
    <t>Тройник диам 76мм</t>
  </si>
  <si>
    <t>27</t>
  </si>
  <si>
    <t>Резьба под приварку диам 57мм</t>
  </si>
  <si>
    <t>28</t>
  </si>
  <si>
    <t>Резьба под приварку диам 76мм</t>
  </si>
  <si>
    <t>29</t>
  </si>
  <si>
    <t>Разъёмное соединение диам57мм DIN 2993</t>
  </si>
  <si>
    <t>30</t>
  </si>
  <si>
    <t>Разъёмное соединение диам 76мм DIN 2993</t>
  </si>
  <si>
    <t>31</t>
  </si>
  <si>
    <t>16-05-001-1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</si>
  <si>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</si>
  <si>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31,1</t>
  </si>
  <si>
    <t>302-9009</t>
  </si>
  <si>
    <t>Арматура трубопроводная фланцевая</t>
  </si>
  <si>
    <t>ФССЦ (2010) ч.3, раздел02, поз.9009</t>
  </si>
  <si>
    <t>32</t>
  </si>
  <si>
    <t>Вентиль балансировочный диам15мм</t>
  </si>
  <si>
    <t>33</t>
  </si>
  <si>
    <t>Вентиль балансировочный диам20мм</t>
  </si>
  <si>
    <t>34</t>
  </si>
  <si>
    <t>Вентиль предохранительный пружинный диам25мм</t>
  </si>
  <si>
    <t>35</t>
  </si>
  <si>
    <t>Кран со штуцером и пробкой(сливной) диам15мм</t>
  </si>
  <si>
    <t>36</t>
  </si>
  <si>
    <t>16-05-001-2</t>
  </si>
  <si>
    <t>Установка вентилей, задвижек, затворов, клапанов обратных, кранов проходных на трубопроводах из стальных труб диаметром до 50 мм</t>
  </si>
  <si>
    <t>36,1</t>
  </si>
  <si>
    <t>37</t>
  </si>
  <si>
    <t>Вентиль балансировочный диам50мм</t>
  </si>
  <si>
    <t>38</t>
  </si>
  <si>
    <t>м12-14-001-1</t>
  </si>
  <si>
    <t>Вентиль латунный запорный теплый низкого давления, диаметр условного прохода до 25 мм</t>
  </si>
  <si>
    <t>100 шт.</t>
  </si>
  <si>
    <t>39</t>
  </si>
  <si>
    <t>Кран шаровой муфтовый диам 15мм</t>
  </si>
  <si>
    <t>40</t>
  </si>
  <si>
    <t>Кран шаровой муфтовый диам 20мм</t>
  </si>
  <si>
    <t>41</t>
  </si>
  <si>
    <t>Кран шаровой муфтовый диам 25мм</t>
  </si>
  <si>
    <t>42</t>
  </si>
  <si>
    <t>Автоматический воздухоотводчик диам 15мм</t>
  </si>
  <si>
    <t>43</t>
  </si>
  <si>
    <t>м12-14-001-3</t>
  </si>
  <si>
    <t>Вентиль латунный запорный теплый низкого давления, диаметр условного прохода 60 мм</t>
  </si>
  <si>
    <t>44</t>
  </si>
  <si>
    <t>Кран шаровой муфтовый диам 50мм</t>
  </si>
  <si>
    <t>45</t>
  </si>
  <si>
    <t>16-05-001-3</t>
  </si>
  <si>
    <t>Установка вентилей, задвижек, затворов, клапанов обратных, кранов проходных на трубопроводах из стальных труб диаметром до 100 мм</t>
  </si>
  <si>
    <t>45,1</t>
  </si>
  <si>
    <t>46</t>
  </si>
  <si>
    <t>Клапан перепуксной диам100мм,РМ 512,ВМ 575-100</t>
  </si>
  <si>
    <t>47</t>
  </si>
  <si>
    <t>16-05-001-5</t>
  </si>
  <si>
    <t>Установка вентилей, задвижек, затворов, клапанов обратных, кранов проходных на трубопроводах из стальных труб диаметром до 150 мм</t>
  </si>
  <si>
    <t>47,1</t>
  </si>
  <si>
    <t>48</t>
  </si>
  <si>
    <t>Дисковые затворы поворотные межфланцевые диам150мм</t>
  </si>
  <si>
    <t>49</t>
  </si>
  <si>
    <t>Обратный клапан межфланцевые диам150мм</t>
  </si>
  <si>
    <t>50</t>
  </si>
  <si>
    <t>Компенсаторы резиновые антивибрационные диам150мм</t>
  </si>
  <si>
    <t>51</t>
  </si>
  <si>
    <t>Фильтр сетчатый фланцевый диам 150мм</t>
  </si>
  <si>
    <t>52</t>
  </si>
  <si>
    <t>20-01-002-4</t>
  </si>
  <si>
    <t>Прокладка воздуховодов из листовой оцинкованной стали и алюминия класса П (плотные) толщиной 0,6 мм, диаметром до 250 мм</t>
  </si>
  <si>
    <t>100 м2</t>
  </si>
  <si>
    <t>52,1</t>
  </si>
  <si>
    <t>101-9430</t>
  </si>
  <si>
    <t>Сетки в рамках</t>
  </si>
  <si>
    <t>м2</t>
  </si>
  <si>
    <t>ФССЦ (2010) ч.1, раздел01, поз.9430</t>
  </si>
  <si>
    <t>52,2</t>
  </si>
  <si>
    <t>301-9066</t>
  </si>
  <si>
    <t>Воздуховоды металлические</t>
  </si>
  <si>
    <t>ФССЦ (2010) ч.3, раздел01, поз.9066</t>
  </si>
  <si>
    <t>52,3</t>
  </si>
  <si>
    <t>301-9110</t>
  </si>
  <si>
    <t>Дроссель-клапаны в патрубке</t>
  </si>
  <si>
    <t>ФССЦ (2010) ч.3, раздел01, поз.9110</t>
  </si>
  <si>
    <t>52,4</t>
  </si>
  <si>
    <t>52,5</t>
  </si>
  <si>
    <t>301-9520</t>
  </si>
  <si>
    <t>Шиберы</t>
  </si>
  <si>
    <t>ФССЦ (2010) ч.3, раздел01, поз.9520</t>
  </si>
  <si>
    <t>52,6</t>
  </si>
  <si>
    <t>301-9640</t>
  </si>
  <si>
    <t>Заглушки питометражных лючков</t>
  </si>
  <si>
    <t>ФССЦ (2010) ч.3, раздел01, поз.9640</t>
  </si>
  <si>
    <t>53</t>
  </si>
  <si>
    <t>Воздуховоды из оцинкованной стали  диам 254мм</t>
  </si>
  <si>
    <t>54</t>
  </si>
  <si>
    <t>Фасонные изделия воздуховодов из оцинкованной стали</t>
  </si>
  <si>
    <t>55</t>
  </si>
  <si>
    <t>20-02-002-1</t>
  </si>
  <si>
    <t>Установка решеток жалюзийных площадью в свету до 0,5 м2</t>
  </si>
  <si>
    <t>55,1</t>
  </si>
  <si>
    <t>301-9390</t>
  </si>
  <si>
    <t>Решетки жалюзийные</t>
  </si>
  <si>
    <t>ФССЦ (2010) ч.3, раздел01, поз.9390</t>
  </si>
  <si>
    <t>56</t>
  </si>
  <si>
    <t>Решетка 4-х поточная , 4АПР 600х600</t>
  </si>
  <si>
    <t>57</t>
  </si>
  <si>
    <t>м12-01-163-1</t>
  </si>
  <si>
    <t>Трубопровод из винипластовых труб с применением готовых деталей, диаметр труб наружный 20-50 мм</t>
  </si>
  <si>
    <t>10 м</t>
  </si>
  <si>
    <t>58</t>
  </si>
  <si>
    <t>Труба РРRC , диам 20мм  PPRC</t>
  </si>
  <si>
    <t>59</t>
  </si>
  <si>
    <t>Труба РРRC , диам 25мм  PPRC</t>
  </si>
  <si>
    <t>60</t>
  </si>
  <si>
    <t>Труба РРRC , диам 32мм  PPRC</t>
  </si>
  <si>
    <t>61</t>
  </si>
  <si>
    <t>22-03-002-1</t>
  </si>
  <si>
    <t>Установка полиэтиленовых фасонных частей отводов, колен, патрубков, переходов</t>
  </si>
  <si>
    <t>10 шт.</t>
  </si>
  <si>
    <t>62</t>
  </si>
  <si>
    <t>Труба РРRC , диам 50мм  PPRC</t>
  </si>
  <si>
    <t>63</t>
  </si>
  <si>
    <t>64</t>
  </si>
  <si>
    <t>Угольник 90 РР диам50</t>
  </si>
  <si>
    <t>65</t>
  </si>
  <si>
    <t>Муфта РР диам 50мм</t>
  </si>
  <si>
    <t>66</t>
  </si>
  <si>
    <t>Тройник пп  диам50/диам32, РР</t>
  </si>
  <si>
    <t>67</t>
  </si>
  <si>
    <t>Муфта РР диам32мм</t>
  </si>
  <si>
    <t>68</t>
  </si>
  <si>
    <t>Муфта РР диам 25мм</t>
  </si>
  <si>
    <t>69</t>
  </si>
  <si>
    <t>Угольник 90 РР диам32</t>
  </si>
  <si>
    <t>70</t>
  </si>
  <si>
    <t>Штуцер 1" нарх25</t>
  </si>
  <si>
    <t>71</t>
  </si>
  <si>
    <t>18-07-001-3</t>
  </si>
  <si>
    <t>Установка манометров с трехходовым краном и трубкой-сифоном</t>
  </si>
  <si>
    <t>компл.</t>
  </si>
  <si>
    <t>72</t>
  </si>
  <si>
    <t>Трубка импульсная для манометра  G1/2910,15</t>
  </si>
  <si>
    <t>73</t>
  </si>
  <si>
    <t>м20-01-056-1</t>
  </si>
  <si>
    <t>Клапан электропневматический или регулятор манометрический</t>
  </si>
  <si>
    <t>73,1</t>
  </si>
  <si>
    <t>999-0005</t>
  </si>
  <si>
    <t>Масса оборудования</t>
  </si>
  <si>
    <t>ФССЦ (2010) ч.9, раздел99, поз.0005</t>
  </si>
  <si>
    <t>74</t>
  </si>
  <si>
    <t>Клапан игольчатый для манометров</t>
  </si>
  <si>
    <t>75</t>
  </si>
  <si>
    <t>18-07-001-4</t>
  </si>
  <si>
    <t>Установка термометров в оправе прямых и угловых</t>
  </si>
  <si>
    <t>76</t>
  </si>
  <si>
    <t>77</t>
  </si>
  <si>
    <t>Трубка силиконовая  ПВХ 9*1</t>
  </si>
  <si>
    <t>78</t>
  </si>
  <si>
    <t>м08-02-411-1</t>
  </si>
  <si>
    <t>Рукав металлический наружным диаметром до 48 мм</t>
  </si>
  <si>
    <t>79</t>
  </si>
  <si>
    <t>Шланг армированный диам25</t>
  </si>
  <si>
    <t>80</t>
  </si>
  <si>
    <t>Хомут 25-32</t>
  </si>
  <si>
    <t>81</t>
  </si>
  <si>
    <t>20-02-019-1</t>
  </si>
  <si>
    <t>Установка рамы под насос</t>
  </si>
  <si>
    <t>100 кг</t>
  </si>
  <si>
    <t>82</t>
  </si>
  <si>
    <t>Рама сварная под насос</t>
  </si>
  <si>
    <t>83</t>
  </si>
  <si>
    <t>26-01-018-1</t>
  </si>
  <si>
    <t>Изоляция плоских и криволинейных поверхностей пластинами (плитами) из вспененного каучука («Армофлекс»), вспененного полиэтилена («Термофлекс»)</t>
  </si>
  <si>
    <t>10 м2</t>
  </si>
  <si>
    <t>84</t>
  </si>
  <si>
    <t>26-01-050-1</t>
  </si>
  <si>
    <t>Покрытие поверхности изоляции трубопроводов фольгой алюминиевой дублированной</t>
  </si>
  <si>
    <t>85</t>
  </si>
  <si>
    <t>26-01-053-1</t>
  </si>
  <si>
    <t>Покрытие изоляции плоских (криволинейных) поверхностей листовым металлом с заготовкой покрытия</t>
  </si>
  <si>
    <t>86</t>
  </si>
  <si>
    <t>101-1876</t>
  </si>
  <si>
    <t>Сталь листовая оцинкованная толщиной листа 0,8 мм</t>
  </si>
  <si>
    <t>ФССЦ (2010) ч.1, раздел01, поз.1876</t>
  </si>
  <si>
    <t>87</t>
  </si>
  <si>
    <t>Материал для кожушения тр-дов из нержавеющей стали</t>
  </si>
  <si>
    <t>Монтаж оборудования.</t>
  </si>
  <si>
    <t>88</t>
  </si>
  <si>
    <t>м07-01-035-1</t>
  </si>
  <si>
    <t>Агрегат или машина компрессорно-конденсаторная, масса 0,18 т</t>
  </si>
  <si>
    <t>89</t>
  </si>
  <si>
    <t>Фанкойл канальный  24,9кВт</t>
  </si>
  <si>
    <t>90</t>
  </si>
  <si>
    <t>Фанкойл настенный  4,5кВт</t>
  </si>
  <si>
    <t>91</t>
  </si>
  <si>
    <t>Фанкойл настенный  2,12кВт</t>
  </si>
  <si>
    <t>92</t>
  </si>
  <si>
    <t>93</t>
  </si>
  <si>
    <t>Пленум нагнетания  канального фанкойла</t>
  </si>
  <si>
    <t>94</t>
  </si>
  <si>
    <t>м07-01-036-1</t>
  </si>
  <si>
    <t>Установка компрессорная оппозитная с приводом от электродвигателя, масса 9,3 т</t>
  </si>
  <si>
    <t>95</t>
  </si>
  <si>
    <t>Чиллер Q=347кВт</t>
  </si>
  <si>
    <t>96</t>
  </si>
  <si>
    <t>Сорокапроцентный раствор пропиленгликоля</t>
  </si>
  <si>
    <t>97</t>
  </si>
  <si>
    <t>м07-04-027-1</t>
  </si>
  <si>
    <t>Агрегат вакуум-насосный поршневой ротационный водокольцевой, масса 0,3 т</t>
  </si>
  <si>
    <t>98</t>
  </si>
  <si>
    <t>Циркуляционный насос 61м3/ч, 31м вод.</t>
  </si>
  <si>
    <t>99</t>
  </si>
  <si>
    <t>м06-03-021-1</t>
  </si>
  <si>
    <t>Деаэратор двухступенчатый, рабочее давление 0,0075-0,05 МПа, производительность 5 т/ч, вертикальный</t>
  </si>
  <si>
    <t>1 т</t>
  </si>
  <si>
    <t>100</t>
  </si>
  <si>
    <t>Станция подпитки 21м3</t>
  </si>
  <si>
    <t>101</t>
  </si>
  <si>
    <t>м12-13-002-2</t>
  </si>
  <si>
    <t>Арматура для воды и пара на условное давление 6,3 МПа с ручным приводом, диаметр условного прохода 20 мм</t>
  </si>
  <si>
    <t>102</t>
  </si>
  <si>
    <t>Клапан двухходовой  3/4"</t>
  </si>
  <si>
    <t>103</t>
  </si>
  <si>
    <t>м07-04-001-1</t>
  </si>
  <si>
    <t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 0,064 т</t>
  </si>
  <si>
    <t>104</t>
  </si>
  <si>
    <t>Помпа дренажная для фанкойлов</t>
  </si>
  <si>
    <t>105</t>
  </si>
  <si>
    <t>106</t>
  </si>
  <si>
    <t>20-02-020-8</t>
  </si>
  <si>
    <t>Установка виброопор</t>
  </si>
  <si>
    <t>106,1</t>
  </si>
  <si>
    <t>301-9372</t>
  </si>
  <si>
    <t>Виброизоляторы пружинные</t>
  </si>
  <si>
    <t>ФССЦ (2010) ч.3, раздел01, поз.9372</t>
  </si>
  <si>
    <t>107</t>
  </si>
  <si>
    <t>Виброопора для насоса</t>
  </si>
  <si>
    <t>108</t>
  </si>
  <si>
    <t>Виброопора для чиллера</t>
  </si>
  <si>
    <t>109</t>
  </si>
  <si>
    <t>м08-03-572-4</t>
  </si>
  <si>
    <t>Блок управления шкафного исполнения или распределительный пункт (шкаф), устанавливаемый на стене, высота и ширина до 1200х1000 мм</t>
  </si>
  <si>
    <t>110</t>
  </si>
  <si>
    <t>Щит управления</t>
  </si>
  <si>
    <t>Монтаж системы кондиционирования.Строение 2</t>
  </si>
  <si>
    <t>111</t>
  </si>
  <si>
    <t>18-04-002-8</t>
  </si>
  <si>
    <t>Установка баков конденсационных вместимостью до 2 м3</t>
  </si>
  <si>
    <t>112</t>
  </si>
  <si>
    <t>Бак накопительный 200л</t>
  </si>
  <si>
    <t>113</t>
  </si>
  <si>
    <t>Бак мембранный расширительный V=0, 2м3</t>
  </si>
  <si>
    <t>114</t>
  </si>
  <si>
    <t>115</t>
  </si>
  <si>
    <t>Труба обыкновенная неоцинкованная ВГП 25х3,2</t>
  </si>
  <si>
    <t>116</t>
  </si>
  <si>
    <t>Труба обыкновенная неоцинкованная ВГП 20х2,8</t>
  </si>
  <si>
    <t>117</t>
  </si>
  <si>
    <t>118</t>
  </si>
  <si>
    <t>118,1</t>
  </si>
  <si>
    <t>119</t>
  </si>
  <si>
    <t>Прокладка трубопроводов отопления и водоснабжения из стальных электросварных труб диаметром 80 мм (диам. 76мм)</t>
  </si>
  <si>
    <t>119,1</t>
  </si>
  <si>
    <t>120</t>
  </si>
  <si>
    <t>Прокладка трубопроводов отопления и водоснабжения из стальных электросварных труб диаметром 100 мм (диам. 89мм)</t>
  </si>
  <si>
    <t>120,1</t>
  </si>
  <si>
    <t>121</t>
  </si>
  <si>
    <t>122</t>
  </si>
  <si>
    <t>122,1</t>
  </si>
  <si>
    <t>123</t>
  </si>
  <si>
    <t>Прокладка трубопроводов отопления и водоснабжения из стальных электросварных труб диаметром 150 мм (диам. 133мм)</t>
  </si>
  <si>
    <t>123,1</t>
  </si>
  <si>
    <t>124</t>
  </si>
  <si>
    <t>Прокладка трубопроводов отопления и водоснабжения из стальных электросварных труб диаметром 200 мм (диам. 159мм)</t>
  </si>
  <si>
    <t>124,1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</si>
  <si>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</si>
  <si>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</si>
  <si>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</si>
  <si>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</si>
  <si>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</si>
  <si>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</si>
  <si>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</si>
  <si>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</si>
  <si>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</si>
  <si>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</si>
  <si>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</si>
  <si>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</si>
  <si>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</si>
  <si>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</si>
  <si>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</si>
  <si>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</si>
  <si>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</si>
  <si>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141,1</t>
  </si>
  <si>
    <t>141,2</t>
  </si>
  <si>
    <t>141,3</t>
  </si>
  <si>
    <t>141,4</t>
  </si>
  <si>
    <t>141,5</t>
  </si>
  <si>
    <t>141,6</t>
  </si>
  <si>
    <t>142</t>
  </si>
  <si>
    <t>143</t>
  </si>
  <si>
    <t>144</t>
  </si>
  <si>
    <t>144,1</t>
  </si>
  <si>
    <t>145</t>
  </si>
  <si>
    <t>146</t>
  </si>
  <si>
    <t>147</t>
  </si>
  <si>
    <t>148</t>
  </si>
  <si>
    <t>149</t>
  </si>
  <si>
    <t>150</t>
  </si>
  <si>
    <t>Труба РРRC , диам 40мм  PPRC</t>
  </si>
  <si>
    <t>151</t>
  </si>
  <si>
    <t>152</t>
  </si>
  <si>
    <t>153</t>
  </si>
  <si>
    <t>154</t>
  </si>
  <si>
    <t>155</t>
  </si>
  <si>
    <t>156</t>
  </si>
  <si>
    <t>157</t>
  </si>
  <si>
    <t>Муфта РР диам 20мм</t>
  </si>
  <si>
    <t>158</t>
  </si>
  <si>
    <t>Угольник 90 РР диам32мм</t>
  </si>
  <si>
    <t>159</t>
  </si>
  <si>
    <t>Угольник 90 РР диам50мм</t>
  </si>
  <si>
    <t>160</t>
  </si>
  <si>
    <t>Переход на резьбу диам 32мм</t>
  </si>
  <si>
    <t>161</t>
  </si>
  <si>
    <t>Переход на резьбу диам 20мм</t>
  </si>
  <si>
    <t>162</t>
  </si>
  <si>
    <t>Штуцер 1"нарх25</t>
  </si>
  <si>
    <t>163</t>
  </si>
  <si>
    <t>Штуцер 1"нарх20</t>
  </si>
  <si>
    <t>164</t>
  </si>
  <si>
    <t>165</t>
  </si>
  <si>
    <t>166</t>
  </si>
  <si>
    <t>166,1</t>
  </si>
  <si>
    <t>167</t>
  </si>
  <si>
    <t>168</t>
  </si>
  <si>
    <t>169</t>
  </si>
  <si>
    <t>169,1</t>
  </si>
  <si>
    <t>170</t>
  </si>
  <si>
    <t>171</t>
  </si>
  <si>
    <t>172</t>
  </si>
  <si>
    <t>173</t>
  </si>
  <si>
    <t>174</t>
  </si>
  <si>
    <t>174,1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</si>
  <si>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</si>
  <si>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</si>
  <si>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</si>
  <si>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</si>
  <si>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</si>
  <si>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</si>
  <si>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</si>
  <si>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</si>
  <si>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</si>
  <si>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183,1</t>
  </si>
  <si>
    <t>184</t>
  </si>
  <si>
    <t>185</t>
  </si>
  <si>
    <t>185,1</t>
  </si>
  <si>
    <t>186</t>
  </si>
  <si>
    <t>187</t>
  </si>
  <si>
    <t>188</t>
  </si>
  <si>
    <t>189</t>
  </si>
  <si>
    <t>190</t>
  </si>
  <si>
    <t>м12-01-105-1</t>
  </si>
  <si>
    <t>Трубопровод из медных труб на условное давление до 2,5 МПа, диаметр труб наружный 18 мм</t>
  </si>
  <si>
    <t>191</t>
  </si>
  <si>
    <t>Труба медная неотожженная диам 16мм ,5/8</t>
  </si>
  <si>
    <t>192</t>
  </si>
  <si>
    <t>Труба медная неотожженная диам 9мм,3/8</t>
  </si>
  <si>
    <t>193</t>
  </si>
  <si>
    <t>м12-11-001-2</t>
  </si>
  <si>
    <t>Предварительный подогрев сварных соединений труб, диаметр наружный 18 мм</t>
  </si>
  <si>
    <t>стык</t>
  </si>
  <si>
    <t>194</t>
  </si>
  <si>
    <t>м12-11-002-2</t>
  </si>
  <si>
    <t>Сопутствующий подогрев сварных соединений труб, диаметр наружный 18 мм</t>
  </si>
  <si>
    <t>195</t>
  </si>
  <si>
    <t>м12-11-004-1</t>
  </si>
  <si>
    <t>Протравка и промывка труб различными реактивами, диаметр труб наружный 15-38 мм</t>
  </si>
  <si>
    <t>196</t>
  </si>
  <si>
    <t>18-05-001-1</t>
  </si>
  <si>
    <t>Установка насосов центробежных с электродвигателем, масса агрегата до 0,1 т</t>
  </si>
  <si>
    <t>1 насос</t>
  </si>
  <si>
    <t>197</t>
  </si>
  <si>
    <t>Помпа дренажная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</si>
  <si>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</si>
  <si>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</si>
  <si>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</si>
  <si>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</si>
  <si>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</si>
  <si>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</si>
  <si>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</si>
  <si>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</si>
  <si>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</si>
  <si>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</si>
  <si>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</si>
  <si>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</si>
  <si>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</si>
  <si>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Установка кронштейнов для наружных блоков</t>
  </si>
  <si>
    <t>211</t>
  </si>
  <si>
    <t>212</t>
  </si>
  <si>
    <t>м08-02-412-3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</si>
  <si>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</si>
  <si>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213</t>
  </si>
  <si>
    <t>Кабель сеч 3х1,5  ВВГ</t>
  </si>
  <si>
    <t>214</t>
  </si>
  <si>
    <t>215</t>
  </si>
  <si>
    <t>216</t>
  </si>
  <si>
    <t>217</t>
  </si>
  <si>
    <t>218</t>
  </si>
  <si>
    <t>219</t>
  </si>
  <si>
    <t>220</t>
  </si>
  <si>
    <t>20-06-013-5</t>
  </si>
  <si>
    <t>Установка блоков тепломассообмена производительностью до 63 тыс.м3/час</t>
  </si>
  <si>
    <t>220,1</t>
  </si>
  <si>
    <t>301-9621</t>
  </si>
  <si>
    <t>Блоки тепломассообмена</t>
  </si>
  <si>
    <t>ФССЦ (2010) ч.3, раздел01, поз.9621</t>
  </si>
  <si>
    <t>220,2</t>
  </si>
  <si>
    <t>507-9507</t>
  </si>
  <si>
    <t>Фланцы стальные</t>
  </si>
  <si>
    <t>ФССЦ (2010) ч.5, раздел07, поз.9507</t>
  </si>
  <si>
    <t>221</t>
  </si>
  <si>
    <t>Кондиционер настенный PKA-RP60KAL/PUHZ-RP60VHA4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</si>
  <si>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</si>
  <si>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</si>
  <si>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</si>
  <si>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</si>
  <si>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</si>
  <si>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</si>
  <si>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</si>
  <si>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</si>
  <si>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</si>
  <si>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Пароувлажнитель Hygromatik</t>
  </si>
  <si>
    <t>231</t>
  </si>
  <si>
    <t>232</t>
  </si>
  <si>
    <t>233</t>
  </si>
  <si>
    <t>234</t>
  </si>
  <si>
    <t>235</t>
  </si>
  <si>
    <t>236</t>
  </si>
  <si>
    <t>Помпа дренажная для настенных фанкойлов</t>
  </si>
  <si>
    <t>237</t>
  </si>
  <si>
    <t>Помпа дренажная для канальных фанкойлов</t>
  </si>
  <si>
    <t>238</t>
  </si>
  <si>
    <t>238,1</t>
  </si>
  <si>
    <t>239</t>
  </si>
  <si>
    <t>240</t>
  </si>
  <si>
    <t>241</t>
  </si>
  <si>
    <t>м11-03-001-1</t>
  </si>
  <si>
    <t>Приборы, устанавливаемые на металлоконструкциях, щитах и пультах, масса до 5 кг</t>
  </si>
  <si>
    <t>242</t>
  </si>
  <si>
    <t>Согласователь работы</t>
  </si>
  <si>
    <t>243</t>
  </si>
  <si>
    <t>м11-02-002-2</t>
  </si>
  <si>
    <t>Прибор, устанавливаемый на фланцевых соединениях, масса до 5 кг</t>
  </si>
  <si>
    <t>244</t>
  </si>
  <si>
    <t>Регулятор скорости вращения вентиляторов УЗП</t>
  </si>
  <si>
    <t>245</t>
  </si>
  <si>
    <t>18-03-001-2</t>
  </si>
  <si>
    <t>Установка радиаторов стальных</t>
  </si>
  <si>
    <t>100 кВт</t>
  </si>
  <si>
    <t>245,1</t>
  </si>
  <si>
    <t>101-9102</t>
  </si>
  <si>
    <t>Дюбели распорные полиэтиленовые</t>
  </si>
  <si>
    <t>ФССЦ (2010) ч.1, раздел01, поз.9102</t>
  </si>
  <si>
    <t>246</t>
  </si>
  <si>
    <t>301-0559</t>
  </si>
  <si>
    <t>Радиаторы стальные панельные РСВ2-1, РСВ2-6 однорядные</t>
  </si>
  <si>
    <t>квт</t>
  </si>
  <si>
    <t>ФССЦ (2010) ч.3, раздел01, поз.0559</t>
  </si>
  <si>
    <t>247</t>
  </si>
  <si>
    <t>Обогрев картера</t>
  </si>
  <si>
    <t>Пусконаладочные работы.Строение 1</t>
  </si>
  <si>
    <t>248</t>
  </si>
  <si>
    <t>п06-01-017-6</t>
  </si>
  <si>
    <t>Холодильная установка насосно-циркуляционная для непосредственного охлаждения с одним одноступенчатым компрессором, холодопроизводительность: до 465 кВт (400 тыс. ккал/ч)</t>
  </si>
  <si>
    <t>1 установка</t>
  </si>
  <si>
    <t>249</t>
  </si>
  <si>
    <t>п03-01-075-1</t>
  </si>
  <si>
    <t>Кондиционер местный неавтономный с централизованным теплохолодоснабжением, номинальной подачей по воздуху до 3 тыс. м3/ч при количестве однотипных кондиционеров в одном помещении: до 5</t>
  </si>
  <si>
    <t>1 кондиционер</t>
  </si>
  <si>
    <t>250</t>
  </si>
  <si>
    <t>п03-02-042-3</t>
  </si>
  <si>
    <t>Насос центробежный при подаче: до 80 м3/ч</t>
  </si>
  <si>
    <t>251</t>
  </si>
  <si>
    <t>п03-02-088-4</t>
  </si>
  <si>
    <t>Определение холодопроизводительности и регулирование температурного режима при холодоотдаче холодильной машины: до 480 кВт (300000 ккал/ч)</t>
  </si>
  <si>
    <t>1 холодильная машина</t>
  </si>
  <si>
    <t>252</t>
  </si>
  <si>
    <t>п03-01-022-4</t>
  </si>
  <si>
    <t>Сеть систем вентиляции и кондиционирования воздуха при количестве сечений: до 20</t>
  </si>
  <si>
    <t>1 вентиляционная сеть</t>
  </si>
  <si>
    <t>253</t>
  </si>
  <si>
    <t>п03-01-045-3</t>
  </si>
  <si>
    <t>Система воздухораспределения в одном помещении для регулирования метеорологических условий в рабочей зоне при количестве приточных насадков (воздухораспределителей): до 20</t>
  </si>
  <si>
    <t>1 помещение</t>
  </si>
  <si>
    <t>254</t>
  </si>
  <si>
    <t>п03-01-041-17</t>
  </si>
  <si>
    <t>Определение потерь (подсосов) воздуха в вентиляционной сети переносным вентилятором при суммарной длине воздуховода: свыше 90 м, площадь сечения воздуховода в месте присоединения переносного вентилятора до 0,5 м2</t>
  </si>
  <si>
    <t>1 участок вентиляционной сети</t>
  </si>
  <si>
    <t>Пусконаладочные работы.Строение 2</t>
  </si>
  <si>
    <t>255</t>
  </si>
  <si>
    <t>256</t>
  </si>
  <si>
    <t>257</t>
  </si>
  <si>
    <t>п03-01-070-1</t>
  </si>
  <si>
    <t>Кондиционер местный автономный шкафного типа со встроенной холодильной машиной, номинальной подачей по воздуху свыше 1 тыс. м3/ч: до 3,5 тыс. м3/ч, при количестве однотипных кондиционеров в машинном зале (помещении) 1</t>
  </si>
  <si>
    <t>258</t>
  </si>
  <si>
    <t>259</t>
  </si>
  <si>
    <t>260</t>
  </si>
  <si>
    <t>261</t>
  </si>
  <si>
    <t>262</t>
  </si>
  <si>
    <t>Итого по смете</t>
  </si>
  <si>
    <t>Коэф</t>
  </si>
  <si>
    <t>Тендерный коэффициент</t>
  </si>
  <si>
    <t>Итог_с_К</t>
  </si>
  <si>
    <t>Итог5</t>
  </si>
  <si>
    <t>Зимнее удорожание  (процент)</t>
  </si>
  <si>
    <t>Итог_с_ЗУ</t>
  </si>
  <si>
    <t>Итого с зимним удорожанием</t>
  </si>
  <si>
    <t>Итог6</t>
  </si>
  <si>
    <t>НДС 18%</t>
  </si>
  <si>
    <t>Итог7</t>
  </si>
  <si>
    <t>ВСЕГО</t>
  </si>
  <si>
    <t>СТР_РЕК</t>
  </si>
  <si>
    <t>СТОИТЕЛЬСТВО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</si>
  <si>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</si>
  <si>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</si>
  <si>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</si>
  <si>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</si>
  <si>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</si>
  <si>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</si>
  <si>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</si>
  <si>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</si>
  <si>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</si>
  <si>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</si>
  <si>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</si>
  <si>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</si>
  <si>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</si>
  <si>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</si>
  <si>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</si>
  <si>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</si>
  <si>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</si>
  <si>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</si>
  <si>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</si>
  <si>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 тоннелях при  производве работ ЗАКРЫТЫМ СПОСОБОМ   {выкл} - Обслуживающие и сопутстующие работы 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</si>
  <si>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</si>
  <si>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</si>
  <si>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</si>
  <si>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</si>
  <si>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</si>
  <si>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</si>
  <si>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</si>
  <si>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К_НР_РЕМ</t>
  </si>
  <si>
    <t>при ремонте жилых и общестыеных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</si>
  <si>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</si>
  <si>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</si>
  <si>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</si>
  <si>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</si>
  <si>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</si>
  <si>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</si>
  <si>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</si>
  <si>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</si>
  <si>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</si>
  <si>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</si>
  <si>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</si>
  <si>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</si>
  <si>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</si>
  <si>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Кореектирвока НР с 3.12.12   если (М/Т/Я) = {выкл.}</t>
  </si>
  <si>
    <t>К_СП_12</t>
  </si>
  <si>
    <t>Кореектирвока СП с 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</si>
  <si>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</si>
  <si>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</si>
  <si>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</si>
  <si>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</si>
  <si>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</si>
  <si>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</si>
  <si>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</si>
  <si>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</si>
  <si>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</si>
  <si>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</si>
  <si>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Уровень цен</t>
  </si>
  <si>
    <t>Индекс 1</t>
  </si>
  <si>
    <t>Мособлгосэкспертиза к ФЕР ред. 2009 г</t>
  </si>
  <si>
    <t>_OBSM_</t>
  </si>
  <si>
    <t>1-1038</t>
  </si>
  <si>
    <t>Рабочий строитель среднего разряда 3,8</t>
  </si>
  <si>
    <t>чел.-ч</t>
  </si>
  <si>
    <t>Затраты труда машинистов</t>
  </si>
  <si>
    <t>чел.час</t>
  </si>
  <si>
    <t>021141</t>
  </si>
  <si>
    <t>ФСЭМ (2009), сб.02,поз.1141</t>
  </si>
  <si>
    <t>Краны на автомобильном ходу при работе на других видах строительства 10 т</t>
  </si>
  <si>
    <t>маш.-ч</t>
  </si>
  <si>
    <t>030402</t>
  </si>
  <si>
    <t>ФСЭМ (2009), сб.03,поз.0402</t>
  </si>
  <si>
    <t>Лебедки электрические тяговым усилием до 12,26 кН (1,25 т)</t>
  </si>
  <si>
    <t>040202</t>
  </si>
  <si>
    <t>ФСЭМ (2009), сб.04,поз.0202</t>
  </si>
  <si>
    <t>Агрегаты сварочные передвижные с номинальным сварочным током 250-400 А с дизельным двигателем</t>
  </si>
  <si>
    <t>040504</t>
  </si>
  <si>
    <t>ФСЭМ (2009), сб.04,поз.0504</t>
  </si>
  <si>
    <t>Аппарат для газовой сварки и резки</t>
  </si>
  <si>
    <t>140110</t>
  </si>
  <si>
    <t>ФСЭМ (2009), сб.14,поз.0110</t>
  </si>
  <si>
    <t>Агрегаты копровые без дизель-молота на базе трактора 80 кВт (108 л.с.)</t>
  </si>
  <si>
    <t>140502</t>
  </si>
  <si>
    <t>ФСЭМ (2009), сб.14,поз.0502</t>
  </si>
  <si>
    <t>Дизель-молоты 1,25 т</t>
  </si>
  <si>
    <t>330206</t>
  </si>
  <si>
    <t>ФСЭМ (2009), сб.33,поз.0206</t>
  </si>
  <si>
    <t>Дрели электрические</t>
  </si>
  <si>
    <t>400101</t>
  </si>
  <si>
    <t>ФСЭМ (2009), сб.40,поз.0101</t>
  </si>
  <si>
    <t>Тягачи седельные, грузоподъемность 12 т</t>
  </si>
  <si>
    <t>400111</t>
  </si>
  <si>
    <t>ФСЭМ (2009), сб.40,поз.0111</t>
  </si>
  <si>
    <t>Полуприцепы общего назначения, грузоподъемность 12 т</t>
  </si>
  <si>
    <t>101-0324</t>
  </si>
  <si>
    <t>ФССЦ (2010) ч.1, раздел01, поз.0324</t>
  </si>
  <si>
    <t>Кислород технический газообразный</t>
  </si>
  <si>
    <t>101-0388</t>
  </si>
  <si>
    <t>ФССЦ (2010) ч.1, раздел01, поз.0388</t>
  </si>
  <si>
    <t>Краски масляные земляные марки МА-0115 мумия, сурик железный</t>
  </si>
  <si>
    <t>101-0782</t>
  </si>
  <si>
    <t>ФССЦ (2010) ч.1, раздел01, поз.0782</t>
  </si>
  <si>
    <t>Поковки из квадратных заготовок, масса 1,8 кг</t>
  </si>
  <si>
    <t>101-1145</t>
  </si>
  <si>
    <t>ФССЦ (2010) ч.1, раздел01, поз.1145</t>
  </si>
  <si>
    <t>Профили фасонные горячекатаные для шпунтовых свай Л4 и Л5 массой от 50 до 100 кг, сталь марки 16ХГ</t>
  </si>
  <si>
    <t>101-1522</t>
  </si>
  <si>
    <t>ФССЦ (2010) ч.1, раздел01, поз.1522</t>
  </si>
  <si>
    <t>Электроды диаметром 5 мм Э42А</t>
  </si>
  <si>
    <t>101-1602</t>
  </si>
  <si>
    <t>ФССЦ (2010) ч.1, раздел01, поз.1602</t>
  </si>
  <si>
    <t>Ацетилен газообразный технический</t>
  </si>
  <si>
    <t>102-0008</t>
  </si>
  <si>
    <t>ФССЦ (2010) ч.1, раздел02, поз.0008</t>
  </si>
  <si>
    <t>Лесоматериалы круглые хвойных пород для строительства диаметром 14-24 см, длиной 3-6,5 м</t>
  </si>
  <si>
    <t>201-0774</t>
  </si>
  <si>
    <t>ФССЦ (2010) ч.2, раздел01, поз.0774</t>
  </si>
  <si>
    <t>Конструктивные элементы вспомогательного назначения массой не более 50 кг с преобладанием толстолистовой стали собираемые из двух и более деталей, с отверстиями и без отверстий, соединяемые на сварке</t>
  </si>
  <si>
    <t>1-1036</t>
  </si>
  <si>
    <t>Рабочий строитель среднего разряда 3,6</t>
  </si>
  <si>
    <t>021243</t>
  </si>
  <si>
    <t>ФСЭМ (2009), сб.02,поз.1243</t>
  </si>
  <si>
    <t>Краны на гусеничном ходу при работе на других видах строительства до 16 т</t>
  </si>
  <si>
    <t>111100</t>
  </si>
  <si>
    <t>ФСЭМ (2009), сб.11,поз.1100</t>
  </si>
  <si>
    <t>Вибратор глубинный</t>
  </si>
  <si>
    <t>270301</t>
  </si>
  <si>
    <t>ФСЭМ (2009), сб.27,поз.0301</t>
  </si>
  <si>
    <t>Насосы грязевые, подача 23,4-65,3 м3/ч, давление нагнетания 15,7-5,88 МПа (160-60 кгс/см2)</t>
  </si>
  <si>
    <t>400001</t>
  </si>
  <si>
    <t>ФСЭМ (2009), сб.40,поз.0001</t>
  </si>
  <si>
    <t>Автомобили бортовые, грузоподъемность до 5 т</t>
  </si>
  <si>
    <t>103-0576</t>
  </si>
  <si>
    <t>ФССЦ (2010) ч.1, раздел03, поз.0576</t>
  </si>
  <si>
    <t>Трубы бесшовные обсадные из стали группы Д и Б с короткой треугольной резьбой, наружным диаметром 377 мм, толщина стенки 12 мм</t>
  </si>
  <si>
    <t>1-2040</t>
  </si>
  <si>
    <t>Рабочий монтажник среднего разряда 4</t>
  </si>
  <si>
    <t>021102</t>
  </si>
  <si>
    <t>ФСЭМ (2009), сб.02,поз.1102</t>
  </si>
  <si>
    <t>Краны на автомобильном ходу при работе на монтаже технологического оборудования 10 т</t>
  </si>
  <si>
    <t>050301</t>
  </si>
  <si>
    <t>ФСЭМ (2009), сб.05,поз.0301</t>
  </si>
  <si>
    <t>Компрессоры самоходные с двигателем внутреннего сгорания давлением 800 кПа (8 ат), производительность 6,3 м3/мин</t>
  </si>
  <si>
    <t>150102</t>
  </si>
  <si>
    <t>ФСЭМ (2009), сб.15,поз.0102</t>
  </si>
  <si>
    <t>Агрегаты наполнительно-опрессовочные до 300 м3/ч</t>
  </si>
  <si>
    <t>151301</t>
  </si>
  <si>
    <t>ФСЭМ (2009), сб.15,поз.1301</t>
  </si>
  <si>
    <t>Станки трубогибочные для труб диаметром 200-500 мм</t>
  </si>
  <si>
    <t>331005</t>
  </si>
  <si>
    <t>ФСЭМ (2009), сб.33,поз.1005</t>
  </si>
  <si>
    <t>Станок трубоотрезной</t>
  </si>
  <si>
    <t>331006</t>
  </si>
  <si>
    <t>ФСЭМ (2009), сб.33,поз.1006</t>
  </si>
  <si>
    <t>Станок трубонарезной</t>
  </si>
  <si>
    <t>101-0091</t>
  </si>
  <si>
    <t>ФССЦ (2010) ч.1, раздел01, поз.0091</t>
  </si>
  <si>
    <t>Болты с шестигранной головкой диаметром резьбы 12 (14) мм</t>
  </si>
  <si>
    <t>101-0816</t>
  </si>
  <si>
    <t>ФССЦ (2010) ч.1, раздел01, поз.0816</t>
  </si>
  <si>
    <t>Проволока светлая диаметром 1,1 мм</t>
  </si>
  <si>
    <t>101-2041</t>
  </si>
  <si>
    <t>ФССЦ (2010) ч.1, раздел01, поз.2041</t>
  </si>
  <si>
    <t>Шайбы оцинкованные, диаметр 6 мм</t>
  </si>
  <si>
    <t>111-0109</t>
  </si>
  <si>
    <t>ФССЦ (2010) ч.1, раздел11, поз.0109</t>
  </si>
  <si>
    <t>Бирки маркировочные пластмассовые</t>
  </si>
  <si>
    <t>301-3347</t>
  </si>
  <si>
    <t>ФССЦ (2010) ч.3, раздел01, поз.3347</t>
  </si>
  <si>
    <t>Заглушки стальные для труб диаметром 25 мм</t>
  </si>
  <si>
    <t>302-3235</t>
  </si>
  <si>
    <t>ФССЦ (2010) ч.3, раздел02, поз.3235</t>
  </si>
  <si>
    <t>Контргайка для трубных проводок из водогазопроводных труб, диаметр условного прохода 25 мм</t>
  </si>
  <si>
    <t>302-3246</t>
  </si>
  <si>
    <t>ФССЦ (2010) ч.3, раздел02, поз.3246</t>
  </si>
  <si>
    <t>Угольники прямые</t>
  </si>
  <si>
    <t>411-0002</t>
  </si>
  <si>
    <t>ФССЦ (2010) ч.4, раздел11, поз.0002</t>
  </si>
  <si>
    <t>Вода водопроводная</t>
  </si>
  <si>
    <t>507-2838</t>
  </si>
  <si>
    <t>ФССЦ (2010) ч.5, раздел07, поз.2838</t>
  </si>
  <si>
    <t>Хомутики для крепления труб</t>
  </si>
  <si>
    <t>509-0113</t>
  </si>
  <si>
    <t>ФССЦ (2010) ч.5, раздел09, поз.0113</t>
  </si>
  <si>
    <t>Скобы СД</t>
  </si>
  <si>
    <t>999-9950</t>
  </si>
  <si>
    <t>ФССЦ (2010) ч.9, раздел99, поз.9950</t>
  </si>
  <si>
    <t>Вспомогательные материалы (2% от ОЗП)</t>
  </si>
  <si>
    <t>1-1053</t>
  </si>
  <si>
    <t>Рабочий строитель среднего разряда 5,3</t>
  </si>
  <si>
    <t>042900</t>
  </si>
  <si>
    <t>ФСЭМ (2009), сб.04,поз.2900</t>
  </si>
  <si>
    <t>Установки для гидравлических испытаний трубопроводов, давление нагнетания низкое 0,1 МПа (1 кгс/см2), высокое 10 МПа (100 кгс/см2)</t>
  </si>
  <si>
    <t>101-0628</t>
  </si>
  <si>
    <t>ФССЦ (2010) ч.1, раздел01, поз.0628</t>
  </si>
  <si>
    <t>Олифа комбинированная, марки К-3</t>
  </si>
  <si>
    <t>101-1669</t>
  </si>
  <si>
    <t>ФССЦ (2010) ч.1, раздел01, поз.1669</t>
  </si>
  <si>
    <t>Очес льняной</t>
  </si>
  <si>
    <t>411-0001</t>
  </si>
  <si>
    <t>ФССЦ (2010) ч.4, раздел11, поз.0001</t>
  </si>
  <si>
    <t>Вода</t>
  </si>
  <si>
    <t>1-1041</t>
  </si>
  <si>
    <t>Рабочий строитель среднего разряда 4,1</t>
  </si>
  <si>
    <t>020129</t>
  </si>
  <si>
    <t>ФСЭМ (2009), сб.02,поз.0129</t>
  </si>
  <si>
    <t>Краны башенные при работе на других видах строительства 8 т</t>
  </si>
  <si>
    <t>101-0807</t>
  </si>
  <si>
    <t>ФССЦ (2010) ч.1, раздел01, поз.0807</t>
  </si>
  <si>
    <t>Проволока сварочная легированная диаметром 4 мм</t>
  </si>
  <si>
    <t>302-1318</t>
  </si>
  <si>
    <t>ФССЦ (2010) ч.3, раздел02, поз.1318</t>
  </si>
  <si>
    <t>Трубопроводы из стальных электросварных труб с гильзами для отопления и водоснабжения, наружный диаметр 76 мм, толщина стенки 3,5 мм</t>
  </si>
  <si>
    <t>402-0006</t>
  </si>
  <si>
    <t>ФССЦ (2010) ч.4, раздел02, поз.0006</t>
  </si>
  <si>
    <t>Раствор готовый кладочный цементный марки 200</t>
  </si>
  <si>
    <t>405-1601</t>
  </si>
  <si>
    <t>ФССЦ (2010) ч.4, раздел05, поз.1601</t>
  </si>
  <si>
    <t>Известь строительная негашеная хлорная, марки А</t>
  </si>
  <si>
    <t>302-1319</t>
  </si>
  <si>
    <t>ФССЦ (2010) ч.3, раздел02, поз.1319</t>
  </si>
  <si>
    <t>Трубопроводы из стальных электросварных труб с гильзами для отопления и водоснабжения, наружный диаметр 89 мм, толщина стенки 3,5 мм</t>
  </si>
  <si>
    <t>302-1320</t>
  </si>
  <si>
    <t>ФССЦ (2010) ч.3, раздел02, поз.1320</t>
  </si>
  <si>
    <t>Трубопроводы из стальных электросварных труб с гильзами для отопления и водоснабжения, наружный диаметр 108 мм, толщина стенки 4 мм</t>
  </si>
  <si>
    <t>1-1039</t>
  </si>
  <si>
    <t>Рабочий строитель среднего разряда 3,9</t>
  </si>
  <si>
    <t>040502</t>
  </si>
  <si>
    <t>ФСЭМ (2009), сб.04,поз.0502</t>
  </si>
  <si>
    <t>Установки для сварки ручной дуговой (постоянного тока)</t>
  </si>
  <si>
    <t>302-1321</t>
  </si>
  <si>
    <t>ФССЦ (2010) ч.3, раздел02, поз.1321</t>
  </si>
  <si>
    <t>Трубопроводы из стальных электросварных труб с гильзами для отопления и водоснабжения, наружный диаметр 133 мм, толщина стенки 4 мм</t>
  </si>
  <si>
    <t>302-1322</t>
  </si>
  <si>
    <t>ФССЦ (2010) ч.3, раздел02, поз.1322</t>
  </si>
  <si>
    <t>Трубопроводы из стальных электросварных труб с гильзами для отопления и водоснабжения, наружный диаметр 159 мм, толщина стенки 4 мм</t>
  </si>
  <si>
    <t>103-0189</t>
  </si>
  <si>
    <t>ФССЦ (2010) ч.1, раздел03, поз.0189</t>
  </si>
  <si>
    <t>Трубы стальные электросварные прямошовные со снятой фаской из стали марок БСт2кп-БСт4кп и БСт2пс-БСт4пс наружный диаметр 219 мм, толщина стенки 5 мм</t>
  </si>
  <si>
    <t>507-2034</t>
  </si>
  <si>
    <t>ФССЦ (2010) ч.5, раздел07, поз.2034</t>
  </si>
  <si>
    <t>Отводы 90 град. с радиусом кривизны R=1,5 Ду на Ру до 16 МПа (160 кгс/см2), диаметром условного прохода 200 мм, наружным диаметром 219 мм, толщиной стенки 7 мм</t>
  </si>
  <si>
    <t>1-1042</t>
  </si>
  <si>
    <t>Рабочий строитель среднего разряда 4,2</t>
  </si>
  <si>
    <t>101-2577</t>
  </si>
  <si>
    <t>ФССЦ (2010) ч.1, раздел01, поз.2577</t>
  </si>
  <si>
    <t>Болты с гайками и шайбами для санитарно-технических работ диаметром 20-22 мм</t>
  </si>
  <si>
    <t>507-0988</t>
  </si>
  <si>
    <t>ФССЦ (2010) ч.5, раздел07, поз.0988</t>
  </si>
  <si>
    <t>Фланцы стальные плоские приварные из стали ВСт3сп2, ВСт3сп3, давлением 1,0 МПа (10 кгс/см2), диаметром 150 мм</t>
  </si>
  <si>
    <t>509-0968</t>
  </si>
  <si>
    <t>ФССЦ (2010) ч.5, раздел09, поз.0968</t>
  </si>
  <si>
    <t>Прокладки из паронита марки ПМБ, толщиной 1 мм, диаметром 150 мм</t>
  </si>
  <si>
    <t>1000 шт.</t>
  </si>
  <si>
    <t>1-1035</t>
  </si>
  <si>
    <t>Рабочий строитель среднего разряда 3,5</t>
  </si>
  <si>
    <t>101-2575</t>
  </si>
  <si>
    <t>ФССЦ (2010) ч.1, раздел01, поз.2575</t>
  </si>
  <si>
    <t>Болты с гайками и шайбами для санитарно-технических работ диаметром 12 мм</t>
  </si>
  <si>
    <t>507-0980</t>
  </si>
  <si>
    <t>ФССЦ (2010) ч.5, раздел07, поз.0980</t>
  </si>
  <si>
    <t>Фланцы стальные плоские приварные из стали ВСт3сп2, ВСт3сп3, давлением 1,0 МПа (10 кгс/см2), диаметром 25 мм</t>
  </si>
  <si>
    <t>509-0966</t>
  </si>
  <si>
    <t>ФССЦ (2010) ч.5, раздел09, поз.0966</t>
  </si>
  <si>
    <t>Прокладки из паронита марки ПМБ, толщиной 1 мм, диаметром 50 мм</t>
  </si>
  <si>
    <t>101-2576</t>
  </si>
  <si>
    <t>ФССЦ (2010) ч.1, раздел01, поз.2576</t>
  </si>
  <si>
    <t>Болты с гайками и шайбами для санитарно-технических работ диаметром 16 мм</t>
  </si>
  <si>
    <t>507-0983</t>
  </si>
  <si>
    <t>ФССЦ (2010) ч.5, раздел07, поз.0983</t>
  </si>
  <si>
    <t>Фланцы стальные плоские приварные из стали ВСт3сп2, ВСт3сп3, давлением 1,0 МПа (10 кгс/см2), диаметром 50 мм</t>
  </si>
  <si>
    <t>101-0112</t>
  </si>
  <si>
    <t>ФССЦ (2010) ч.1, раздел01, поз.0112</t>
  </si>
  <si>
    <t>Бура</t>
  </si>
  <si>
    <t>506-1384</t>
  </si>
  <si>
    <t>ФССЦ (2010) ч.5, раздел06, поз.1384</t>
  </si>
  <si>
    <t>Припои марки ПРМНМЦ 68-4-2</t>
  </si>
  <si>
    <t>509-2160</t>
  </si>
  <si>
    <t>ФССЦ (2010) ч.5, раздел09, поз.2160</t>
  </si>
  <si>
    <t>Прокладки паронитовые</t>
  </si>
  <si>
    <t>507-0986</t>
  </si>
  <si>
    <t>ФССЦ (2010) ч.5, раздел07, поз.0986</t>
  </si>
  <si>
    <t>Фланцы стальные плоские приварные из стали ВСт3сп2, ВСт3сп3, давлением 1,0 МПа (10 кгс/см2), диаметром 100 мм</t>
  </si>
  <si>
    <t>509-0967</t>
  </si>
  <si>
    <t>ФССЦ (2010) ч.5, раздел09, поз.0967</t>
  </si>
  <si>
    <t>Прокладки из паронита марки ПМБ, толщиной 1 мм, диаметром 100 мм</t>
  </si>
  <si>
    <t>1-1032</t>
  </si>
  <si>
    <t>Рабочий строитель среднего разряда 3,2</t>
  </si>
  <si>
    <t>030403</t>
  </si>
  <si>
    <t>ФСЭМ (2009), сб.03,поз.0403</t>
  </si>
  <si>
    <t>Лебедки электрические тяговым усилием 19,62 кН (2 т)</t>
  </si>
  <si>
    <t>101-1703</t>
  </si>
  <si>
    <t>ФССЦ (2010) ч.1, раздел01, поз.1703</t>
  </si>
  <si>
    <t>Прокладки резиновые (пластина техническая прессованная)</t>
  </si>
  <si>
    <t>101-1714</t>
  </si>
  <si>
    <t>ФССЦ (2010) ч.1, раздел01, поз.1714</t>
  </si>
  <si>
    <t>Болты с гайками и шайбами строительные</t>
  </si>
  <si>
    <t>101-2493</t>
  </si>
  <si>
    <t>ФССЦ (2010) ч.1, раздел01, поз.2493</t>
  </si>
  <si>
    <t>Лента липкая изоляционная на поликасиновом компаунде марки ЛСЭПЛ, шириной 20-30 мм, толщиной от 0,14 до 0,19 мм</t>
  </si>
  <si>
    <t>101-2501</t>
  </si>
  <si>
    <t>ФССЦ (2010) ч.1, раздел01, поз.2501</t>
  </si>
  <si>
    <t>Лента полиэтиленовая с липким слоем марка А</t>
  </si>
  <si>
    <t>1-1034</t>
  </si>
  <si>
    <t>Рабочий строитель среднего разряда 3,4</t>
  </si>
  <si>
    <t>204-0004</t>
  </si>
  <si>
    <t>ФССЦ (2010) ч.2, раздел04, поз.0004</t>
  </si>
  <si>
    <t>Горячекатаная арматурная сталь гладкая класса А-I, диаметром 12 мм</t>
  </si>
  <si>
    <t>402-0004</t>
  </si>
  <si>
    <t>ФССЦ (2010) ч.4, раздел02, поз.0004</t>
  </si>
  <si>
    <t>Раствор готовый кладочный цементный марки 100</t>
  </si>
  <si>
    <t>331002</t>
  </si>
  <si>
    <t>ФСЭМ (2009), сб.33,поз.1002</t>
  </si>
  <si>
    <t>Станок сверлильный</t>
  </si>
  <si>
    <t>331531</t>
  </si>
  <si>
    <t>ФСЭМ (2009), сб.33,поз.1531</t>
  </si>
  <si>
    <t>Пила дисковая электрическая</t>
  </si>
  <si>
    <t>351365</t>
  </si>
  <si>
    <t>ФСЭМ (2009), сб.35,поз.1365</t>
  </si>
  <si>
    <t>Насосы мощностью 7,2 м3/ч</t>
  </si>
  <si>
    <t>081600</t>
  </si>
  <si>
    <t>ФСЭМ (2009), сб.08,поз.1600</t>
  </si>
  <si>
    <t>Агрегаты для сварки полиэтиленовых труб</t>
  </si>
  <si>
    <t>507-0775</t>
  </si>
  <si>
    <t>ФССЦ (2010) ч.5, раздел07, поз.0775</t>
  </si>
  <si>
    <t>Соединительная арматура трубопроводов, переход диаметром 90х75 мм</t>
  </si>
  <si>
    <t>301-1466</t>
  </si>
  <si>
    <t>ФССЦ (2010) ч.3, раздел01, поз.1466</t>
  </si>
  <si>
    <t>Манометр для неагрессивных сред (класс точности 1.5) с резьбовым присоединением марка МП-3У-16 с трехходовым краном 11П18пкРу16 с трубкой сифоном</t>
  </si>
  <si>
    <t>1-2051</t>
  </si>
  <si>
    <t>Рабочий монтажник среднего разряда 5,1</t>
  </si>
  <si>
    <t>103-0016</t>
  </si>
  <si>
    <t>ФССЦ (2010) ч.1, раздел03, поз.0016</t>
  </si>
  <si>
    <t>Трубы стальные сварные водогазопроводные с резьбой черные обыкновенные (неоцинкованные), диаметр условного прохода 32 мм, толщина стенки 3,2 мм</t>
  </si>
  <si>
    <t>103-0018</t>
  </si>
  <si>
    <t>ФССЦ (2010) ч.1, раздел03, поз.0018</t>
  </si>
  <si>
    <t>Трубы стальные сварные водогазопроводные с резьбой черные обыкновенные (неоцинкованные), диаметр условного прохода 50 мм, толщина стенки 3,5 мм</t>
  </si>
  <si>
    <t>101-0587</t>
  </si>
  <si>
    <t>ФССЦ (2010) ч.1, раздел01, поз.0587</t>
  </si>
  <si>
    <t>Масло индустриальное И-20А</t>
  </si>
  <si>
    <t>301-1467</t>
  </si>
  <si>
    <t>ФССЦ (2010) ч.3, раздел01, поз.1467</t>
  </si>
  <si>
    <t>Термометр прямой (угловой) ртутный (ножка 66 мм) до 160 град С в оправе</t>
  </si>
  <si>
    <t>1-2038</t>
  </si>
  <si>
    <t>Рабочий монтажник среднего разряда 3,8</t>
  </si>
  <si>
    <t>331451</t>
  </si>
  <si>
    <t>ФСЭМ (2009), сб.33,поз.1451</t>
  </si>
  <si>
    <t>Перфораторы электрические</t>
  </si>
  <si>
    <t>400002</t>
  </si>
  <si>
    <t>ФСЭМ (2009), сб.40,поз.0002</t>
  </si>
  <si>
    <t>Автомобили бортовые, грузоподъемность до 8 т</t>
  </si>
  <si>
    <t>101-0115</t>
  </si>
  <si>
    <t>ФССЦ (2010) ч.1, раздел01, поз.0115</t>
  </si>
  <si>
    <t>Винты с полукруглой головкой длиной 50 мм</t>
  </si>
  <si>
    <t>101-0813</t>
  </si>
  <si>
    <t>ФССЦ (2010) ч.1, раздел01, поз.0813</t>
  </si>
  <si>
    <t>Проволока стальная низкоуглеродистая разного назначения оцинкованная диаметром 3,0 мм</t>
  </si>
  <si>
    <t>101-1699</t>
  </si>
  <si>
    <t>ФССЦ (2010) ч.1, раздел01, поз.1699</t>
  </si>
  <si>
    <t>Патроны для пристрелки</t>
  </si>
  <si>
    <t>101-1755</t>
  </si>
  <si>
    <t>ФССЦ (2010) ч.1, раздел01, поз.1755</t>
  </si>
  <si>
    <t>Сталь полосовая, марка стали Ст3сп шириной 50-200 мм толщиной 4-5 мм</t>
  </si>
  <si>
    <t>101-1924</t>
  </si>
  <si>
    <t>ФССЦ (2010) ч.1, раздел01, поз.1924</t>
  </si>
  <si>
    <t>Электроды диаметром 4 мм Э42А</t>
  </si>
  <si>
    <t>101-3911</t>
  </si>
  <si>
    <t>ФССЦ (2010) ч.1, раздел01, поз.3911</t>
  </si>
  <si>
    <t>Дюбели для пристрелки стальные</t>
  </si>
  <si>
    <t>301-0041</t>
  </si>
  <si>
    <t>ФССЦ (2010) ч.3, раздел01, поз.0041</t>
  </si>
  <si>
    <t>Патрубки</t>
  </si>
  <si>
    <t>509-0031</t>
  </si>
  <si>
    <t>ФССЦ (2010) ч.5, раздел09, поз.0031</t>
  </si>
  <si>
    <t>Муфты соединительные</t>
  </si>
  <si>
    <t>509-0090</t>
  </si>
  <si>
    <t>ФССЦ (2010) ч.5, раздел09, поз.0090</t>
  </si>
  <si>
    <t>Перемычки гибкие, тип ПГС-50</t>
  </si>
  <si>
    <t>509-0104</t>
  </si>
  <si>
    <t>ФССЦ (2010) ч.5, раздел09, поз.0104</t>
  </si>
  <si>
    <t>Скобы двухлапковые</t>
  </si>
  <si>
    <t>509-0783</t>
  </si>
  <si>
    <t>ФССЦ (2010) ч.5, раздел09, поз.0783</t>
  </si>
  <si>
    <t>Втулки изолирующие</t>
  </si>
  <si>
    <t>301-1193</t>
  </si>
  <si>
    <t>ФССЦ (2010) ч.3, раздел01, поз.1193</t>
  </si>
  <si>
    <t>Кронштейны и подставки под оборудование из сортовой стали</t>
  </si>
  <si>
    <t>101-2466</t>
  </si>
  <si>
    <t>ФССЦ (2010) ч.1, раздел01, поз.2466</t>
  </si>
  <si>
    <t>Краска «Армофиниш»</t>
  </si>
  <si>
    <t>л</t>
  </si>
  <si>
    <t>101-2481</t>
  </si>
  <si>
    <t>ФССЦ (2010) ч.1, раздел01, поз.2481</t>
  </si>
  <si>
    <t>Лента самоклеящаяся «Армофлекс» 3х50 мм</t>
  </si>
  <si>
    <t>104-0163</t>
  </si>
  <si>
    <t>ФССЦ (2010) ч.1, раздел04, поз.0163</t>
  </si>
  <si>
    <t>Плиты (пластины) из вспененного полиэтилена (пенополиэтилен) «Термафлекс» толщиной 60 мм</t>
  </si>
  <si>
    <t>113-0393</t>
  </si>
  <si>
    <t>ФССЦ (2010) ч.1, раздел13, поз.0393</t>
  </si>
  <si>
    <t>Клей «Армофлекс» 520</t>
  </si>
  <si>
    <t>113-0394</t>
  </si>
  <si>
    <t>ФССЦ (2010) ч.1, раздел13, поз.0394</t>
  </si>
  <si>
    <t>Очиститель для клея «Армофлекс»</t>
  </si>
  <si>
    <t>1-1045</t>
  </si>
  <si>
    <t>Рабочий строитель среднего разряда 4,5</t>
  </si>
  <si>
    <t>332101</t>
  </si>
  <si>
    <t>ФСЭМ (2009), сб.33,поз.2101</t>
  </si>
  <si>
    <t>Установки для изготовления бандажей, диафрагм, пряжек</t>
  </si>
  <si>
    <t>101-1821</t>
  </si>
  <si>
    <t>ФССЦ (2010) ч.1, раздел01, поз.1821</t>
  </si>
  <si>
    <t>Винты самонарезающие оцинкованные, размером 4-12 мм ГОСТ 10621-80</t>
  </si>
  <si>
    <t>104-0038</t>
  </si>
  <si>
    <t>ФССЦ (2010) ч.1, раздел04, поз.0038</t>
  </si>
  <si>
    <t>Фольга алюминиевая дублированная рубероидом</t>
  </si>
  <si>
    <t>506-0609</t>
  </si>
  <si>
    <t>ФССЦ (2010) ч.5, раздел06, поз.0609</t>
  </si>
  <si>
    <t>Ленты алюминиевые марки АД1Н, шириной 20 мм, толщиной 0,8 мм</t>
  </si>
  <si>
    <t>506-0878</t>
  </si>
  <si>
    <t>ФССЦ (2010) ч.5, раздел06, поз.0878</t>
  </si>
  <si>
    <t>Листы алюминиевые марки АД1Н, толщиной 1 мм</t>
  </si>
  <si>
    <t>506-0879</t>
  </si>
  <si>
    <t>ФССЦ (2010) ч.5, раздел06, поз.0879</t>
  </si>
  <si>
    <t>Листы алюминиевые марки АД1Н, толщиной 0,5 мм</t>
  </si>
  <si>
    <t>506-0880</t>
  </si>
  <si>
    <t>ФССЦ (2010) ч.5, раздел06, поз.0880</t>
  </si>
  <si>
    <t>Листы алюминиевые марки АД1Н, толщиной 0,8 мм</t>
  </si>
  <si>
    <t>332103</t>
  </si>
  <si>
    <t>ФСЭМ (2009), сб.33,поз.2103</t>
  </si>
  <si>
    <t>Установки для заготовки защитных покрытий тепловой изоляции</t>
  </si>
  <si>
    <t>1-2042</t>
  </si>
  <si>
    <t>Рабочий монтажник среднего разряда 4,2</t>
  </si>
  <si>
    <t>030404</t>
  </si>
  <si>
    <t>ФСЭМ (2009), сб.03,поз.0404</t>
  </si>
  <si>
    <t>Лебедки электрические тяговым усилием до 31,39 кН (3,2 т)</t>
  </si>
  <si>
    <t>101-1671</t>
  </si>
  <si>
    <t>ФССЦ (2010) ч.1, раздел01, поз.1671</t>
  </si>
  <si>
    <t>Поковки простые строительные /скобы, закрепы, хомуты и т,п,/ массой до 1,6 кг</t>
  </si>
  <si>
    <t>105-0071</t>
  </si>
  <si>
    <t>ФССЦ (2010) ч.1, раздел05, поз.0071</t>
  </si>
  <si>
    <t>Шпалы непропитанные для железных дорог 1 тип</t>
  </si>
  <si>
    <t>1-2043</t>
  </si>
  <si>
    <t>Рабочий монтажник среднего разряда 4,3</t>
  </si>
  <si>
    <t>010312</t>
  </si>
  <si>
    <t>ФСЭМ (2009), сб.01,поз.0312</t>
  </si>
  <si>
    <t>Тракторы на гусеничном ходу при работе на других видах строительства 79 кВт (108 л.с.)</t>
  </si>
  <si>
    <t>020811</t>
  </si>
  <si>
    <t>ФСЭМ (2009), сб.02,поз.0811</t>
  </si>
  <si>
    <t>Краны мостовые электрические при работе на монтаже технологического оборудования общего назначения 10 т</t>
  </si>
  <si>
    <t>021201</t>
  </si>
  <si>
    <t>ФСЭМ (2009), сб.02,поз.1201</t>
  </si>
  <si>
    <t>Краны на гусеничном ходу при работе на монтаже технологического оборудования до 16 т</t>
  </si>
  <si>
    <t>150101</t>
  </si>
  <si>
    <t>ФСЭМ (2009), сб.15,поз.0101</t>
  </si>
  <si>
    <t>Агрегаты наполнительно-опрессовочные до 70 м3/ч</t>
  </si>
  <si>
    <t>330301</t>
  </si>
  <si>
    <t>ФСЭМ (2009), сб.33,поз.0301</t>
  </si>
  <si>
    <t>Машины шлифовальные электрические</t>
  </si>
  <si>
    <t>101-0322</t>
  </si>
  <si>
    <t>ФССЦ (2010) ч.1, раздел01, поз.0322</t>
  </si>
  <si>
    <t>Керосин для технических целей марок КТ-1, КТ-2</t>
  </si>
  <si>
    <t>101-1518</t>
  </si>
  <si>
    <t>ФССЦ (2010) ч.1, раздел01, поз.1518</t>
  </si>
  <si>
    <t>Электроды диаметром 4 мм Э50А</t>
  </si>
  <si>
    <t>101-2278</t>
  </si>
  <si>
    <t>ФССЦ (2010) ч.1, раздел01, поз.2278</t>
  </si>
  <si>
    <t>Пропан-бутан, смесь техническая</t>
  </si>
  <si>
    <t>201-0835</t>
  </si>
  <si>
    <t>ФССЦ (2010) ч.2, раздел01, поз.0835</t>
  </si>
  <si>
    <t>Подкладки металлические</t>
  </si>
  <si>
    <t>411-0005</t>
  </si>
  <si>
    <t>ФССЦ (2010) ч.4, раздел11, поз.0005</t>
  </si>
  <si>
    <t>Вода химически очищенная</t>
  </si>
  <si>
    <t>411-0041</t>
  </si>
  <si>
    <t>ФССЦ (2010) ч.4, раздел11, поз.0041</t>
  </si>
  <si>
    <t>Электроэнергия</t>
  </si>
  <si>
    <t>КВТ-Ч</t>
  </si>
  <si>
    <t>1-2036</t>
  </si>
  <si>
    <t>Рабочий монтажник среднего разряда 3,6</t>
  </si>
  <si>
    <t>020429</t>
  </si>
  <si>
    <t>ФСЭМ (2009), сб.02,поз.0429</t>
  </si>
  <si>
    <t>Краны козловые при работе на строительстве тепловых и атомных электростанций 30 т</t>
  </si>
  <si>
    <t>020815</t>
  </si>
  <si>
    <t>ФСЭМ (2009), сб.02,поз.0815</t>
  </si>
  <si>
    <t>Краны мостовые электрические при работе на монтаже технологического оборудования общего назначения 50 т</t>
  </si>
  <si>
    <t>030405</t>
  </si>
  <si>
    <t>ФСЭМ (2009), сб.03,поз.0405</t>
  </si>
  <si>
    <t>Лебедки электрические тяговым усилием до 49,05 кН (5 т)</t>
  </si>
  <si>
    <t>101402</t>
  </si>
  <si>
    <t>ФСЭМ (2009), сб.10,поз.1402</t>
  </si>
  <si>
    <t>Насосы для подачи воды, подача 160 м3/ч, напор до 30 м</t>
  </si>
  <si>
    <t>132601</t>
  </si>
  <si>
    <t>ФСЭМ (2009), сб.13,поз.2601</t>
  </si>
  <si>
    <t>Платформы широкой колеи 71 т</t>
  </si>
  <si>
    <t>132801</t>
  </si>
  <si>
    <t>ФСЭМ (2009), сб.13,поз.2801</t>
  </si>
  <si>
    <t>Тепловозы широкой колеи маневровые 552 кВт (750 л.с.)</t>
  </si>
  <si>
    <t>101-1514</t>
  </si>
  <si>
    <t>ФССЦ (2010) ч.1, раздел01, поз.1514</t>
  </si>
  <si>
    <t>101-3976</t>
  </si>
  <si>
    <t>ФССЦ (2010) ч.1, раздел01, поз.3976</t>
  </si>
  <si>
    <t>Графит серебристый</t>
  </si>
  <si>
    <t>021313</t>
  </si>
  <si>
    <t>ФСЭМ (2009), сб.02,поз.1313</t>
  </si>
  <si>
    <t>Краны на железнодорожном ходу 25 т</t>
  </si>
  <si>
    <t>040501</t>
  </si>
  <si>
    <t>ФСЭМ (2009), сб.04,поз.0501</t>
  </si>
  <si>
    <t>Установки для сварки аргонодуговой</t>
  </si>
  <si>
    <t>041803</t>
  </si>
  <si>
    <t>ФСЭМ (2009), сб.04,поз.1803</t>
  </si>
  <si>
    <t>Дефектоскопы ультразвуковые</t>
  </si>
  <si>
    <t>330400</t>
  </si>
  <si>
    <t>ФСЭМ (2009), сб.33,поз.0400</t>
  </si>
  <si>
    <t>Машины электрозачистные</t>
  </si>
  <si>
    <t>101-0620</t>
  </si>
  <si>
    <t>ФССЦ (2010) ч.1, раздел01, поз.0620</t>
  </si>
  <si>
    <t>Мел природный молотый</t>
  </si>
  <si>
    <t>101-1994</t>
  </si>
  <si>
    <t>ФССЦ (2010) ч.1, раздел01, поз.1994</t>
  </si>
  <si>
    <t>Краски маркировочные МКЭ-4</t>
  </si>
  <si>
    <t>101-1997</t>
  </si>
  <si>
    <t>ФССЦ (2010) ч.1, раздел01, поз.1997</t>
  </si>
  <si>
    <t>Масло дизельное моторное М-10ДМ</t>
  </si>
  <si>
    <t>101-2111</t>
  </si>
  <si>
    <t>ФССЦ (2010) ч.1, раздел01, поз.2111</t>
  </si>
  <si>
    <t>Проволока сварочная диаметром 2 мм СВ08Г2С</t>
  </si>
  <si>
    <t>101-2273</t>
  </si>
  <si>
    <t>ФССЦ (2010) ч.1, раздел01, поз.2273</t>
  </si>
  <si>
    <t>Аргон газообразный, сорт высший</t>
  </si>
  <si>
    <t>101-2370</t>
  </si>
  <si>
    <t>ФССЦ (2010) ч.1, раздел01, поз.2370</t>
  </si>
  <si>
    <t>Салфетки хлопчатобумажные</t>
  </si>
  <si>
    <t>101-3992</t>
  </si>
  <si>
    <t>ФССЦ (2010) ч.1, раздел01, поз.3992</t>
  </si>
  <si>
    <t>Электроды МР-3</t>
  </si>
  <si>
    <t>101-3996</t>
  </si>
  <si>
    <t>ФССЦ (2010) ч.1, раздел01, поз.3996</t>
  </si>
  <si>
    <t>Электроды УОНИ 13/55</t>
  </si>
  <si>
    <t>201-0783</t>
  </si>
  <si>
    <t>ФССЦ (2010) ч.2, раздел01, поз.0783</t>
  </si>
  <si>
    <t>Конструкции стальные приспособлений для монтажа</t>
  </si>
  <si>
    <t>509-1212</t>
  </si>
  <si>
    <t>ФССЦ (2010) ч.5, раздел09, поз.1212</t>
  </si>
  <si>
    <t>Вольфрамовый электрод</t>
  </si>
  <si>
    <t>101-2040</t>
  </si>
  <si>
    <t>ФССЦ (2010) ч.1, раздел01, поз.2040</t>
  </si>
  <si>
    <t>Шайбы стальные</t>
  </si>
  <si>
    <t>101-1977</t>
  </si>
  <si>
    <t>ФССЦ (2010) ч.1, раздел01, поз.1977</t>
  </si>
  <si>
    <t>101-2143</t>
  </si>
  <si>
    <t>ФССЦ (2010) ч.1, раздел01, поз.2143</t>
  </si>
  <si>
    <t>Краска</t>
  </si>
  <si>
    <t>201-0843</t>
  </si>
  <si>
    <t>ФССЦ (2010) ч.2, раздел01, поз.0843</t>
  </si>
  <si>
    <t>Конструкции стальные индивидуальные решетчатые сварные массой до 0,1 т</t>
  </si>
  <si>
    <t>301-1128</t>
  </si>
  <si>
    <t>ФССЦ (2010) ч.3, раздел01, поз.1128</t>
  </si>
  <si>
    <t>Баки конденсационные (круглые и прямоугольные) без водоуказателя, емкостью до 2 м3</t>
  </si>
  <si>
    <t>507-0985</t>
  </si>
  <si>
    <t>ФССЦ (2010) ч.5, раздел07, поз.0985</t>
  </si>
  <si>
    <t>Фланцы стальные плоские приварные из стали ВСт3сп2, ВСт3сп3, давлением 1,0 МПа (10 кгс/см2), диаметром 80 мм</t>
  </si>
  <si>
    <t>509-0084</t>
  </si>
  <si>
    <t>ФССЦ (2010) ч.5, раздел09, поз.0084</t>
  </si>
  <si>
    <t>Припой</t>
  </si>
  <si>
    <t>501-0005</t>
  </si>
  <si>
    <t>ФССЦ (2010) ч.5, раздел01, поз.0005</t>
  </si>
  <si>
    <t>Кабели силовые на напряжение 1000 В с медными жилами в свинцовой оболочке марки СБГУ, с числом жил - 3 и сечением 50 мм2</t>
  </si>
  <si>
    <t>502-0472</t>
  </si>
  <si>
    <t>ФССЦ (2010) ч.5, раздел02, поз.0472</t>
  </si>
  <si>
    <t>Провода силовые гибкие на напряжение до 380 В с изоляцией из стеклоткани и дельта-асбеста, пропитанного кремнийорганическим лаком марки ПСУ-180, сечением 6 мм2</t>
  </si>
  <si>
    <t>507-2833</t>
  </si>
  <si>
    <t>ФССЦ (2010) ч.5, раздел07, поз.2833</t>
  </si>
  <si>
    <t>Маты высокотемпературные марки МВТ-20</t>
  </si>
  <si>
    <t>509-0918</t>
  </si>
  <si>
    <t>ФССЦ (2010) ч.5, раздел09, поз.0918</t>
  </si>
  <si>
    <t>Картон асбестовый общего назначения марки КАОН-1 толщиной 2 мм</t>
  </si>
  <si>
    <t>509-0963</t>
  </si>
  <si>
    <t>ФССЦ (2010) ч.5, раздел09, поз.0963</t>
  </si>
  <si>
    <t>Ткань асбестовая со стеклонитью АСТ-1 толщиной 1,8 мм</t>
  </si>
  <si>
    <t>509-0987</t>
  </si>
  <si>
    <t>ФССЦ (2010) ч.5, раздел09, поз.0987</t>
  </si>
  <si>
    <t>Шнур асбестовый общего назначения марки ШАОН диаметром 2,0-2,5 мм</t>
  </si>
  <si>
    <t>1-1037</t>
  </si>
  <si>
    <t>Рабочий строитель среднего разряда 3,7</t>
  </si>
  <si>
    <t>204-0059</t>
  </si>
  <si>
    <t>ФССЦ (2010) ч.2, раздел04, поз.0059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</si>
  <si>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</si>
  <si>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301-1494</t>
  </si>
  <si>
    <t>ФССЦ (2010) ч.3, раздел01, поз.1494</t>
  </si>
  <si>
    <t>Насосы центробежные 8/18 с электродвигателем 4А 180 А2 массой агрегата до 0,1 т</t>
  </si>
  <si>
    <t>402-0002</t>
  </si>
  <si>
    <t>ФССЦ (2010) ч.4, раздел02, поз.0002</t>
  </si>
  <si>
    <t>Раствор готовый кладочный цементный марки 50</t>
  </si>
  <si>
    <t>507-0982</t>
  </si>
  <si>
    <t>ФССЦ (2010) ч.5, раздел07, поз.0982</t>
  </si>
  <si>
    <t>Фланцы стальные плоские приварные из стали ВСт3сп2, ВСт3сп3, давлением 1,0 МПа (10 кгс/см2), диаметром 40 мм</t>
  </si>
  <si>
    <t>101-1764</t>
  </si>
  <si>
    <t>ФССЦ (2010) ч.1, раздел01, поз.1764</t>
  </si>
  <si>
    <t>Тальк молотый, сорт I</t>
  </si>
  <si>
    <t>111-0086</t>
  </si>
  <si>
    <t>ФССЦ (2010) ч.1, раздел11, поз.0086</t>
  </si>
  <si>
    <t>Бирки маркировочные</t>
  </si>
  <si>
    <t>509-0033</t>
  </si>
  <si>
    <t>ФССЦ (2010) ч.5, раздел09, поз.0033</t>
  </si>
  <si>
    <t>Сжимы ответвительные</t>
  </si>
  <si>
    <t>509-0044</t>
  </si>
  <si>
    <t>ФССЦ (2010) ч.5, раздел09, поз.0044</t>
  </si>
  <si>
    <t>Колпачки изолирующие</t>
  </si>
  <si>
    <t>509-1654</t>
  </si>
  <si>
    <t>ФССЦ (2010) ч.5, раздел09, поз.1654</t>
  </si>
  <si>
    <t>Гильза кабельная медная ГМ 16</t>
  </si>
  <si>
    <t>509-1711</t>
  </si>
  <si>
    <t>ФССЦ (2010) ч.5, раздел09, поз.1711</t>
  </si>
  <si>
    <t>Втулки В28</t>
  </si>
  <si>
    <t>1-1040</t>
  </si>
  <si>
    <t>Рабочий строитель среднего разряда 4</t>
  </si>
  <si>
    <t>030305</t>
  </si>
  <si>
    <t>ФСЭМ (2009), сб.03,поз.0305</t>
  </si>
  <si>
    <t>Лебедки ручные и рычажные тяговым усилием 31,39 кН (3,2 т)</t>
  </si>
  <si>
    <t>101-2036</t>
  </si>
  <si>
    <t>ФССЦ (2010) ч.1, раздел01, поз.2036</t>
  </si>
  <si>
    <t>Болты с гайками и шайбами оцинкованные, диаметр 6 мм</t>
  </si>
  <si>
    <t>030954</t>
  </si>
  <si>
    <t>ФСЭМ (2009), сб.03,поз.0954</t>
  </si>
  <si>
    <t>Подъемники грузоподъемностью до 500 кг одномачтовые, высота подъема 45 м</t>
  </si>
  <si>
    <t>101-1488</t>
  </si>
  <si>
    <t>ФССЦ (2010) ч.1, раздел01, поз.1488</t>
  </si>
  <si>
    <t>Шурупы с шестигранной головкой 12х70 мм</t>
  </si>
  <si>
    <t>301-1225</t>
  </si>
  <si>
    <t>ФССЦ (2010) ч.3, раздел01, поз.1225</t>
  </si>
  <si>
    <t>Кронштейны для радиаторов стальных спаренных марки КР1-РС</t>
  </si>
  <si>
    <t>301-3361</t>
  </si>
  <si>
    <t>ФССЦ (2010) ч.3, раздел01, поз.3361</t>
  </si>
  <si>
    <t>Водный раствор нитрата и карбоната</t>
  </si>
  <si>
    <t>0-3004</t>
  </si>
  <si>
    <t>Рабочий наладчик 4 разряда</t>
  </si>
  <si>
    <t>0-3005</t>
  </si>
  <si>
    <t>Рабочий наладчик 5 разряда</t>
  </si>
  <si>
    <t>0-3006</t>
  </si>
  <si>
    <t>Рабочий наладчик 6 разряда</t>
  </si>
  <si>
    <t>2-0011</t>
  </si>
  <si>
    <t>Инженер I категории</t>
  </si>
  <si>
    <t>2-0012</t>
  </si>
  <si>
    <t>Инженер II категории</t>
  </si>
  <si>
    <t>2-2001</t>
  </si>
  <si>
    <t>Ведущий инженер</t>
  </si>
  <si>
    <t>3-0011</t>
  </si>
  <si>
    <t>Техник I категории</t>
  </si>
  <si>
    <t>401-9021</t>
  </si>
  <si>
    <t>ФССЦ (2010) ч.4, раздел01, поз.9021</t>
  </si>
  <si>
    <t>Бетон</t>
  </si>
  <si>
    <t>(наименование стройки)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</si>
  <si>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</si>
  <si>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</si>
  <si>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</si>
  <si>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</si>
  <si>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Нормативная трудоемкость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</si>
  <si>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</si>
  <si>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</si>
  <si>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</si>
  <si>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</si>
  <si>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Единица изме-рения</t>
  </si>
  <si>
    <t>Кол-во единиц</t>
  </si>
  <si>
    <t>Цена на ед. изм. руб.</t>
  </si>
  <si>
    <t>попра-вочные коэффиц.</t>
  </si>
  <si>
    <t>Пункт коэффиц.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</si>
  <si>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</si>
  <si>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</si>
  <si>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</si>
  <si>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</si>
  <si>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</si>
  <si>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Материальные ресурсы</t>
  </si>
  <si>
    <t>НР от ФОТ</t>
  </si>
  <si>
    <t>%</t>
  </si>
  <si>
    <t>СП от ФОТ</t>
  </si>
  <si>
    <t>Затраты труда</t>
  </si>
  <si>
    <t>чел-ч</t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</si>
  <si>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</si>
  <si>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</si>
  <si>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</si>
  <si>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</si>
  <si>
    <t>Итого по локальной смете:</t>
  </si>
  <si>
    <t>Ит с НДС и ПНР</t>
  </si>
  <si>
    <t>Клапан перепускной диам100мм,РМ 512,ВМ 575-100</t>
  </si>
  <si>
    <t>Комплекс некапитальных строений лабороторно-складского назначения, расположенный по адресу: г. Москва, ул. Ферганская, вл. 25</t>
  </si>
  <si>
    <t xml:space="preserve"> Устройство и пусконаладка системы кондиционирования </t>
  </si>
  <si>
    <t>Стоимость в ценах 2000г.</t>
  </si>
  <si>
    <t>Пульт управления проводной для канального фанкойла</t>
  </si>
  <si>
    <t xml:space="preserve">Пульт управления проводной для канального фанкойла </t>
  </si>
  <si>
    <t>Составлена в ФЕР в ценах Января 2000г. с индексацией_______________________</t>
  </si>
  <si>
    <t>Приложение №2 к ТЗ</t>
  </si>
  <si>
    <t>Перечень видов и объемов работ</t>
  </si>
  <si>
    <t>ФОРМА ДЛЯ ЗАПОЛНЕНИЯ при подаче заявки</t>
  </si>
  <si>
    <t>обязательная</t>
  </si>
</sst>
</file>

<file path=xl/styles.xml><?xml version="1.0" encoding="utf-8"?>
<styleSheet xmlns="http://schemas.openxmlformats.org/spreadsheetml/2006/main">
  <numFmts count="3">
    <numFmt numFmtId="164" formatCode="#,##0.00;[Red]\-\ #,##0.00"/>
    <numFmt numFmtId="165" formatCode="#,##0.00####;[Red]\-\ #,##0.00####"/>
    <numFmt numFmtId="166" formatCode="#,##0.00_ ;[Red]\-#,##0.00\ "/>
  </numFmts>
  <fonts count="2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u/>
      <sz val="12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b/>
      <sz val="9"/>
      <name val="Arial"/>
      <family val="2"/>
      <charset val="204"/>
    </font>
    <font>
      <sz val="14"/>
      <name val="Times New Roman"/>
      <family val="1"/>
      <charset val="204"/>
    </font>
    <font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1" fillId="0" borderId="0" xfId="0" applyFont="1" applyBorder="1"/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7" fillId="0" borderId="0" xfId="0" applyFont="1" applyAlignment="1">
      <alignment horizontal="right" wrapText="1"/>
    </xf>
    <xf numFmtId="0" fontId="11" fillId="0" borderId="0" xfId="0" applyFont="1" applyAlignment="1">
      <alignment horizontal="right" wrapText="1"/>
    </xf>
    <xf numFmtId="165" fontId="11" fillId="0" borderId="0" xfId="0" applyNumberFormat="1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164" fontId="10" fillId="0" borderId="0" xfId="0" applyNumberFormat="1" applyFont="1" applyAlignment="1">
      <alignment horizontal="right"/>
    </xf>
    <xf numFmtId="164" fontId="0" fillId="0" borderId="0" xfId="0" applyNumberFormat="1"/>
    <xf numFmtId="164" fontId="18" fillId="0" borderId="0" xfId="0" applyNumberFormat="1" applyFont="1" applyAlignment="1">
      <alignment horizontal="right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5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1" fillId="0" borderId="2" xfId="0" applyNumberFormat="1" applyFont="1" applyBorder="1" applyAlignment="1">
      <alignment horizontal="right"/>
    </xf>
    <xf numFmtId="0" fontId="10" fillId="0" borderId="2" xfId="0" applyFont="1" applyBorder="1" applyAlignment="1">
      <alignment horizontal="right"/>
    </xf>
    <xf numFmtId="0" fontId="14" fillId="0" borderId="0" xfId="0" applyFont="1"/>
    <xf numFmtId="0" fontId="14" fillId="0" borderId="0" xfId="0" applyFont="1" applyAlignment="1">
      <alignment horizontal="left" wrapText="1"/>
    </xf>
    <xf numFmtId="164" fontId="10" fillId="0" borderId="2" xfId="0" applyNumberFormat="1" applyFont="1" applyBorder="1" applyAlignment="1">
      <alignment horizontal="right"/>
    </xf>
    <xf numFmtId="165" fontId="9" fillId="0" borderId="0" xfId="0" applyNumberFormat="1" applyFont="1" applyAlignment="1">
      <alignment horizontal="left"/>
    </xf>
    <xf numFmtId="0" fontId="11" fillId="0" borderId="0" xfId="0" applyFont="1" applyAlignment="1">
      <alignment vertical="center"/>
    </xf>
    <xf numFmtId="0" fontId="11" fillId="0" borderId="2" xfId="0" applyFont="1" applyBorder="1"/>
    <xf numFmtId="0" fontId="9" fillId="0" borderId="0" xfId="0" applyFont="1"/>
    <xf numFmtId="166" fontId="11" fillId="0" borderId="0" xfId="0" applyNumberFormat="1" applyFont="1" applyAlignment="1">
      <alignment horizontal="right"/>
    </xf>
    <xf numFmtId="0" fontId="20" fillId="0" borderId="0" xfId="0" applyFont="1"/>
    <xf numFmtId="0" fontId="20" fillId="0" borderId="0" xfId="0" applyFont="1" applyAlignment="1">
      <alignment horizontal="right"/>
    </xf>
    <xf numFmtId="0" fontId="10" fillId="0" borderId="1" xfId="0" applyFont="1" applyBorder="1" applyAlignment="1">
      <alignment horizontal="center" vertical="top"/>
    </xf>
    <xf numFmtId="164" fontId="11" fillId="0" borderId="0" xfId="0" applyNumberFormat="1" applyFont="1" applyAlignment="1">
      <alignment horizontal="right"/>
    </xf>
    <xf numFmtId="0" fontId="19" fillId="0" borderId="0" xfId="0" applyFont="1" applyAlignment="1">
      <alignment horizontal="right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right"/>
    </xf>
    <xf numFmtId="0" fontId="12" fillId="0" borderId="0" xfId="0" applyFont="1" applyAlignment="1">
      <alignment horizontal="center" wrapText="1"/>
    </xf>
    <xf numFmtId="165" fontId="9" fillId="0" borderId="0" xfId="0" applyNumberFormat="1" applyFont="1" applyAlignment="1">
      <alignment horizontal="left" wrapText="1"/>
    </xf>
    <xf numFmtId="0" fontId="11" fillId="0" borderId="0" xfId="0" applyFont="1" applyAlignment="1">
      <alignment horizontal="left" wrapText="1"/>
    </xf>
    <xf numFmtId="164" fontId="14" fillId="2" borderId="0" xfId="0" applyNumberFormat="1" applyFont="1" applyFill="1" applyAlignment="1">
      <alignment horizontal="right"/>
    </xf>
    <xf numFmtId="0" fontId="14" fillId="2" borderId="0" xfId="0" applyFont="1" applyFill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1" fillId="0" borderId="0" xfId="0" applyFont="1"/>
    <xf numFmtId="0" fontId="11" fillId="0" borderId="0" xfId="0" applyFont="1" applyAlignment="1">
      <alignment horizontal="center" vertical="top"/>
    </xf>
    <xf numFmtId="0" fontId="11" fillId="0" borderId="2" xfId="0" applyFont="1" applyBorder="1" applyAlignment="1">
      <alignment horizontal="left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  <xf numFmtId="0" fontId="13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458"/>
  <sheetViews>
    <sheetView tabSelected="1" view="pageBreakPreview" zoomScaleNormal="98" zoomScaleSheetLayoutView="100" workbookViewId="0">
      <selection activeCell="H2" sqref="H2:L2"/>
    </sheetView>
  </sheetViews>
  <sheetFormatPr defaultRowHeight="12.75"/>
  <cols>
    <col min="1" max="1" width="6.7109375" customWidth="1"/>
    <col min="2" max="2" width="14" customWidth="1"/>
    <col min="3" max="3" width="40.7109375" customWidth="1"/>
    <col min="4" max="5" width="10.7109375" customWidth="1"/>
    <col min="6" max="6" width="16.42578125" customWidth="1"/>
    <col min="7" max="7" width="12.7109375" customWidth="1"/>
    <col min="8" max="8" width="14.7109375" customWidth="1"/>
    <col min="9" max="9" width="17" customWidth="1"/>
    <col min="10" max="10" width="8.7109375" customWidth="1"/>
    <col min="11" max="11" width="13.5703125" customWidth="1"/>
    <col min="12" max="12" width="8.7109375" customWidth="1"/>
    <col min="14" max="14" width="17.5703125" customWidth="1"/>
    <col min="15" max="29" width="0" hidden="1" customWidth="1"/>
    <col min="30" max="30" width="147.7109375" hidden="1" customWidth="1"/>
    <col min="31" max="31" width="160.7109375" hidden="1" customWidth="1"/>
    <col min="32" max="32" width="91.7109375" hidden="1" customWidth="1"/>
    <col min="33" max="33" width="0" hidden="1" customWidth="1"/>
    <col min="34" max="34" width="116.7109375" hidden="1" customWidth="1"/>
    <col min="35" max="36" width="0" hidden="1" customWidth="1"/>
  </cols>
  <sheetData>
    <row r="1" spans="1:13" ht="18.75">
      <c r="H1" s="55" t="s">
        <v>1357</v>
      </c>
      <c r="I1" s="52"/>
      <c r="J1" s="52"/>
      <c r="K1" s="52"/>
      <c r="L1" s="52"/>
      <c r="M1" s="51"/>
    </row>
    <row r="2" spans="1:13" ht="18.75" customHeight="1">
      <c r="H2" s="52" t="s">
        <v>1358</v>
      </c>
      <c r="I2" s="52"/>
      <c r="J2" s="52"/>
      <c r="K2" s="52"/>
      <c r="L2" s="52"/>
      <c r="M2" s="51"/>
    </row>
    <row r="3" spans="1:13" ht="45" customHeight="1">
      <c r="H3" s="70" t="s">
        <v>1359</v>
      </c>
      <c r="I3" s="70"/>
      <c r="J3" s="70"/>
      <c r="K3" s="71"/>
      <c r="L3" s="71"/>
      <c r="M3" s="71"/>
    </row>
    <row r="4" spans="1:13" ht="18.75">
      <c r="H4" s="68" t="s">
        <v>1360</v>
      </c>
      <c r="I4" s="69"/>
      <c r="J4" s="69"/>
      <c r="K4" s="69"/>
      <c r="L4" s="69"/>
      <c r="M4" s="51"/>
    </row>
    <row r="6" spans="1:13" ht="15.75">
      <c r="A6" s="12"/>
      <c r="B6" s="72" t="s">
        <v>1351</v>
      </c>
      <c r="C6" s="72"/>
      <c r="D6" s="72"/>
      <c r="E6" s="72"/>
      <c r="F6" s="72"/>
      <c r="G6" s="72"/>
      <c r="H6" s="72"/>
      <c r="I6" s="72"/>
      <c r="J6" s="72"/>
      <c r="K6" s="72"/>
      <c r="L6" s="12"/>
    </row>
    <row r="7" spans="1:13" ht="14.25" customHeight="1">
      <c r="A7" s="13"/>
      <c r="B7" s="73" t="s">
        <v>1318</v>
      </c>
      <c r="C7" s="73"/>
      <c r="D7" s="73"/>
      <c r="E7" s="73"/>
      <c r="F7" s="73"/>
      <c r="G7" s="73"/>
      <c r="H7" s="73"/>
      <c r="I7" s="73"/>
      <c r="J7" s="73"/>
      <c r="K7" s="73"/>
      <c r="L7" s="12"/>
    </row>
    <row r="8" spans="1:13" ht="14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  <row r="9" spans="1:13" ht="14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</row>
    <row r="10" spans="1:13" ht="15.75">
      <c r="A10" s="14"/>
      <c r="B10" s="64" t="s">
        <v>1358</v>
      </c>
      <c r="C10" s="64"/>
      <c r="D10" s="64"/>
      <c r="E10" s="64"/>
      <c r="F10" s="64"/>
      <c r="G10" s="64"/>
      <c r="H10" s="64"/>
      <c r="I10" s="64"/>
      <c r="J10" s="64"/>
      <c r="K10" s="64"/>
      <c r="L10" s="14"/>
    </row>
    <row r="11" spans="1:13" ht="14.25" customHeight="1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</row>
    <row r="12" spans="1:13" ht="18">
      <c r="A12" s="17"/>
      <c r="B12" s="74" t="s">
        <v>1352</v>
      </c>
      <c r="C12" s="74"/>
      <c r="D12" s="74"/>
      <c r="E12" s="74"/>
      <c r="F12" s="74"/>
      <c r="G12" s="74"/>
      <c r="H12" s="74"/>
      <c r="I12" s="74"/>
      <c r="J12" s="74"/>
      <c r="K12" s="74"/>
      <c r="L12" s="15"/>
    </row>
    <row r="13" spans="1:13" ht="14.25" customHeight="1">
      <c r="A13" s="17"/>
      <c r="B13" s="75" t="s">
        <v>1319</v>
      </c>
      <c r="C13" s="75"/>
      <c r="D13" s="75"/>
      <c r="E13" s="75"/>
      <c r="F13" s="75"/>
      <c r="G13" s="75"/>
      <c r="H13" s="75"/>
      <c r="I13" s="75"/>
      <c r="J13" s="75"/>
      <c r="K13" s="75"/>
      <c r="L13" s="12"/>
    </row>
    <row r="14" spans="1:13" ht="14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3" ht="14.25">
      <c r="A15" s="10"/>
      <c r="B15" s="10"/>
      <c r="C15" s="10"/>
      <c r="D15" s="10"/>
      <c r="E15" s="16"/>
      <c r="F15" s="16"/>
      <c r="G15" s="66" t="s">
        <v>1320</v>
      </c>
      <c r="H15" s="66"/>
      <c r="I15" s="66" t="s">
        <v>1321</v>
      </c>
      <c r="J15" s="66"/>
      <c r="K15" s="10"/>
      <c r="L15" s="10"/>
    </row>
    <row r="16" spans="1:13" ht="15">
      <c r="A16" s="10"/>
      <c r="B16" s="10"/>
      <c r="C16" s="58" t="s">
        <v>1322</v>
      </c>
      <c r="D16" s="58"/>
      <c r="E16" s="58"/>
      <c r="F16" s="58"/>
      <c r="G16" s="54"/>
      <c r="H16" s="54"/>
      <c r="I16" s="54"/>
      <c r="J16" s="54"/>
      <c r="K16" s="65"/>
      <c r="L16" s="65"/>
    </row>
    <row r="17" spans="1:31" ht="15">
      <c r="A17" s="10"/>
      <c r="B17" s="10"/>
      <c r="C17" s="58" t="s">
        <v>1323</v>
      </c>
      <c r="D17" s="58"/>
      <c r="E17" s="58"/>
      <c r="F17" s="58"/>
      <c r="G17" s="54"/>
      <c r="H17" s="54"/>
      <c r="I17" s="54"/>
      <c r="J17" s="54"/>
      <c r="K17" s="65"/>
      <c r="L17" s="65"/>
    </row>
    <row r="18" spans="1:31" ht="15">
      <c r="A18" s="10"/>
      <c r="B18" s="10"/>
      <c r="C18" s="58" t="s">
        <v>1324</v>
      </c>
      <c r="D18" s="58"/>
      <c r="E18" s="58"/>
      <c r="F18" s="58"/>
      <c r="G18" s="54"/>
      <c r="H18" s="54"/>
      <c r="I18" s="54"/>
      <c r="J18" s="54"/>
      <c r="K18" s="65"/>
      <c r="L18" s="65"/>
    </row>
    <row r="19" spans="1:31" ht="14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31" ht="14.25">
      <c r="A20" s="67" t="s">
        <v>1356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</row>
    <row r="21" spans="1:31" ht="57">
      <c r="A21" s="18" t="s">
        <v>1325</v>
      </c>
      <c r="B21" s="18" t="s">
        <v>1326</v>
      </c>
      <c r="C21" s="18" t="s">
        <v>1327</v>
      </c>
      <c r="D21" s="18" t="s">
        <v>1328</v>
      </c>
      <c r="E21" s="18" t="s">
        <v>1329</v>
      </c>
      <c r="F21" s="18" t="s">
        <v>1330</v>
      </c>
      <c r="G21" s="18" t="s">
        <v>1331</v>
      </c>
      <c r="H21" s="18" t="s">
        <v>1353</v>
      </c>
      <c r="I21" s="18" t="s">
        <v>1332</v>
      </c>
      <c r="J21" s="18" t="s">
        <v>1333</v>
      </c>
      <c r="K21" s="18" t="s">
        <v>1334</v>
      </c>
      <c r="L21" s="18" t="s">
        <v>1335</v>
      </c>
    </row>
    <row r="22" spans="1:31" ht="14.25">
      <c r="A22" s="19">
        <v>1</v>
      </c>
      <c r="B22" s="19">
        <v>2</v>
      </c>
      <c r="C22" s="19">
        <v>3</v>
      </c>
      <c r="D22" s="19">
        <v>4</v>
      </c>
      <c r="E22" s="19">
        <v>5</v>
      </c>
      <c r="F22" s="19">
        <v>6</v>
      </c>
      <c r="G22" s="19">
        <v>7</v>
      </c>
      <c r="H22" s="19">
        <v>8</v>
      </c>
      <c r="I22" s="19">
        <v>9</v>
      </c>
      <c r="J22" s="19">
        <v>10</v>
      </c>
      <c r="K22" s="19">
        <v>11</v>
      </c>
      <c r="L22" s="20">
        <v>12</v>
      </c>
    </row>
    <row r="24" spans="1:31" ht="46.5" customHeight="1">
      <c r="A24" s="59" t="str">
        <f>CONCATENATE("Раздел: ", Source!G24)</f>
        <v>Раздел: Устройство фундамента под монтаж чиллерных установок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AE24" s="22" t="str">
        <f>CONCATENATE("Раздел: ", Source!G24)</f>
        <v>Раздел: Устройство фундамента под монтаж чиллерных установок</v>
      </c>
    </row>
    <row r="25" spans="1:31" ht="77.25" customHeight="1">
      <c r="A25" s="23" t="str">
        <f>Source!E28</f>
        <v>1</v>
      </c>
      <c r="B25" s="24" t="str">
        <f>Source!F28</f>
        <v>05-01-011-2</v>
      </c>
      <c r="C25" s="21" t="str">
        <f>Source!G28</f>
        <v>Погружение дизель-молотом копровой установки на базе трактора стальных свай шпунтового ряда массой 1 м до 50 кг, длиной до 8 м в грунты группы 2</v>
      </c>
      <c r="D25" s="25" t="str">
        <f>Source!H28</f>
        <v>т</v>
      </c>
      <c r="E25" s="9">
        <f>Source!I28</f>
        <v>2.2000000000000002</v>
      </c>
      <c r="F25" s="27"/>
      <c r="G25" s="26"/>
      <c r="H25" s="28"/>
      <c r="I25" s="26"/>
      <c r="J25" s="26"/>
      <c r="K25" s="28"/>
      <c r="L25" s="29"/>
      <c r="S25">
        <f>ROUND((Source!FX28/100)*((ROUND(Source!CT28*Source!I28/IF(Source!BA28&lt;&gt; 0, Source!BA28, 1), 2)+ROUND(Source!CS28*Source!I28/IF(Source!BS28&lt;&gt; 0, Source!BS28, 1), 2))), 2)</f>
        <v>0</v>
      </c>
      <c r="T25">
        <f>Source!X28</f>
        <v>0</v>
      </c>
      <c r="U25">
        <f>ROUND((Source!FY28/100)*((ROUND(Source!CT28*Source!I28/IF(Source!BA28&lt;&gt; 0, Source!BA28, 1), 2)+ROUND(Source!CS28*Source!I28/IF(Source!BS28&lt;&gt; 0, Source!BS28, 1), 2))), 2)</f>
        <v>0</v>
      </c>
      <c r="V25">
        <f>Source!Y28</f>
        <v>0</v>
      </c>
    </row>
    <row r="26" spans="1:31" ht="14.25">
      <c r="A26" s="23"/>
      <c r="B26" s="24"/>
      <c r="C26" s="21" t="s">
        <v>1336</v>
      </c>
      <c r="D26" s="25"/>
      <c r="E26" s="9"/>
      <c r="F26" s="27"/>
      <c r="G26" s="26"/>
      <c r="H26" s="28"/>
      <c r="I26" s="26"/>
      <c r="J26" s="26"/>
      <c r="K26" s="28"/>
      <c r="L26" s="29"/>
      <c r="R26">
        <f>H26</f>
        <v>0</v>
      </c>
    </row>
    <row r="27" spans="1:31" ht="14.25">
      <c r="A27" s="23"/>
      <c r="B27" s="24"/>
      <c r="C27" s="21" t="s">
        <v>41</v>
      </c>
      <c r="D27" s="25"/>
      <c r="E27" s="9"/>
      <c r="F27" s="27"/>
      <c r="G27" s="26"/>
      <c r="H27" s="28"/>
      <c r="I27" s="26"/>
      <c r="J27" s="26"/>
      <c r="K27" s="28"/>
      <c r="L27" s="29"/>
    </row>
    <row r="28" spans="1:31" ht="14.25">
      <c r="A28" s="23"/>
      <c r="B28" s="24"/>
      <c r="C28" s="21" t="s">
        <v>1337</v>
      </c>
      <c r="D28" s="25"/>
      <c r="E28" s="9"/>
      <c r="F28" s="27"/>
      <c r="G28" s="26"/>
      <c r="H28" s="28"/>
      <c r="I28" s="26"/>
      <c r="J28" s="26"/>
      <c r="K28" s="28"/>
      <c r="L28" s="29"/>
      <c r="R28">
        <f>H28</f>
        <v>0</v>
      </c>
    </row>
    <row r="29" spans="1:31" ht="14.25">
      <c r="A29" s="23"/>
      <c r="B29" s="24"/>
      <c r="C29" s="21" t="s">
        <v>1338</v>
      </c>
      <c r="D29" s="25"/>
      <c r="E29" s="9"/>
      <c r="F29" s="27"/>
      <c r="G29" s="26"/>
      <c r="H29" s="28"/>
      <c r="I29" s="26"/>
      <c r="J29" s="26"/>
      <c r="K29" s="28"/>
      <c r="L29" s="29"/>
    </row>
    <row r="30" spans="1:31" ht="14.25">
      <c r="A30" s="23"/>
      <c r="B30" s="24"/>
      <c r="C30" s="21" t="s">
        <v>1339</v>
      </c>
      <c r="D30" s="25" t="s">
        <v>1340</v>
      </c>
      <c r="E30" s="9">
        <f>Source!BZ28</f>
        <v>0</v>
      </c>
      <c r="F30" s="60"/>
      <c r="G30" s="61"/>
      <c r="H30" s="28"/>
      <c r="I30" s="30"/>
      <c r="J30" s="21"/>
      <c r="K30" s="28"/>
      <c r="L30" s="29"/>
    </row>
    <row r="31" spans="1:31" ht="14.25">
      <c r="A31" s="23"/>
      <c r="B31" s="24"/>
      <c r="C31" s="21" t="s">
        <v>1341</v>
      </c>
      <c r="D31" s="25" t="s">
        <v>1340</v>
      </c>
      <c r="E31" s="9">
        <f>Source!CA28</f>
        <v>0</v>
      </c>
      <c r="F31" s="60"/>
      <c r="G31" s="61"/>
      <c r="H31" s="28"/>
      <c r="I31" s="30"/>
      <c r="J31" s="21"/>
      <c r="K31" s="28"/>
      <c r="L31" s="29"/>
    </row>
    <row r="32" spans="1:31" ht="14.25">
      <c r="A32" s="23"/>
      <c r="B32" s="24"/>
      <c r="C32" s="21" t="s">
        <v>1342</v>
      </c>
      <c r="D32" s="25" t="s">
        <v>1343</v>
      </c>
      <c r="E32" s="9">
        <f>Source!AQ28</f>
        <v>0</v>
      </c>
      <c r="F32" s="27"/>
      <c r="G32" s="26"/>
      <c r="H32" s="28"/>
      <c r="I32" s="26"/>
      <c r="J32" s="26"/>
      <c r="K32" s="28"/>
      <c r="L32" s="31"/>
    </row>
    <row r="33" spans="1:32" ht="28.5">
      <c r="A33" s="23" t="str">
        <f>Source!E29</f>
        <v>1,1</v>
      </c>
      <c r="B33" s="24" t="str">
        <f>Source!F29</f>
        <v>Цена поставщика</v>
      </c>
      <c r="C33" s="21" t="str">
        <f>Source!G29</f>
        <v>Свая винтовая СВС-219</v>
      </c>
      <c r="D33" s="25" t="str">
        <f>Source!H29</f>
        <v>ШТ</v>
      </c>
      <c r="E33" s="9">
        <f>Source!I29</f>
        <v>12</v>
      </c>
      <c r="F33" s="27"/>
      <c r="G33" s="26"/>
      <c r="H33" s="28"/>
      <c r="I33" s="26"/>
      <c r="J33" s="26"/>
      <c r="K33" s="28"/>
      <c r="L33" s="29"/>
      <c r="S33">
        <f>ROUND((Source!FX29/100)*((ROUND(Source!CT29*Source!I29/IF(Source!BA29&lt;&gt; 0, Source!BA29, 1), 2)+ROUND(Source!CS29*Source!I29/IF(Source!BS29&lt;&gt; 0, Source!BS29, 1), 2))), 2)</f>
        <v>0</v>
      </c>
      <c r="T33">
        <f>Source!X29</f>
        <v>0</v>
      </c>
      <c r="U33">
        <f>ROUND((Source!FY29/100)*((ROUND(Source!CT29*Source!I29/IF(Source!BA29&lt;&gt; 0, Source!BA29, 1), 2)+ROUND(Source!CS29*Source!I29/IF(Source!BS29&lt;&gt; 0, Source!BS29, 1), 2))), 2)</f>
        <v>0</v>
      </c>
      <c r="V33">
        <f>Source!Y29</f>
        <v>0</v>
      </c>
      <c r="Y33">
        <f>IF(Source!BI29=3,H33, 0)</f>
        <v>0</v>
      </c>
    </row>
    <row r="34" spans="1:32" ht="28.5">
      <c r="A34" s="23" t="str">
        <f>Source!E30</f>
        <v>1,2</v>
      </c>
      <c r="B34" s="24" t="str">
        <f>Source!F30</f>
        <v>Цена поставщика</v>
      </c>
      <c r="C34" s="21" t="str">
        <f>Source!G30</f>
        <v>Оголовок сваи</v>
      </c>
      <c r="D34" s="25" t="str">
        <f>Source!H30</f>
        <v>ШТ</v>
      </c>
      <c r="E34" s="9">
        <f>Source!I30</f>
        <v>12</v>
      </c>
      <c r="F34" s="27"/>
      <c r="G34" s="26"/>
      <c r="H34" s="28"/>
      <c r="I34" s="26"/>
      <c r="J34" s="26"/>
      <c r="K34" s="28"/>
      <c r="L34" s="29"/>
      <c r="S34">
        <f>ROUND((Source!FX30/100)*((ROUND(Source!CT30*Source!I30/IF(Source!BA30&lt;&gt; 0, Source!BA30, 1), 2)+ROUND(Source!CS30*Source!I30/IF(Source!BS30&lt;&gt; 0, Source!BS30, 1), 2))), 2)</f>
        <v>0</v>
      </c>
      <c r="T34">
        <f>Source!X30</f>
        <v>0</v>
      </c>
      <c r="U34">
        <f>ROUND((Source!FY30/100)*((ROUND(Source!CT30*Source!I30/IF(Source!BA30&lt;&gt; 0, Source!BA30, 1), 2)+ROUND(Source!CS30*Source!I30/IF(Source!BS30&lt;&gt; 0, Source!BS30, 1), 2))), 2)</f>
        <v>0</v>
      </c>
      <c r="V34">
        <f>Source!Y30</f>
        <v>0</v>
      </c>
      <c r="Y34">
        <f>IF(Source!BI30=3,H34, 0)</f>
        <v>0</v>
      </c>
    </row>
    <row r="35" spans="1:32" ht="37.5" customHeight="1">
      <c r="A35" s="34" t="str">
        <f>Source!E31</f>
        <v>1,3</v>
      </c>
      <c r="B35" s="35" t="str">
        <f>Source!F31</f>
        <v>Цена поставщика</v>
      </c>
      <c r="C35" s="36" t="str">
        <f>Source!G31</f>
        <v>Балка двутавровая №20</v>
      </c>
      <c r="D35" s="37" t="str">
        <f>Source!H31</f>
        <v>т</v>
      </c>
      <c r="E35" s="38">
        <f>Source!I31</f>
        <v>0.71399999999999997</v>
      </c>
      <c r="F35" s="39"/>
      <c r="G35" s="40"/>
      <c r="H35" s="41"/>
      <c r="I35" s="40"/>
      <c r="J35" s="40"/>
      <c r="K35" s="41"/>
      <c r="L35" s="42"/>
      <c r="S35">
        <f>ROUND((Source!FX31/100)*((ROUND(Source!CT31*Source!I31/IF(Source!BA31&lt;&gt; 0, Source!BA31, 1), 2)+ROUND(Source!CS31*Source!I31/IF(Source!BS31&lt;&gt; 0, Source!BS31, 1), 2))), 2)</f>
        <v>0</v>
      </c>
      <c r="T35">
        <f>Source!X31</f>
        <v>0</v>
      </c>
      <c r="U35">
        <f>ROUND((Source!FY31/100)*((ROUND(Source!CT31*Source!I31/IF(Source!BA31&lt;&gt; 0, Source!BA31, 1), 2)+ROUND(Source!CS31*Source!I31/IF(Source!BS31&lt;&gt; 0, Source!BS31, 1), 2))), 2)</f>
        <v>0</v>
      </c>
      <c r="V35">
        <f>Source!Y31</f>
        <v>0</v>
      </c>
      <c r="Y35">
        <f>IF(Source!BI31=3,H35, 0)</f>
        <v>0</v>
      </c>
    </row>
    <row r="36" spans="1:32" ht="15">
      <c r="G36" s="57"/>
      <c r="H36" s="57"/>
      <c r="J36" s="57"/>
      <c r="K36" s="57"/>
      <c r="L36" s="33"/>
      <c r="O36" s="32">
        <f>G36</f>
        <v>0</v>
      </c>
      <c r="P36" s="32">
        <f>J36</f>
        <v>0</v>
      </c>
      <c r="Q36" s="32">
        <f>L36</f>
        <v>0</v>
      </c>
      <c r="W36">
        <f>IF(Source!BI28&lt;=1,G36, 0)</f>
        <v>0</v>
      </c>
      <c r="X36">
        <f>IF(Source!BI28=2,G36, 0)</f>
        <v>0</v>
      </c>
      <c r="Y36">
        <f>IF(Source!BI28=3,G36, 0)</f>
        <v>0</v>
      </c>
      <c r="Z36">
        <f>IF(Source!BI28=4,G36, 0)</f>
        <v>0</v>
      </c>
    </row>
    <row r="37" spans="1:32" ht="14.25">
      <c r="A37" s="23" t="str">
        <f>Source!E32</f>
        <v>2</v>
      </c>
      <c r="B37" s="24" t="str">
        <f>Source!F32</f>
        <v>05-01-062-1</v>
      </c>
      <c r="C37" s="21" t="str">
        <f>Source!G32</f>
        <v>Бетонирование свай</v>
      </c>
      <c r="D37" s="25" t="str">
        <f>Source!H32</f>
        <v>м3</v>
      </c>
      <c r="E37" s="9">
        <f>Source!I32</f>
        <v>1.4</v>
      </c>
      <c r="F37" s="27"/>
      <c r="G37" s="26"/>
      <c r="H37" s="28"/>
      <c r="I37" s="26"/>
      <c r="J37" s="26"/>
      <c r="K37" s="28"/>
      <c r="L37" s="29"/>
      <c r="S37">
        <f>ROUND((Source!FX32/100)*((ROUND(Source!CT32*Source!I32/IF(Source!BA32&lt;&gt; 0, Source!BA32, 1), 2)+ROUND(Source!CS32*Source!I32/IF(Source!BS32&lt;&gt; 0, Source!BS32, 1), 2))), 2)</f>
        <v>0</v>
      </c>
      <c r="T37">
        <f>Source!X32</f>
        <v>0</v>
      </c>
      <c r="U37">
        <f>ROUND((Source!FY32/100)*((ROUND(Source!CT32*Source!I32/IF(Source!BA32&lt;&gt; 0, Source!BA32, 1), 2)+ROUND(Source!CS32*Source!I32/IF(Source!BS32&lt;&gt; 0, Source!BS32, 1), 2))), 2)</f>
        <v>0</v>
      </c>
      <c r="V37">
        <f>Source!Y32</f>
        <v>0</v>
      </c>
    </row>
    <row r="38" spans="1:32" ht="14.25">
      <c r="A38" s="23"/>
      <c r="B38" s="24"/>
      <c r="C38" s="21" t="s">
        <v>1336</v>
      </c>
      <c r="D38" s="25"/>
      <c r="E38" s="9"/>
      <c r="F38" s="27"/>
      <c r="G38" s="26"/>
      <c r="H38" s="28"/>
      <c r="I38" s="26"/>
      <c r="J38" s="26"/>
      <c r="K38" s="28"/>
      <c r="L38" s="29"/>
      <c r="R38">
        <f>H38</f>
        <v>0</v>
      </c>
    </row>
    <row r="39" spans="1:32" ht="14.25">
      <c r="A39" s="23"/>
      <c r="B39" s="24"/>
      <c r="C39" s="21" t="s">
        <v>41</v>
      </c>
      <c r="D39" s="25"/>
      <c r="E39" s="9"/>
      <c r="F39" s="27"/>
      <c r="G39" s="26"/>
      <c r="H39" s="28"/>
      <c r="I39" s="26"/>
      <c r="J39" s="26"/>
      <c r="K39" s="28"/>
      <c r="L39" s="29"/>
    </row>
    <row r="40" spans="1:32" ht="14.25">
      <c r="A40" s="23"/>
      <c r="B40" s="24"/>
      <c r="C40" s="21" t="s">
        <v>1337</v>
      </c>
      <c r="D40" s="25"/>
      <c r="E40" s="9"/>
      <c r="F40" s="27"/>
      <c r="G40" s="26"/>
      <c r="H40" s="28"/>
      <c r="I40" s="26"/>
      <c r="J40" s="26"/>
      <c r="K40" s="28"/>
      <c r="L40" s="29"/>
      <c r="R40">
        <f>H40</f>
        <v>0</v>
      </c>
    </row>
    <row r="41" spans="1:32" ht="14.25">
      <c r="A41" s="23"/>
      <c r="B41" s="24"/>
      <c r="C41" s="21" t="s">
        <v>1338</v>
      </c>
      <c r="D41" s="25"/>
      <c r="E41" s="9"/>
      <c r="F41" s="27"/>
      <c r="G41" s="26"/>
      <c r="H41" s="28"/>
      <c r="I41" s="26"/>
      <c r="J41" s="26"/>
      <c r="K41" s="28"/>
      <c r="L41" s="29"/>
    </row>
    <row r="42" spans="1:32" ht="14.25">
      <c r="A42" s="23"/>
      <c r="B42" s="24"/>
      <c r="C42" s="21" t="s">
        <v>1339</v>
      </c>
      <c r="D42" s="25" t="s">
        <v>1340</v>
      </c>
      <c r="E42" s="9">
        <f>Source!BZ32</f>
        <v>0</v>
      </c>
      <c r="F42" s="60"/>
      <c r="G42" s="61"/>
      <c r="H42" s="28"/>
      <c r="I42" s="30"/>
      <c r="J42" s="21"/>
      <c r="K42" s="28"/>
      <c r="L42" s="29"/>
    </row>
    <row r="43" spans="1:32" ht="14.25">
      <c r="A43" s="23"/>
      <c r="B43" s="24"/>
      <c r="C43" s="21" t="s">
        <v>1341</v>
      </c>
      <c r="D43" s="25" t="s">
        <v>1340</v>
      </c>
      <c r="E43" s="9">
        <f>Source!CA32</f>
        <v>0</v>
      </c>
      <c r="F43" s="60"/>
      <c r="G43" s="61"/>
      <c r="H43" s="28"/>
      <c r="I43" s="30"/>
      <c r="J43" s="21"/>
      <c r="K43" s="28"/>
      <c r="L43" s="29"/>
    </row>
    <row r="44" spans="1:32" ht="14.25">
      <c r="A44" s="23"/>
      <c r="B44" s="24"/>
      <c r="C44" s="21" t="s">
        <v>1342</v>
      </c>
      <c r="D44" s="25" t="s">
        <v>1343</v>
      </c>
      <c r="E44" s="9">
        <f>Source!AQ32</f>
        <v>0</v>
      </c>
      <c r="F44" s="27"/>
      <c r="G44" s="26"/>
      <c r="H44" s="28"/>
      <c r="I44" s="26"/>
      <c r="J44" s="26"/>
      <c r="K44" s="28"/>
      <c r="L44" s="31"/>
    </row>
    <row r="45" spans="1:32" ht="33.75" customHeight="1">
      <c r="A45" s="34" t="str">
        <f>Source!E33</f>
        <v>2,1</v>
      </c>
      <c r="B45" s="35" t="str">
        <f>Source!F33</f>
        <v>цена поставщика</v>
      </c>
      <c r="C45" s="36" t="str">
        <f>Source!G33</f>
        <v>Бетон М300</v>
      </c>
      <c r="D45" s="37" t="str">
        <f>Source!H33</f>
        <v>м3</v>
      </c>
      <c r="E45" s="38">
        <f>Source!I33</f>
        <v>1.4</v>
      </c>
      <c r="F45" s="39"/>
      <c r="G45" s="40"/>
      <c r="H45" s="41"/>
      <c r="I45" s="40"/>
      <c r="J45" s="40"/>
      <c r="K45" s="41"/>
      <c r="L45" s="42"/>
      <c r="S45">
        <f>ROUND((Source!FX33/100)*((ROUND(Source!CT33*Source!I33/IF(Source!BA33&lt;&gt; 0, Source!BA33, 1), 2)+ROUND(Source!CS33*Source!I33/IF(Source!BS33&lt;&gt; 0, Source!BS33, 1), 2))), 2)</f>
        <v>0</v>
      </c>
      <c r="T45">
        <f>Source!X33</f>
        <v>0</v>
      </c>
      <c r="U45">
        <f>ROUND((Source!FY33/100)*((ROUND(Source!CT33*Source!I33/IF(Source!BA33&lt;&gt; 0, Source!BA33, 1), 2)+ROUND(Source!CS33*Source!I33/IF(Source!BS33&lt;&gt; 0, Source!BS33, 1), 2))), 2)</f>
        <v>0</v>
      </c>
      <c r="V45">
        <f>Source!Y33</f>
        <v>0</v>
      </c>
      <c r="Y45">
        <f>IF(Source!BI33=3,H45, 0)</f>
        <v>0</v>
      </c>
    </row>
    <row r="46" spans="1:32" ht="15">
      <c r="G46" s="57"/>
      <c r="H46" s="57"/>
      <c r="J46" s="57"/>
      <c r="K46" s="57"/>
      <c r="L46" s="33"/>
      <c r="O46" s="32">
        <f>G46</f>
        <v>0</v>
      </c>
      <c r="P46" s="32">
        <f>J46</f>
        <v>0</v>
      </c>
      <c r="Q46" s="32">
        <f>L46</f>
        <v>0</v>
      </c>
      <c r="W46">
        <f>IF(Source!BI32&lt;=1,G46, 0)</f>
        <v>0</v>
      </c>
      <c r="X46">
        <f>IF(Source!BI32=2,G46, 0)</f>
        <v>0</v>
      </c>
      <c r="Y46">
        <f>IF(Source!BI32=3,G46, 0)</f>
        <v>0</v>
      </c>
      <c r="Z46">
        <f>IF(Source!BI32=4,G46, 0)</f>
        <v>0</v>
      </c>
    </row>
    <row r="48" spans="1:32" ht="15">
      <c r="A48" s="56" t="str">
        <f>CONCATENATE("Итого по разделу: ", Source!G35)</f>
        <v>Итого по разделу: Устройство фундамента под монтаж чиллерных установок</v>
      </c>
      <c r="B48" s="56"/>
      <c r="C48" s="56"/>
      <c r="D48" s="56"/>
      <c r="E48" s="56"/>
      <c r="F48" s="56"/>
      <c r="G48" s="57"/>
      <c r="H48" s="58"/>
      <c r="I48" s="43"/>
      <c r="J48" s="57"/>
      <c r="K48" s="58"/>
      <c r="L48" s="33"/>
      <c r="N48" s="62">
        <f>J48*1.18</f>
        <v>0</v>
      </c>
      <c r="O48" s="63"/>
      <c r="AF48" s="44" t="str">
        <f>CONCATENATE("Итого по разделу: ", Source!G35)</f>
        <v>Итого по разделу: Устройство фундамента под монтаж чиллерных установок</v>
      </c>
    </row>
    <row r="52" spans="1:31" ht="16.5">
      <c r="A52" s="59" t="str">
        <f>CONCATENATE("Раздел: ", Source!G60)</f>
        <v>Раздел: Система кондиционирования.Строение 1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AE52" s="22" t="str">
        <f>CONCATENATE("Раздел: ", Source!G60)</f>
        <v>Раздел: Система кондиционирования.Строение 1</v>
      </c>
    </row>
    <row r="54" spans="1:31" ht="16.5">
      <c r="A54" s="59" t="str">
        <f>CONCATENATE("Подраздел: ", Source!G64)</f>
        <v>Подраздел: Монтаж системы кондиционирования.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AE54" s="22" t="str">
        <f>CONCATENATE("Подраздел: ", Source!G64)</f>
        <v>Подраздел: Монтаж системы кондиционирования.</v>
      </c>
    </row>
    <row r="55" spans="1:31" ht="71.25">
      <c r="A55" s="23" t="str">
        <f>Source!E68</f>
        <v>3</v>
      </c>
      <c r="B55" s="24" t="str">
        <f>Source!F68</f>
        <v>м12-07-001-1</v>
      </c>
      <c r="C55" s="21" t="str">
        <f>Source!G68</f>
        <v>Трубная проводка из водогазопроводных труб углеродистых и низколегированных сталей на соединениях разъемных, диаметр условного прохода 25 мм</v>
      </c>
      <c r="D55" s="25" t="str">
        <f>Source!H68</f>
        <v>1000 м</v>
      </c>
      <c r="E55" s="9">
        <f>Source!I68</f>
        <v>4.4999999999999998E-2</v>
      </c>
      <c r="F55" s="27"/>
      <c r="G55" s="26"/>
      <c r="H55" s="28"/>
      <c r="I55" s="26"/>
      <c r="J55" s="26"/>
      <c r="K55" s="28"/>
      <c r="L55" s="29"/>
      <c r="S55">
        <f>ROUND((Source!FX68/100)*((ROUND(Source!CT68*Source!I68/IF(Source!BA68&lt;&gt; 0, Source!BA68, 1), 2)+ROUND(Source!CS68*Source!I68/IF(Source!BS68&lt;&gt; 0, Source!BS68, 1), 2))), 2)</f>
        <v>0</v>
      </c>
      <c r="T55">
        <f>Source!X68</f>
        <v>0</v>
      </c>
      <c r="U55">
        <f>ROUND((Source!FY68/100)*((ROUND(Source!CT68*Source!I68/IF(Source!BA68&lt;&gt; 0, Source!BA68, 1), 2)+ROUND(Source!CS68*Source!I68/IF(Source!BS68&lt;&gt; 0, Source!BS68, 1), 2))), 2)</f>
        <v>0</v>
      </c>
      <c r="V55">
        <f>Source!Y68</f>
        <v>0</v>
      </c>
    </row>
    <row r="56" spans="1:31" ht="14.25">
      <c r="A56" s="23"/>
      <c r="B56" s="24"/>
      <c r="C56" s="21" t="s">
        <v>1336</v>
      </c>
      <c r="D56" s="25"/>
      <c r="E56" s="9"/>
      <c r="F56" s="27"/>
      <c r="G56" s="26"/>
      <c r="H56" s="28"/>
      <c r="I56" s="26"/>
      <c r="J56" s="26"/>
      <c r="K56" s="28"/>
      <c r="L56" s="29"/>
      <c r="R56">
        <f>H56</f>
        <v>0</v>
      </c>
    </row>
    <row r="57" spans="1:31" ht="14.25">
      <c r="A57" s="23"/>
      <c r="B57" s="24"/>
      <c r="C57" s="21" t="s">
        <v>41</v>
      </c>
      <c r="D57" s="25"/>
      <c r="E57" s="9"/>
      <c r="F57" s="27"/>
      <c r="G57" s="26"/>
      <c r="H57" s="28"/>
      <c r="I57" s="26"/>
      <c r="J57" s="26"/>
      <c r="K57" s="28"/>
      <c r="L57" s="29"/>
    </row>
    <row r="58" spans="1:31" ht="14.25">
      <c r="A58" s="23"/>
      <c r="B58" s="24"/>
      <c r="C58" s="21" t="s">
        <v>1337</v>
      </c>
      <c r="D58" s="25"/>
      <c r="E58" s="9"/>
      <c r="F58" s="27"/>
      <c r="G58" s="26"/>
      <c r="H58" s="28"/>
      <c r="I58" s="26"/>
      <c r="J58" s="26"/>
      <c r="K58" s="28"/>
      <c r="L58" s="29"/>
      <c r="R58">
        <f>H58</f>
        <v>0</v>
      </c>
    </row>
    <row r="59" spans="1:31" ht="14.25">
      <c r="A59" s="23"/>
      <c r="B59" s="24"/>
      <c r="C59" s="21" t="s">
        <v>1338</v>
      </c>
      <c r="D59" s="25"/>
      <c r="E59" s="9"/>
      <c r="F59" s="27"/>
      <c r="G59" s="26"/>
      <c r="H59" s="28"/>
      <c r="I59" s="26"/>
      <c r="J59" s="26"/>
      <c r="K59" s="28"/>
      <c r="L59" s="29"/>
    </row>
    <row r="60" spans="1:31" ht="14.25">
      <c r="A60" s="23"/>
      <c r="B60" s="24"/>
      <c r="C60" s="21" t="s">
        <v>1339</v>
      </c>
      <c r="D60" s="25" t="s">
        <v>1340</v>
      </c>
      <c r="E60" s="9">
        <f>Source!BZ68</f>
        <v>0</v>
      </c>
      <c r="F60" s="60"/>
      <c r="G60" s="61"/>
      <c r="H60" s="28"/>
      <c r="I60" s="30"/>
      <c r="J60" s="21"/>
      <c r="K60" s="28"/>
      <c r="L60" s="29"/>
    </row>
    <row r="61" spans="1:31" ht="14.25">
      <c r="A61" s="23"/>
      <c r="B61" s="24"/>
      <c r="C61" s="21" t="s">
        <v>1341</v>
      </c>
      <c r="D61" s="25" t="s">
        <v>1340</v>
      </c>
      <c r="E61" s="9">
        <f>Source!CA68</f>
        <v>0</v>
      </c>
      <c r="F61" s="60"/>
      <c r="G61" s="61"/>
      <c r="H61" s="28"/>
      <c r="I61" s="30"/>
      <c r="J61" s="21"/>
      <c r="K61" s="28"/>
      <c r="L61" s="29"/>
    </row>
    <row r="62" spans="1:31" ht="27" customHeight="1">
      <c r="A62" s="34"/>
      <c r="B62" s="35"/>
      <c r="C62" s="36" t="s">
        <v>1342</v>
      </c>
      <c r="D62" s="37" t="s">
        <v>1343</v>
      </c>
      <c r="E62" s="38">
        <f>Source!AQ68</f>
        <v>0</v>
      </c>
      <c r="F62" s="39"/>
      <c r="G62" s="40"/>
      <c r="H62" s="41"/>
      <c r="I62" s="40"/>
      <c r="J62" s="40"/>
      <c r="K62" s="41"/>
      <c r="L62" s="45"/>
    </row>
    <row r="63" spans="1:31" ht="15">
      <c r="G63" s="57"/>
      <c r="H63" s="57"/>
      <c r="J63" s="57"/>
      <c r="K63" s="57"/>
      <c r="L63" s="33"/>
      <c r="O63" s="32">
        <f>G63</f>
        <v>0</v>
      </c>
      <c r="P63" s="32">
        <f>J63</f>
        <v>0</v>
      </c>
      <c r="Q63" s="32">
        <f>L63</f>
        <v>0</v>
      </c>
      <c r="W63">
        <f>IF(Source!BI68&lt;=1,G63, 0)</f>
        <v>0</v>
      </c>
      <c r="X63">
        <f>IF(Source!BI68=2,G63, 0)</f>
        <v>0</v>
      </c>
      <c r="Y63">
        <f>IF(Source!BI68=3,G63, 0)</f>
        <v>0</v>
      </c>
      <c r="Z63">
        <f>IF(Source!BI68=4,G63, 0)</f>
        <v>0</v>
      </c>
    </row>
    <row r="64" spans="1:31" ht="28.5">
      <c r="A64" s="23" t="str">
        <f>Source!E69</f>
        <v>4</v>
      </c>
      <c r="B64" s="24" t="str">
        <f>Source!F69</f>
        <v>Цена поставщика</v>
      </c>
      <c r="C64" s="21" t="str">
        <f>Source!G69</f>
        <v>Труба обыкновенная ВГП диам25мм</v>
      </c>
      <c r="D64" s="25" t="str">
        <f>Source!H69</f>
        <v>м</v>
      </c>
      <c r="E64" s="9">
        <f>Source!I69</f>
        <v>28</v>
      </c>
      <c r="F64" s="27"/>
      <c r="G64" s="26"/>
      <c r="H64" s="28"/>
      <c r="I64" s="26"/>
      <c r="J64" s="26"/>
      <c r="K64" s="28"/>
      <c r="L64" s="29"/>
      <c r="S64">
        <f>ROUND((Source!FX69/100)*((ROUND(Source!CT69*Source!I69/IF(Source!BA69&lt;&gt; 0, Source!BA69, 1), 2)+ROUND(Source!CS69*Source!I69/IF(Source!BS69&lt;&gt; 0, Source!BS69, 1), 2))), 2)</f>
        <v>0</v>
      </c>
      <c r="T64">
        <f>Source!X69</f>
        <v>0</v>
      </c>
      <c r="U64">
        <f>ROUND((Source!FY69/100)*((ROUND(Source!CT69*Source!I69/IF(Source!BA69&lt;&gt; 0, Source!BA69, 1), 2)+ROUND(Source!CS69*Source!I69/IF(Source!BS69&lt;&gt; 0, Source!BS69, 1), 2))), 2)</f>
        <v>0</v>
      </c>
      <c r="V64">
        <f>Source!Y69</f>
        <v>0</v>
      </c>
    </row>
    <row r="65" spans="1:26" ht="14.25">
      <c r="A65" s="34"/>
      <c r="B65" s="35"/>
      <c r="C65" s="36" t="s">
        <v>1338</v>
      </c>
      <c r="D65" s="37"/>
      <c r="E65" s="38"/>
      <c r="F65" s="39"/>
      <c r="G65" s="40"/>
      <c r="H65" s="41"/>
      <c r="I65" s="40"/>
      <c r="J65" s="40"/>
      <c r="K65" s="41"/>
      <c r="L65" s="42"/>
    </row>
    <row r="66" spans="1:26" ht="15">
      <c r="G66" s="57"/>
      <c r="H66" s="57"/>
      <c r="J66" s="57"/>
      <c r="K66" s="57"/>
      <c r="L66" s="33"/>
      <c r="O66" s="32">
        <f>G66</f>
        <v>0</v>
      </c>
      <c r="P66" s="32">
        <f>J66</f>
        <v>0</v>
      </c>
      <c r="Q66" s="32">
        <f>L66</f>
        <v>0</v>
      </c>
      <c r="W66">
        <f>IF(Source!BI69&lt;=1,G66, 0)</f>
        <v>0</v>
      </c>
      <c r="X66">
        <f>IF(Source!BI69=2,G66, 0)</f>
        <v>0</v>
      </c>
      <c r="Y66">
        <f>IF(Source!BI69=3,G66, 0)</f>
        <v>0</v>
      </c>
      <c r="Z66">
        <f>IF(Source!BI69=4,G66, 0)</f>
        <v>0</v>
      </c>
    </row>
    <row r="67" spans="1:26" ht="28.5">
      <c r="A67" s="23" t="str">
        <f>Source!E70</f>
        <v>5</v>
      </c>
      <c r="B67" s="24" t="str">
        <f>Source!F70</f>
        <v>Цена поставщика</v>
      </c>
      <c r="C67" s="21" t="str">
        <f>Source!G70</f>
        <v>Труба обыкновенная ВГП диам20мм</v>
      </c>
      <c r="D67" s="25" t="str">
        <f>Source!H70</f>
        <v>м</v>
      </c>
      <c r="E67" s="9">
        <f>Source!I70</f>
        <v>17</v>
      </c>
      <c r="F67" s="27"/>
      <c r="G67" s="26"/>
      <c r="H67" s="28"/>
      <c r="I67" s="26"/>
      <c r="J67" s="26"/>
      <c r="K67" s="28"/>
      <c r="L67" s="29"/>
      <c r="S67">
        <f>ROUND((Source!FX70/100)*((ROUND(Source!CT70*Source!I70/IF(Source!BA70&lt;&gt; 0, Source!BA70, 1), 2)+ROUND(Source!CS70*Source!I70/IF(Source!BS70&lt;&gt; 0, Source!BS70, 1), 2))), 2)</f>
        <v>0</v>
      </c>
      <c r="T67">
        <f>Source!X70</f>
        <v>0</v>
      </c>
      <c r="U67">
        <f>ROUND((Source!FY70/100)*((ROUND(Source!CT70*Source!I70/IF(Source!BA70&lt;&gt; 0, Source!BA70, 1), 2)+ROUND(Source!CS70*Source!I70/IF(Source!BS70&lt;&gt; 0, Source!BS70, 1), 2))), 2)</f>
        <v>0</v>
      </c>
      <c r="V67">
        <f>Source!Y70</f>
        <v>0</v>
      </c>
    </row>
    <row r="68" spans="1:26" ht="14.25">
      <c r="A68" s="34"/>
      <c r="B68" s="35"/>
      <c r="C68" s="36" t="s">
        <v>1338</v>
      </c>
      <c r="D68" s="37"/>
      <c r="E68" s="38"/>
      <c r="F68" s="39"/>
      <c r="G68" s="40"/>
      <c r="H68" s="41"/>
      <c r="I68" s="40"/>
      <c r="J68" s="40"/>
      <c r="K68" s="41"/>
      <c r="L68" s="42"/>
    </row>
    <row r="69" spans="1:26" ht="15">
      <c r="G69" s="57"/>
      <c r="H69" s="57"/>
      <c r="J69" s="57"/>
      <c r="K69" s="57"/>
      <c r="L69" s="33"/>
      <c r="O69" s="32">
        <f>G69</f>
        <v>0</v>
      </c>
      <c r="P69" s="32">
        <f>J69</f>
        <v>0</v>
      </c>
      <c r="Q69" s="32">
        <f>L69</f>
        <v>0</v>
      </c>
      <c r="W69">
        <f>IF(Source!BI70&lt;=1,G69, 0)</f>
        <v>0</v>
      </c>
      <c r="X69">
        <f>IF(Source!BI70=2,G69, 0)</f>
        <v>0</v>
      </c>
      <c r="Y69">
        <f>IF(Source!BI70=3,G69, 0)</f>
        <v>0</v>
      </c>
      <c r="Z69">
        <f>IF(Source!BI70=4,G69, 0)</f>
        <v>0</v>
      </c>
    </row>
    <row r="70" spans="1:26" ht="57">
      <c r="A70" s="23" t="str">
        <f>Source!E71</f>
        <v>6</v>
      </c>
      <c r="B70" s="24" t="str">
        <f>Source!F71</f>
        <v>16-07-005-1</v>
      </c>
      <c r="C70" s="21" t="str">
        <f>Source!G71</f>
        <v>Гидравлическое испытание трубопроводов систем отопления, водопровода и горячего водоснабжения диаметром до 50 мм</v>
      </c>
      <c r="D70" s="25" t="str">
        <f>Source!H71</f>
        <v>100 м</v>
      </c>
      <c r="E70" s="9">
        <f>Source!I71</f>
        <v>0.45</v>
      </c>
      <c r="F70" s="27"/>
      <c r="G70" s="26"/>
      <c r="H70" s="28"/>
      <c r="I70" s="26"/>
      <c r="J70" s="26"/>
      <c r="K70" s="28"/>
      <c r="L70" s="29"/>
      <c r="S70">
        <f>ROUND((Source!FX71/100)*((ROUND(Source!CT71*Source!I71/IF(Source!BA71&lt;&gt; 0, Source!BA71, 1), 2)+ROUND(Source!CS71*Source!I71/IF(Source!BS71&lt;&gt; 0, Source!BS71, 1), 2))), 2)</f>
        <v>0</v>
      </c>
      <c r="T70">
        <f>Source!X71</f>
        <v>0</v>
      </c>
      <c r="U70">
        <f>ROUND((Source!FY71/100)*((ROUND(Source!CT71*Source!I71/IF(Source!BA71&lt;&gt; 0, Source!BA71, 1), 2)+ROUND(Source!CS71*Source!I71/IF(Source!BS71&lt;&gt; 0, Source!BS71, 1), 2))), 2)</f>
        <v>0</v>
      </c>
      <c r="V70">
        <f>Source!Y71</f>
        <v>0</v>
      </c>
    </row>
    <row r="71" spans="1:26" ht="14.25">
      <c r="A71" s="23"/>
      <c r="B71" s="24"/>
      <c r="C71" s="21" t="s">
        <v>1336</v>
      </c>
      <c r="D71" s="25"/>
      <c r="E71" s="9"/>
      <c r="F71" s="27"/>
      <c r="G71" s="26"/>
      <c r="H71" s="28"/>
      <c r="I71" s="26"/>
      <c r="J71" s="26"/>
      <c r="K71" s="28"/>
      <c r="L71" s="29"/>
      <c r="R71">
        <f>H71</f>
        <v>0</v>
      </c>
    </row>
    <row r="72" spans="1:26" ht="14.25">
      <c r="A72" s="23"/>
      <c r="B72" s="24"/>
      <c r="C72" s="21" t="s">
        <v>41</v>
      </c>
      <c r="D72" s="25"/>
      <c r="E72" s="9"/>
      <c r="F72" s="27"/>
      <c r="G72" s="26"/>
      <c r="H72" s="28"/>
      <c r="I72" s="26"/>
      <c r="J72" s="26"/>
      <c r="K72" s="28"/>
      <c r="L72" s="29"/>
    </row>
    <row r="73" spans="1:26" ht="14.25">
      <c r="A73" s="23"/>
      <c r="B73" s="24"/>
      <c r="C73" s="21" t="s">
        <v>1338</v>
      </c>
      <c r="D73" s="25"/>
      <c r="E73" s="9"/>
      <c r="F73" s="27"/>
      <c r="G73" s="26"/>
      <c r="H73" s="28"/>
      <c r="I73" s="26"/>
      <c r="J73" s="26"/>
      <c r="K73" s="28"/>
      <c r="L73" s="29"/>
    </row>
    <row r="74" spans="1:26" ht="14.25">
      <c r="A74" s="23"/>
      <c r="B74" s="24"/>
      <c r="C74" s="21" t="s">
        <v>1339</v>
      </c>
      <c r="D74" s="25" t="s">
        <v>1340</v>
      </c>
      <c r="E74" s="9">
        <f>Source!BZ71</f>
        <v>0</v>
      </c>
      <c r="F74" s="60"/>
      <c r="G74" s="61"/>
      <c r="H74" s="28"/>
      <c r="I74" s="30"/>
      <c r="J74" s="21"/>
      <c r="K74" s="28"/>
      <c r="L74" s="29"/>
    </row>
    <row r="75" spans="1:26" ht="14.25">
      <c r="A75" s="23"/>
      <c r="B75" s="24"/>
      <c r="C75" s="21" t="s">
        <v>1341</v>
      </c>
      <c r="D75" s="25" t="s">
        <v>1340</v>
      </c>
      <c r="E75" s="9">
        <f>Source!CA71</f>
        <v>0</v>
      </c>
      <c r="F75" s="60"/>
      <c r="G75" s="61"/>
      <c r="H75" s="28"/>
      <c r="I75" s="30"/>
      <c r="J75" s="21"/>
      <c r="K75" s="28"/>
      <c r="L75" s="29"/>
    </row>
    <row r="76" spans="1:26" ht="14.25">
      <c r="A76" s="34"/>
      <c r="B76" s="35"/>
      <c r="C76" s="36" t="s">
        <v>1342</v>
      </c>
      <c r="D76" s="37" t="s">
        <v>1343</v>
      </c>
      <c r="E76" s="38">
        <f>Source!AQ71</f>
        <v>0</v>
      </c>
      <c r="F76" s="39"/>
      <c r="G76" s="40"/>
      <c r="H76" s="41"/>
      <c r="I76" s="40"/>
      <c r="J76" s="40"/>
      <c r="K76" s="41"/>
      <c r="L76" s="45"/>
    </row>
    <row r="77" spans="1:26" ht="15">
      <c r="G77" s="57"/>
      <c r="H77" s="57"/>
      <c r="J77" s="57"/>
      <c r="K77" s="57"/>
      <c r="L77" s="33"/>
      <c r="O77" s="32">
        <f>G77</f>
        <v>0</v>
      </c>
      <c r="P77" s="32">
        <f>J77</f>
        <v>0</v>
      </c>
      <c r="Q77" s="32">
        <f>L77</f>
        <v>0</v>
      </c>
      <c r="W77">
        <f>IF(Source!BI71&lt;=1,G77, 0)</f>
        <v>0</v>
      </c>
      <c r="X77">
        <f>IF(Source!BI71=2,G77, 0)</f>
        <v>0</v>
      </c>
      <c r="Y77">
        <f>IF(Source!BI71=3,G77, 0)</f>
        <v>0</v>
      </c>
      <c r="Z77">
        <f>IF(Source!BI71=4,G77, 0)</f>
        <v>0</v>
      </c>
    </row>
    <row r="78" spans="1:26" ht="57">
      <c r="A78" s="23" t="str">
        <f>Source!E72</f>
        <v>7</v>
      </c>
      <c r="B78" s="24" t="str">
        <f>Source!F72</f>
        <v>16-02-005-3</v>
      </c>
      <c r="C78" s="21" t="str">
        <f>Source!G72</f>
        <v>Прокладка трубопроводов отопления и водоснабжения из стальных электросварных труб диаметром 65 мм (диам. 57мм)</v>
      </c>
      <c r="D78" s="25" t="str">
        <f>Source!H72</f>
        <v>100 м</v>
      </c>
      <c r="E78" s="9">
        <f>Source!I72</f>
        <v>0.4</v>
      </c>
      <c r="F78" s="27"/>
      <c r="G78" s="26"/>
      <c r="H78" s="28"/>
      <c r="I78" s="26"/>
      <c r="J78" s="26"/>
      <c r="K78" s="28"/>
      <c r="L78" s="29"/>
      <c r="S78">
        <f>ROUND((Source!FX72/100)*((ROUND(Source!CT72*Source!I72/IF(Source!BA72&lt;&gt; 0, Source!BA72, 1), 2)+ROUND(Source!CS72*Source!I72/IF(Source!BS72&lt;&gt; 0, Source!BS72, 1), 2))), 2)</f>
        <v>0</v>
      </c>
      <c r="T78">
        <f>Source!X72</f>
        <v>0</v>
      </c>
      <c r="U78">
        <f>ROUND((Source!FY72/100)*((ROUND(Source!CT72*Source!I72/IF(Source!BA72&lt;&gt; 0, Source!BA72, 1), 2)+ROUND(Source!CS72*Source!I72/IF(Source!BS72&lt;&gt; 0, Source!BS72, 1), 2))), 2)</f>
        <v>0</v>
      </c>
      <c r="V78">
        <f>Source!Y72</f>
        <v>0</v>
      </c>
    </row>
    <row r="79" spans="1:26" ht="14.25">
      <c r="A79" s="23"/>
      <c r="B79" s="24"/>
      <c r="C79" s="21" t="s">
        <v>1336</v>
      </c>
      <c r="D79" s="25"/>
      <c r="E79" s="9"/>
      <c r="F79" s="27"/>
      <c r="G79" s="26"/>
      <c r="H79" s="28"/>
      <c r="I79" s="26"/>
      <c r="J79" s="26"/>
      <c r="K79" s="28"/>
      <c r="L79" s="29"/>
      <c r="R79">
        <f>H79</f>
        <v>0</v>
      </c>
    </row>
    <row r="80" spans="1:26" ht="14.25">
      <c r="A80" s="23"/>
      <c r="B80" s="24"/>
      <c r="C80" s="21" t="s">
        <v>41</v>
      </c>
      <c r="D80" s="25"/>
      <c r="E80" s="9"/>
      <c r="F80" s="27"/>
      <c r="G80" s="26"/>
      <c r="H80" s="28"/>
      <c r="I80" s="26"/>
      <c r="J80" s="26"/>
      <c r="K80" s="28"/>
      <c r="L80" s="29"/>
    </row>
    <row r="81" spans="1:26" ht="14.25">
      <c r="A81" s="23"/>
      <c r="B81" s="24"/>
      <c r="C81" s="21" t="s">
        <v>1337</v>
      </c>
      <c r="D81" s="25"/>
      <c r="E81" s="9"/>
      <c r="F81" s="27"/>
      <c r="G81" s="26"/>
      <c r="H81" s="28"/>
      <c r="I81" s="26"/>
      <c r="J81" s="26"/>
      <c r="K81" s="28"/>
      <c r="L81" s="29"/>
      <c r="R81">
        <f>H81</f>
        <v>0</v>
      </c>
    </row>
    <row r="82" spans="1:26" ht="14.25">
      <c r="A82" s="23"/>
      <c r="B82" s="24"/>
      <c r="C82" s="21" t="s">
        <v>1338</v>
      </c>
      <c r="D82" s="25"/>
      <c r="E82" s="9"/>
      <c r="F82" s="27"/>
      <c r="G82" s="26"/>
      <c r="H82" s="28"/>
      <c r="I82" s="26"/>
      <c r="J82" s="26"/>
      <c r="K82" s="28"/>
      <c r="L82" s="29"/>
    </row>
    <row r="83" spans="1:26" ht="14.25">
      <c r="A83" s="23"/>
      <c r="B83" s="24"/>
      <c r="C83" s="21" t="s">
        <v>1339</v>
      </c>
      <c r="D83" s="25" t="s">
        <v>1340</v>
      </c>
      <c r="E83" s="9">
        <f>Source!BZ72</f>
        <v>0</v>
      </c>
      <c r="F83" s="60"/>
      <c r="G83" s="61"/>
      <c r="H83" s="28"/>
      <c r="I83" s="30"/>
      <c r="J83" s="21"/>
      <c r="K83" s="28"/>
      <c r="L83" s="29"/>
    </row>
    <row r="84" spans="1:26" ht="14.25">
      <c r="A84" s="23"/>
      <c r="B84" s="24"/>
      <c r="C84" s="21" t="s">
        <v>1341</v>
      </c>
      <c r="D84" s="25" t="s">
        <v>1340</v>
      </c>
      <c r="E84" s="9">
        <f>Source!CA72</f>
        <v>0</v>
      </c>
      <c r="F84" s="60"/>
      <c r="G84" s="61"/>
      <c r="H84" s="28"/>
      <c r="I84" s="30"/>
      <c r="J84" s="21"/>
      <c r="K84" s="28"/>
      <c r="L84" s="29"/>
    </row>
    <row r="85" spans="1:26" ht="14.25">
      <c r="A85" s="34"/>
      <c r="B85" s="35"/>
      <c r="C85" s="36" t="s">
        <v>1342</v>
      </c>
      <c r="D85" s="37" t="s">
        <v>1343</v>
      </c>
      <c r="E85" s="38">
        <f>Source!AQ72</f>
        <v>0</v>
      </c>
      <c r="F85" s="39"/>
      <c r="G85" s="40"/>
      <c r="H85" s="41"/>
      <c r="I85" s="40"/>
      <c r="J85" s="40"/>
      <c r="K85" s="41"/>
      <c r="L85" s="45"/>
    </row>
    <row r="86" spans="1:26" ht="15">
      <c r="G86" s="57"/>
      <c r="H86" s="57"/>
      <c r="J86" s="57"/>
      <c r="K86" s="57"/>
      <c r="L86" s="33"/>
      <c r="O86" s="32">
        <f>G86</f>
        <v>0</v>
      </c>
      <c r="P86" s="32">
        <f>J86</f>
        <v>0</v>
      </c>
      <c r="Q86" s="32">
        <f>L86</f>
        <v>0</v>
      </c>
      <c r="W86">
        <f>IF(Source!BI72&lt;=1,G86, 0)</f>
        <v>0</v>
      </c>
      <c r="X86">
        <f>IF(Source!BI72=2,G86, 0)</f>
        <v>0</v>
      </c>
      <c r="Y86">
        <f>IF(Source!BI72=3,G86, 0)</f>
        <v>0</v>
      </c>
      <c r="Z86">
        <f>IF(Source!BI72=4,G86, 0)</f>
        <v>0</v>
      </c>
    </row>
    <row r="87" spans="1:26" ht="57">
      <c r="A87" s="23" t="str">
        <f>Source!E74</f>
        <v>8</v>
      </c>
      <c r="B87" s="24" t="str">
        <f>Source!F74</f>
        <v>16-02-005-4</v>
      </c>
      <c r="C87" s="21" t="str">
        <f>Source!G74</f>
        <v>Прокладка трубопроводов отопления и водоснабжения из стальных электросварных труб диаметром 80 мм (диам 76х3,2)</v>
      </c>
      <c r="D87" s="25" t="str">
        <f>Source!H74</f>
        <v>100 м</v>
      </c>
      <c r="E87" s="9">
        <f>Source!I74</f>
        <v>0.1</v>
      </c>
      <c r="F87" s="27"/>
      <c r="G87" s="26"/>
      <c r="H87" s="28"/>
      <c r="I87" s="26"/>
      <c r="J87" s="26"/>
      <c r="K87" s="28"/>
      <c r="L87" s="29"/>
      <c r="S87">
        <f>ROUND((Source!FX74/100)*((ROUND(Source!CT74*Source!I74/IF(Source!BA74&lt;&gt; 0, Source!BA74, 1), 2)+ROUND(Source!CS74*Source!I74/IF(Source!BS74&lt;&gt; 0, Source!BS74, 1), 2))), 2)</f>
        <v>0</v>
      </c>
      <c r="T87">
        <f>Source!X74</f>
        <v>0</v>
      </c>
      <c r="U87">
        <f>ROUND((Source!FY74/100)*((ROUND(Source!CT74*Source!I74/IF(Source!BA74&lt;&gt; 0, Source!BA74, 1), 2)+ROUND(Source!CS74*Source!I74/IF(Source!BS74&lt;&gt; 0, Source!BS74, 1), 2))), 2)</f>
        <v>0</v>
      </c>
      <c r="V87">
        <f>Source!Y74</f>
        <v>0</v>
      </c>
    </row>
    <row r="88" spans="1:26" ht="14.25">
      <c r="A88" s="23"/>
      <c r="B88" s="24"/>
      <c r="C88" s="21" t="s">
        <v>1336</v>
      </c>
      <c r="D88" s="25"/>
      <c r="E88" s="9"/>
      <c r="F88" s="27"/>
      <c r="G88" s="26"/>
      <c r="H88" s="28"/>
      <c r="I88" s="26"/>
      <c r="J88" s="26"/>
      <c r="K88" s="28"/>
      <c r="L88" s="29"/>
      <c r="R88">
        <f>H88</f>
        <v>0</v>
      </c>
    </row>
    <row r="89" spans="1:26" ht="14.25">
      <c r="A89" s="23"/>
      <c r="B89" s="24"/>
      <c r="C89" s="21" t="s">
        <v>41</v>
      </c>
      <c r="D89" s="25"/>
      <c r="E89" s="9"/>
      <c r="F89" s="27"/>
      <c r="G89" s="26"/>
      <c r="H89" s="28"/>
      <c r="I89" s="26"/>
      <c r="J89" s="26"/>
      <c r="K89" s="28"/>
      <c r="L89" s="29"/>
    </row>
    <row r="90" spans="1:26" ht="14.25">
      <c r="A90" s="23"/>
      <c r="B90" s="24"/>
      <c r="C90" s="21" t="s">
        <v>1337</v>
      </c>
      <c r="D90" s="25"/>
      <c r="E90" s="9"/>
      <c r="F90" s="27"/>
      <c r="G90" s="26"/>
      <c r="H90" s="28"/>
      <c r="I90" s="26"/>
      <c r="J90" s="26"/>
      <c r="K90" s="28"/>
      <c r="L90" s="29"/>
      <c r="R90">
        <f>H90</f>
        <v>0</v>
      </c>
    </row>
    <row r="91" spans="1:26" ht="14.25">
      <c r="A91" s="23"/>
      <c r="B91" s="24"/>
      <c r="C91" s="21" t="s">
        <v>1338</v>
      </c>
      <c r="D91" s="25"/>
      <c r="E91" s="9"/>
      <c r="F91" s="27"/>
      <c r="G91" s="26"/>
      <c r="H91" s="28"/>
      <c r="I91" s="26"/>
      <c r="J91" s="26"/>
      <c r="K91" s="28"/>
      <c r="L91" s="29"/>
    </row>
    <row r="92" spans="1:26" ht="14.25">
      <c r="A92" s="23"/>
      <c r="B92" s="24"/>
      <c r="C92" s="21" t="s">
        <v>1339</v>
      </c>
      <c r="D92" s="25" t="s">
        <v>1340</v>
      </c>
      <c r="E92" s="9">
        <f>Source!BZ74</f>
        <v>0</v>
      </c>
      <c r="F92" s="60"/>
      <c r="G92" s="61"/>
      <c r="H92" s="28"/>
      <c r="I92" s="30"/>
      <c r="J92" s="21"/>
      <c r="K92" s="28"/>
      <c r="L92" s="29"/>
    </row>
    <row r="93" spans="1:26" ht="14.25">
      <c r="A93" s="23"/>
      <c r="B93" s="24"/>
      <c r="C93" s="21" t="s">
        <v>1341</v>
      </c>
      <c r="D93" s="25" t="s">
        <v>1340</v>
      </c>
      <c r="E93" s="9">
        <f>Source!CA74</f>
        <v>0</v>
      </c>
      <c r="F93" s="60"/>
      <c r="G93" s="61"/>
      <c r="H93" s="28"/>
      <c r="I93" s="30"/>
      <c r="J93" s="21"/>
      <c r="K93" s="28"/>
      <c r="L93" s="29"/>
    </row>
    <row r="94" spans="1:26" ht="14.25">
      <c r="A94" s="34"/>
      <c r="B94" s="35"/>
      <c r="C94" s="36" t="s">
        <v>1342</v>
      </c>
      <c r="D94" s="37" t="s">
        <v>1343</v>
      </c>
      <c r="E94" s="38">
        <f>Source!AQ74</f>
        <v>0</v>
      </c>
      <c r="F94" s="39"/>
      <c r="G94" s="40"/>
      <c r="H94" s="41"/>
      <c r="I94" s="40"/>
      <c r="J94" s="40"/>
      <c r="K94" s="41"/>
      <c r="L94" s="45"/>
    </row>
    <row r="95" spans="1:26" ht="15">
      <c r="G95" s="57"/>
      <c r="H95" s="57"/>
      <c r="J95" s="57"/>
      <c r="K95" s="57"/>
      <c r="L95" s="33"/>
      <c r="O95" s="32">
        <f>G95</f>
        <v>0</v>
      </c>
      <c r="P95" s="32">
        <f>J95</f>
        <v>0</v>
      </c>
      <c r="Q95" s="32">
        <f>L95</f>
        <v>0</v>
      </c>
      <c r="W95">
        <f>IF(Source!BI74&lt;=1,G95, 0)</f>
        <v>0</v>
      </c>
      <c r="X95">
        <f>IF(Source!BI74=2,G95, 0)</f>
        <v>0</v>
      </c>
      <c r="Y95">
        <f>IF(Source!BI74=3,G95, 0)</f>
        <v>0</v>
      </c>
      <c r="Z95">
        <f>IF(Source!BI74=4,G95, 0)</f>
        <v>0</v>
      </c>
    </row>
    <row r="96" spans="1:26" ht="57">
      <c r="A96" s="23" t="str">
        <f>Source!E76</f>
        <v>9</v>
      </c>
      <c r="B96" s="24" t="str">
        <f>Source!F76</f>
        <v>16-02-005-5</v>
      </c>
      <c r="C96" s="21" t="str">
        <f>Source!G76</f>
        <v>Прокладка трубопроводов отопления и водоснабжения из стальных электросварных труб диаметром 100 мм (диам89х3,5)</v>
      </c>
      <c r="D96" s="25" t="str">
        <f>Source!H76</f>
        <v>100 м</v>
      </c>
      <c r="E96" s="9">
        <f>Source!I76</f>
        <v>0.2</v>
      </c>
      <c r="F96" s="27"/>
      <c r="G96" s="26"/>
      <c r="H96" s="28"/>
      <c r="I96" s="26"/>
      <c r="J96" s="26"/>
      <c r="K96" s="28"/>
      <c r="L96" s="29"/>
      <c r="S96">
        <f>ROUND((Source!FX76/100)*((ROUND(Source!CT76*Source!I76/IF(Source!BA76&lt;&gt; 0, Source!BA76, 1), 2)+ROUND(Source!CS76*Source!I76/IF(Source!BS76&lt;&gt; 0, Source!BS76, 1), 2))), 2)</f>
        <v>0</v>
      </c>
      <c r="T96">
        <f>Source!X76</f>
        <v>0</v>
      </c>
      <c r="U96">
        <f>ROUND((Source!FY76/100)*((ROUND(Source!CT76*Source!I76/IF(Source!BA76&lt;&gt; 0, Source!BA76, 1), 2)+ROUND(Source!CS76*Source!I76/IF(Source!BS76&lt;&gt; 0, Source!BS76, 1), 2))), 2)</f>
        <v>0</v>
      </c>
      <c r="V96">
        <f>Source!Y76</f>
        <v>0</v>
      </c>
    </row>
    <row r="97" spans="1:26" ht="14.25">
      <c r="A97" s="23"/>
      <c r="B97" s="24"/>
      <c r="C97" s="21" t="s">
        <v>1336</v>
      </c>
      <c r="D97" s="25"/>
      <c r="E97" s="9"/>
      <c r="F97" s="27"/>
      <c r="G97" s="26"/>
      <c r="H97" s="28"/>
      <c r="I97" s="26"/>
      <c r="J97" s="26"/>
      <c r="K97" s="28"/>
      <c r="L97" s="29"/>
      <c r="R97">
        <f>H97</f>
        <v>0</v>
      </c>
    </row>
    <row r="98" spans="1:26" ht="14.25">
      <c r="A98" s="23"/>
      <c r="B98" s="24"/>
      <c r="C98" s="21" t="s">
        <v>41</v>
      </c>
      <c r="D98" s="25"/>
      <c r="E98" s="9"/>
      <c r="F98" s="27"/>
      <c r="G98" s="26"/>
      <c r="H98" s="28"/>
      <c r="I98" s="26"/>
      <c r="J98" s="26"/>
      <c r="K98" s="28"/>
      <c r="L98" s="29"/>
    </row>
    <row r="99" spans="1:26" ht="14.25">
      <c r="A99" s="23"/>
      <c r="B99" s="24"/>
      <c r="C99" s="21" t="s">
        <v>1337</v>
      </c>
      <c r="D99" s="25"/>
      <c r="E99" s="9"/>
      <c r="F99" s="27"/>
      <c r="G99" s="26"/>
      <c r="H99" s="28"/>
      <c r="I99" s="26"/>
      <c r="J99" s="26"/>
      <c r="K99" s="28"/>
      <c r="L99" s="29"/>
      <c r="R99">
        <f>H99</f>
        <v>0</v>
      </c>
    </row>
    <row r="100" spans="1:26" ht="14.25">
      <c r="A100" s="23"/>
      <c r="B100" s="24"/>
      <c r="C100" s="21" t="s">
        <v>1338</v>
      </c>
      <c r="D100" s="25"/>
      <c r="E100" s="9"/>
      <c r="F100" s="27"/>
      <c r="G100" s="26"/>
      <c r="H100" s="28"/>
      <c r="I100" s="26"/>
      <c r="J100" s="26"/>
      <c r="K100" s="28"/>
      <c r="L100" s="29"/>
    </row>
    <row r="101" spans="1:26" ht="14.25">
      <c r="A101" s="23"/>
      <c r="B101" s="24"/>
      <c r="C101" s="21" t="s">
        <v>1339</v>
      </c>
      <c r="D101" s="25" t="s">
        <v>1340</v>
      </c>
      <c r="E101" s="9">
        <f>Source!BZ76</f>
        <v>0</v>
      </c>
      <c r="F101" s="60"/>
      <c r="G101" s="61"/>
      <c r="H101" s="28"/>
      <c r="I101" s="30"/>
      <c r="J101" s="21"/>
      <c r="K101" s="28"/>
      <c r="L101" s="29"/>
    </row>
    <row r="102" spans="1:26" ht="14.25">
      <c r="A102" s="23"/>
      <c r="B102" s="24"/>
      <c r="C102" s="21" t="s">
        <v>1341</v>
      </c>
      <c r="D102" s="25" t="s">
        <v>1340</v>
      </c>
      <c r="E102" s="9">
        <f>Source!CA76</f>
        <v>0</v>
      </c>
      <c r="F102" s="60"/>
      <c r="G102" s="61"/>
      <c r="H102" s="28"/>
      <c r="I102" s="30"/>
      <c r="J102" s="21"/>
      <c r="K102" s="28"/>
      <c r="L102" s="29"/>
    </row>
    <row r="103" spans="1:26" ht="14.25">
      <c r="A103" s="34"/>
      <c r="B103" s="35"/>
      <c r="C103" s="36" t="s">
        <v>1342</v>
      </c>
      <c r="D103" s="37" t="s">
        <v>1343</v>
      </c>
      <c r="E103" s="38">
        <f>Source!AQ76</f>
        <v>0</v>
      </c>
      <c r="F103" s="39"/>
      <c r="G103" s="40"/>
      <c r="H103" s="41"/>
      <c r="I103" s="40"/>
      <c r="J103" s="40"/>
      <c r="K103" s="41"/>
      <c r="L103" s="45"/>
    </row>
    <row r="104" spans="1:26" ht="15">
      <c r="G104" s="57"/>
      <c r="H104" s="57"/>
      <c r="J104" s="57"/>
      <c r="K104" s="57"/>
      <c r="L104" s="33"/>
      <c r="O104" s="32">
        <f>G104</f>
        <v>0</v>
      </c>
      <c r="P104" s="32">
        <f>J104</f>
        <v>0</v>
      </c>
      <c r="Q104" s="32">
        <f>L104</f>
        <v>0</v>
      </c>
      <c r="W104">
        <f>IF(Source!BI76&lt;=1,G104, 0)</f>
        <v>0</v>
      </c>
      <c r="X104">
        <f>IF(Source!BI76=2,G104, 0)</f>
        <v>0</v>
      </c>
      <c r="Y104">
        <f>IF(Source!BI76=3,G104, 0)</f>
        <v>0</v>
      </c>
      <c r="Z104">
        <f>IF(Source!BI76=4,G104, 0)</f>
        <v>0</v>
      </c>
    </row>
    <row r="105" spans="1:26" ht="57">
      <c r="A105" s="23" t="str">
        <f>Source!E78</f>
        <v>10</v>
      </c>
      <c r="B105" s="24" t="str">
        <f>Source!F78</f>
        <v>16-07-005-2</v>
      </c>
      <c r="C105" s="21" t="str">
        <f>Source!G78</f>
        <v>Гидравлическое испытание трубопроводов систем отопления, водопровода и горячего водоснабжения диаметром до 100 мм</v>
      </c>
      <c r="D105" s="25" t="str">
        <f>Source!H78</f>
        <v>100 м</v>
      </c>
      <c r="E105" s="9">
        <f>Source!I78</f>
        <v>0.64</v>
      </c>
      <c r="F105" s="27"/>
      <c r="G105" s="26"/>
      <c r="H105" s="28"/>
      <c r="I105" s="26"/>
      <c r="J105" s="26"/>
      <c r="K105" s="28"/>
      <c r="L105" s="29"/>
      <c r="S105">
        <f>ROUND((Source!FX78/100)*((ROUND(Source!CT78*Source!I78/IF(Source!BA78&lt;&gt; 0, Source!BA78, 1), 2)+ROUND(Source!CS78*Source!I78/IF(Source!BS78&lt;&gt; 0, Source!BS78, 1), 2))), 2)</f>
        <v>0</v>
      </c>
      <c r="T105">
        <f>Source!X78</f>
        <v>0</v>
      </c>
      <c r="U105">
        <f>ROUND((Source!FY78/100)*((ROUND(Source!CT78*Source!I78/IF(Source!BA78&lt;&gt; 0, Source!BA78, 1), 2)+ROUND(Source!CS78*Source!I78/IF(Source!BS78&lt;&gt; 0, Source!BS78, 1), 2))), 2)</f>
        <v>0</v>
      </c>
      <c r="V105">
        <f>Source!Y78</f>
        <v>0</v>
      </c>
    </row>
    <row r="106" spans="1:26" ht="14.25">
      <c r="A106" s="23"/>
      <c r="B106" s="24"/>
      <c r="C106" s="21" t="s">
        <v>1336</v>
      </c>
      <c r="D106" s="25"/>
      <c r="E106" s="9"/>
      <c r="F106" s="27"/>
      <c r="G106" s="26"/>
      <c r="H106" s="28"/>
      <c r="I106" s="26"/>
      <c r="J106" s="26"/>
      <c r="K106" s="28"/>
      <c r="L106" s="29"/>
      <c r="R106">
        <f>H106</f>
        <v>0</v>
      </c>
    </row>
    <row r="107" spans="1:26" ht="14.25">
      <c r="A107" s="23"/>
      <c r="B107" s="24"/>
      <c r="C107" s="21" t="s">
        <v>41</v>
      </c>
      <c r="D107" s="25"/>
      <c r="E107" s="9"/>
      <c r="F107" s="27"/>
      <c r="G107" s="26"/>
      <c r="H107" s="28"/>
      <c r="I107" s="26"/>
      <c r="J107" s="26"/>
      <c r="K107" s="28"/>
      <c r="L107" s="29"/>
    </row>
    <row r="108" spans="1:26" ht="14.25">
      <c r="A108" s="23"/>
      <c r="B108" s="24"/>
      <c r="C108" s="21" t="s">
        <v>1338</v>
      </c>
      <c r="D108" s="25"/>
      <c r="E108" s="9"/>
      <c r="F108" s="27"/>
      <c r="G108" s="26"/>
      <c r="H108" s="28"/>
      <c r="I108" s="26"/>
      <c r="J108" s="26"/>
      <c r="K108" s="28"/>
      <c r="L108" s="29"/>
    </row>
    <row r="109" spans="1:26" ht="14.25">
      <c r="A109" s="23"/>
      <c r="B109" s="24"/>
      <c r="C109" s="21" t="s">
        <v>1339</v>
      </c>
      <c r="D109" s="25" t="s">
        <v>1340</v>
      </c>
      <c r="E109" s="9">
        <f>Source!BZ78</f>
        <v>0</v>
      </c>
      <c r="F109" s="60"/>
      <c r="G109" s="61"/>
      <c r="H109" s="28"/>
      <c r="I109" s="30"/>
      <c r="J109" s="21"/>
      <c r="K109" s="28"/>
      <c r="L109" s="29"/>
    </row>
    <row r="110" spans="1:26" ht="14.25">
      <c r="A110" s="23"/>
      <c r="B110" s="24"/>
      <c r="C110" s="21" t="s">
        <v>1341</v>
      </c>
      <c r="D110" s="25" t="s">
        <v>1340</v>
      </c>
      <c r="E110" s="9">
        <f>Source!CA78</f>
        <v>0</v>
      </c>
      <c r="F110" s="60"/>
      <c r="G110" s="61"/>
      <c r="H110" s="28"/>
      <c r="I110" s="30"/>
      <c r="J110" s="21"/>
      <c r="K110" s="28"/>
      <c r="L110" s="29"/>
    </row>
    <row r="111" spans="1:26" ht="14.25">
      <c r="A111" s="34"/>
      <c r="B111" s="35"/>
      <c r="C111" s="36" t="s">
        <v>1342</v>
      </c>
      <c r="D111" s="37" t="s">
        <v>1343</v>
      </c>
      <c r="E111" s="38">
        <f>Source!AQ78</f>
        <v>0</v>
      </c>
      <c r="F111" s="39"/>
      <c r="G111" s="40"/>
      <c r="H111" s="41"/>
      <c r="I111" s="40"/>
      <c r="J111" s="40"/>
      <c r="K111" s="41"/>
      <c r="L111" s="45"/>
    </row>
    <row r="112" spans="1:26" ht="15">
      <c r="G112" s="57"/>
      <c r="H112" s="57"/>
      <c r="J112" s="57"/>
      <c r="K112" s="57"/>
      <c r="L112" s="33"/>
      <c r="O112" s="32">
        <f>G112</f>
        <v>0</v>
      </c>
      <c r="P112" s="32">
        <f>J112</f>
        <v>0</v>
      </c>
      <c r="Q112" s="32">
        <f>L112</f>
        <v>0</v>
      </c>
      <c r="W112">
        <f>IF(Source!BI78&lt;=1,G112, 0)</f>
        <v>0</v>
      </c>
      <c r="X112">
        <f>IF(Source!BI78=2,G112, 0)</f>
        <v>0</v>
      </c>
      <c r="Y112">
        <f>IF(Source!BI78=3,G112, 0)</f>
        <v>0</v>
      </c>
      <c r="Z112">
        <f>IF(Source!BI78=4,G112, 0)</f>
        <v>0</v>
      </c>
    </row>
    <row r="113" spans="1:26" ht="57">
      <c r="A113" s="23" t="str">
        <f>Source!E79</f>
        <v>11</v>
      </c>
      <c r="B113" s="24" t="str">
        <f>Source!F79</f>
        <v>16-02-005-6</v>
      </c>
      <c r="C113" s="21" t="str">
        <f>Source!G79</f>
        <v>Прокладка трубопроводов отопления и водоснабжения из стальных электросварных труб диаметром 125 мм (диам108х3,5мм)</v>
      </c>
      <c r="D113" s="25" t="str">
        <f>Source!H79</f>
        <v>100 м</v>
      </c>
      <c r="E113" s="9">
        <f>Source!I79</f>
        <v>0.1</v>
      </c>
      <c r="F113" s="27"/>
      <c r="G113" s="26"/>
      <c r="H113" s="28"/>
      <c r="I113" s="26"/>
      <c r="J113" s="26"/>
      <c r="K113" s="28"/>
      <c r="L113" s="29"/>
      <c r="S113">
        <f>ROUND((Source!FX79/100)*((ROUND(Source!CT79*Source!I79/IF(Source!BA79&lt;&gt; 0, Source!BA79, 1), 2)+ROUND(Source!CS79*Source!I79/IF(Source!BS79&lt;&gt; 0, Source!BS79, 1), 2))), 2)</f>
        <v>0</v>
      </c>
      <c r="T113">
        <f>Source!X79</f>
        <v>0</v>
      </c>
      <c r="U113">
        <f>ROUND((Source!FY79/100)*((ROUND(Source!CT79*Source!I79/IF(Source!BA79&lt;&gt; 0, Source!BA79, 1), 2)+ROUND(Source!CS79*Source!I79/IF(Source!BS79&lt;&gt; 0, Source!BS79, 1), 2))), 2)</f>
        <v>0</v>
      </c>
      <c r="V113">
        <f>Source!Y79</f>
        <v>0</v>
      </c>
    </row>
    <row r="114" spans="1:26" ht="14.25">
      <c r="A114" s="23"/>
      <c r="B114" s="24"/>
      <c r="C114" s="21" t="s">
        <v>1336</v>
      </c>
      <c r="D114" s="25"/>
      <c r="E114" s="9"/>
      <c r="F114" s="27"/>
      <c r="G114" s="26"/>
      <c r="H114" s="28"/>
      <c r="I114" s="26"/>
      <c r="J114" s="26"/>
      <c r="K114" s="28"/>
      <c r="L114" s="29"/>
      <c r="R114">
        <f>H114</f>
        <v>0</v>
      </c>
    </row>
    <row r="115" spans="1:26" ht="14.25">
      <c r="A115" s="23"/>
      <c r="B115" s="24"/>
      <c r="C115" s="21" t="s">
        <v>41</v>
      </c>
      <c r="D115" s="25"/>
      <c r="E115" s="9"/>
      <c r="F115" s="27"/>
      <c r="G115" s="26"/>
      <c r="H115" s="28"/>
      <c r="I115" s="26"/>
      <c r="J115" s="26"/>
      <c r="K115" s="28"/>
      <c r="L115" s="29"/>
    </row>
    <row r="116" spans="1:26" ht="14.25">
      <c r="A116" s="23"/>
      <c r="B116" s="24"/>
      <c r="C116" s="21" t="s">
        <v>1337</v>
      </c>
      <c r="D116" s="25"/>
      <c r="E116" s="9"/>
      <c r="F116" s="27"/>
      <c r="G116" s="26"/>
      <c r="H116" s="28"/>
      <c r="I116" s="26"/>
      <c r="J116" s="26"/>
      <c r="K116" s="28"/>
      <c r="L116" s="29"/>
      <c r="R116">
        <f>H116</f>
        <v>0</v>
      </c>
    </row>
    <row r="117" spans="1:26" ht="14.25">
      <c r="A117" s="23"/>
      <c r="B117" s="24"/>
      <c r="C117" s="21" t="s">
        <v>1338</v>
      </c>
      <c r="D117" s="25"/>
      <c r="E117" s="9"/>
      <c r="F117" s="27"/>
      <c r="G117" s="26"/>
      <c r="H117" s="28"/>
      <c r="I117" s="26"/>
      <c r="J117" s="26"/>
      <c r="K117" s="28"/>
      <c r="L117" s="29"/>
    </row>
    <row r="118" spans="1:26" ht="14.25">
      <c r="A118" s="23"/>
      <c r="B118" s="24"/>
      <c r="C118" s="21" t="s">
        <v>1339</v>
      </c>
      <c r="D118" s="25" t="s">
        <v>1340</v>
      </c>
      <c r="E118" s="9">
        <f>Source!BZ79</f>
        <v>0</v>
      </c>
      <c r="F118" s="60"/>
      <c r="G118" s="61"/>
      <c r="H118" s="28"/>
      <c r="I118" s="30"/>
      <c r="J118" s="21"/>
      <c r="K118" s="28"/>
      <c r="L118" s="29"/>
    </row>
    <row r="119" spans="1:26" ht="14.25">
      <c r="A119" s="23"/>
      <c r="B119" s="24"/>
      <c r="C119" s="21" t="s">
        <v>1341</v>
      </c>
      <c r="D119" s="25" t="s">
        <v>1340</v>
      </c>
      <c r="E119" s="9">
        <f>Source!CA79</f>
        <v>0</v>
      </c>
      <c r="F119" s="60"/>
      <c r="G119" s="61"/>
      <c r="H119" s="28"/>
      <c r="I119" s="30"/>
      <c r="J119" s="21"/>
      <c r="K119" s="28"/>
      <c r="L119" s="29"/>
    </row>
    <row r="120" spans="1:26" ht="14.25">
      <c r="A120" s="34"/>
      <c r="B120" s="35"/>
      <c r="C120" s="36" t="s">
        <v>1342</v>
      </c>
      <c r="D120" s="37" t="s">
        <v>1343</v>
      </c>
      <c r="E120" s="38">
        <f>Source!AQ79</f>
        <v>0</v>
      </c>
      <c r="F120" s="39"/>
      <c r="G120" s="40"/>
      <c r="H120" s="41"/>
      <c r="I120" s="40"/>
      <c r="J120" s="40"/>
      <c r="K120" s="41"/>
      <c r="L120" s="45"/>
    </row>
    <row r="121" spans="1:26" ht="15">
      <c r="G121" s="57"/>
      <c r="H121" s="57"/>
      <c r="J121" s="57"/>
      <c r="K121" s="57"/>
      <c r="L121" s="33"/>
      <c r="O121" s="32">
        <f>G121</f>
        <v>0</v>
      </c>
      <c r="P121" s="32">
        <f>J121</f>
        <v>0</v>
      </c>
      <c r="Q121" s="32">
        <f>L121</f>
        <v>0</v>
      </c>
      <c r="W121">
        <f>IF(Source!BI79&lt;=1,G121, 0)</f>
        <v>0</v>
      </c>
      <c r="X121">
        <f>IF(Source!BI79=2,G121, 0)</f>
        <v>0</v>
      </c>
      <c r="Y121">
        <f>IF(Source!BI79=3,G121, 0)</f>
        <v>0</v>
      </c>
      <c r="Z121">
        <f>IF(Source!BI79=4,G121, 0)</f>
        <v>0</v>
      </c>
    </row>
    <row r="122" spans="1:26" ht="57">
      <c r="A122" s="23" t="str">
        <f>Source!E81</f>
        <v>12</v>
      </c>
      <c r="B122" s="24" t="str">
        <f>Source!F81</f>
        <v>16-02-005-7</v>
      </c>
      <c r="C122" s="21" t="str">
        <f>Source!G81</f>
        <v>Прокладка трубопроводов отопления и водоснабжения из стальных электросварных труб диаметром 150 мм (диам 133х4,5мм)</v>
      </c>
      <c r="D122" s="25" t="str">
        <f>Source!H81</f>
        <v>100 м</v>
      </c>
      <c r="E122" s="9">
        <f>Source!I81</f>
        <v>1.25</v>
      </c>
      <c r="F122" s="27"/>
      <c r="G122" s="26"/>
      <c r="H122" s="28"/>
      <c r="I122" s="26"/>
      <c r="J122" s="26"/>
      <c r="K122" s="28"/>
      <c r="L122" s="29"/>
      <c r="S122">
        <f>ROUND((Source!FX81/100)*((ROUND(Source!CT81*Source!I81/IF(Source!BA81&lt;&gt; 0, Source!BA81, 1), 2)+ROUND(Source!CS81*Source!I81/IF(Source!BS81&lt;&gt; 0, Source!BS81, 1), 2))), 2)</f>
        <v>0</v>
      </c>
      <c r="T122">
        <f>Source!X81</f>
        <v>0</v>
      </c>
      <c r="U122">
        <f>ROUND((Source!FY81/100)*((ROUND(Source!CT81*Source!I81/IF(Source!BA81&lt;&gt; 0, Source!BA81, 1), 2)+ROUND(Source!CS81*Source!I81/IF(Source!BS81&lt;&gt; 0, Source!BS81, 1), 2))), 2)</f>
        <v>0</v>
      </c>
      <c r="V122">
        <f>Source!Y81</f>
        <v>0</v>
      </c>
    </row>
    <row r="123" spans="1:26" ht="14.25">
      <c r="A123" s="23"/>
      <c r="B123" s="24"/>
      <c r="C123" s="21" t="s">
        <v>1336</v>
      </c>
      <c r="D123" s="25"/>
      <c r="E123" s="9"/>
      <c r="F123" s="27"/>
      <c r="G123" s="26"/>
      <c r="H123" s="28"/>
      <c r="I123" s="26"/>
      <c r="J123" s="26"/>
      <c r="K123" s="28"/>
      <c r="L123" s="29"/>
      <c r="R123">
        <f>H123</f>
        <v>0</v>
      </c>
    </row>
    <row r="124" spans="1:26" ht="14.25">
      <c r="A124" s="23"/>
      <c r="B124" s="24"/>
      <c r="C124" s="21" t="s">
        <v>41</v>
      </c>
      <c r="D124" s="25"/>
      <c r="E124" s="9"/>
      <c r="F124" s="27"/>
      <c r="G124" s="26"/>
      <c r="H124" s="28"/>
      <c r="I124" s="26"/>
      <c r="J124" s="26"/>
      <c r="K124" s="28"/>
      <c r="L124" s="29"/>
    </row>
    <row r="125" spans="1:26" ht="14.25">
      <c r="A125" s="23"/>
      <c r="B125" s="24"/>
      <c r="C125" s="21" t="s">
        <v>1337</v>
      </c>
      <c r="D125" s="25"/>
      <c r="E125" s="9"/>
      <c r="F125" s="27"/>
      <c r="G125" s="26"/>
      <c r="H125" s="28"/>
      <c r="I125" s="26"/>
      <c r="J125" s="26"/>
      <c r="K125" s="28"/>
      <c r="L125" s="29"/>
      <c r="R125">
        <f>H125</f>
        <v>0</v>
      </c>
    </row>
    <row r="126" spans="1:26" ht="14.25">
      <c r="A126" s="23"/>
      <c r="B126" s="24"/>
      <c r="C126" s="21" t="s">
        <v>1338</v>
      </c>
      <c r="D126" s="25"/>
      <c r="E126" s="9"/>
      <c r="F126" s="27"/>
      <c r="G126" s="26"/>
      <c r="H126" s="28"/>
      <c r="I126" s="26"/>
      <c r="J126" s="26"/>
      <c r="K126" s="28"/>
      <c r="L126" s="29"/>
    </row>
    <row r="127" spans="1:26" ht="14.25">
      <c r="A127" s="23"/>
      <c r="B127" s="24"/>
      <c r="C127" s="21" t="s">
        <v>1339</v>
      </c>
      <c r="D127" s="25" t="s">
        <v>1340</v>
      </c>
      <c r="E127" s="9">
        <f>Source!BZ81</f>
        <v>0</v>
      </c>
      <c r="F127" s="60"/>
      <c r="G127" s="61"/>
      <c r="H127" s="28"/>
      <c r="I127" s="30"/>
      <c r="J127" s="21"/>
      <c r="K127" s="28"/>
      <c r="L127" s="29"/>
    </row>
    <row r="128" spans="1:26" ht="14.25">
      <c r="A128" s="23"/>
      <c r="B128" s="24"/>
      <c r="C128" s="21" t="s">
        <v>1341</v>
      </c>
      <c r="D128" s="25" t="s">
        <v>1340</v>
      </c>
      <c r="E128" s="9">
        <f>Source!CA81</f>
        <v>0</v>
      </c>
      <c r="F128" s="60"/>
      <c r="G128" s="61"/>
      <c r="H128" s="28"/>
      <c r="I128" s="30"/>
      <c r="J128" s="21"/>
      <c r="K128" s="28"/>
      <c r="L128" s="29"/>
    </row>
    <row r="129" spans="1:26" ht="14.25">
      <c r="A129" s="34"/>
      <c r="B129" s="35"/>
      <c r="C129" s="36" t="s">
        <v>1342</v>
      </c>
      <c r="D129" s="37" t="s">
        <v>1343</v>
      </c>
      <c r="E129" s="38">
        <f>Source!AQ81</f>
        <v>0</v>
      </c>
      <c r="F129" s="39"/>
      <c r="G129" s="40"/>
      <c r="H129" s="41"/>
      <c r="I129" s="40"/>
      <c r="J129" s="40"/>
      <c r="K129" s="41"/>
      <c r="L129" s="45"/>
    </row>
    <row r="130" spans="1:26" ht="15">
      <c r="G130" s="57"/>
      <c r="H130" s="57"/>
      <c r="J130" s="57"/>
      <c r="K130" s="57"/>
      <c r="L130" s="33"/>
      <c r="O130" s="32">
        <f>G130</f>
        <v>0</v>
      </c>
      <c r="P130" s="32">
        <f>J130</f>
        <v>0</v>
      </c>
      <c r="Q130" s="32">
        <f>L130</f>
        <v>0</v>
      </c>
      <c r="W130">
        <f>IF(Source!BI81&lt;=1,G130, 0)</f>
        <v>0</v>
      </c>
      <c r="X130">
        <f>IF(Source!BI81=2,G130, 0)</f>
        <v>0</v>
      </c>
      <c r="Y130">
        <f>IF(Source!BI81=3,G130, 0)</f>
        <v>0</v>
      </c>
      <c r="Z130">
        <f>IF(Source!BI81=4,G130, 0)</f>
        <v>0</v>
      </c>
    </row>
    <row r="131" spans="1:26" ht="57">
      <c r="A131" s="23" t="str">
        <f>Source!E83</f>
        <v>13</v>
      </c>
      <c r="B131" s="24" t="str">
        <f>Source!F83</f>
        <v>16-02-005-8</v>
      </c>
      <c r="C131" s="21" t="str">
        <f>Source!G83</f>
        <v>Прокладка трубопроводов отопления и водоснабжения из стальных электросварных труб диаметром 200 мм (диам 159х4,5мм)</v>
      </c>
      <c r="D131" s="25" t="str">
        <f>Source!H83</f>
        <v>100 м</v>
      </c>
      <c r="E131" s="9">
        <f>Source!I83</f>
        <v>1.65</v>
      </c>
      <c r="F131" s="27"/>
      <c r="G131" s="26"/>
      <c r="H131" s="28"/>
      <c r="I131" s="26"/>
      <c r="J131" s="26"/>
      <c r="K131" s="28"/>
      <c r="L131" s="29"/>
      <c r="S131">
        <f>ROUND((Source!FX83/100)*((ROUND(Source!CT83*Source!I83/IF(Source!BA83&lt;&gt; 0, Source!BA83, 1), 2)+ROUND(Source!CS83*Source!I83/IF(Source!BS83&lt;&gt; 0, Source!BS83, 1), 2))), 2)</f>
        <v>0</v>
      </c>
      <c r="T131">
        <f>Source!X83</f>
        <v>0</v>
      </c>
      <c r="U131">
        <f>ROUND((Source!FY83/100)*((ROUND(Source!CT83*Source!I83/IF(Source!BA83&lt;&gt; 0, Source!BA83, 1), 2)+ROUND(Source!CS83*Source!I83/IF(Source!BS83&lt;&gt; 0, Source!BS83, 1), 2))), 2)</f>
        <v>0</v>
      </c>
      <c r="V131">
        <f>Source!Y83</f>
        <v>0</v>
      </c>
    </row>
    <row r="132" spans="1:26" ht="14.25">
      <c r="A132" s="23"/>
      <c r="B132" s="24"/>
      <c r="C132" s="21" t="s">
        <v>1336</v>
      </c>
      <c r="D132" s="25"/>
      <c r="E132" s="9"/>
      <c r="F132" s="27"/>
      <c r="G132" s="26"/>
      <c r="H132" s="28"/>
      <c r="I132" s="26"/>
      <c r="J132" s="26"/>
      <c r="K132" s="28"/>
      <c r="L132" s="29"/>
      <c r="R132">
        <f>H132</f>
        <v>0</v>
      </c>
    </row>
    <row r="133" spans="1:26" ht="14.25">
      <c r="A133" s="23"/>
      <c r="B133" s="24"/>
      <c r="C133" s="21" t="s">
        <v>41</v>
      </c>
      <c r="D133" s="25"/>
      <c r="E133" s="9"/>
      <c r="F133" s="27"/>
      <c r="G133" s="26"/>
      <c r="H133" s="28"/>
      <c r="I133" s="26"/>
      <c r="J133" s="26"/>
      <c r="K133" s="28"/>
      <c r="L133" s="29"/>
    </row>
    <row r="134" spans="1:26" ht="14.25">
      <c r="A134" s="23"/>
      <c r="B134" s="24"/>
      <c r="C134" s="21" t="s">
        <v>1337</v>
      </c>
      <c r="D134" s="25"/>
      <c r="E134" s="9"/>
      <c r="F134" s="27"/>
      <c r="G134" s="26"/>
      <c r="H134" s="28"/>
      <c r="I134" s="26"/>
      <c r="J134" s="26"/>
      <c r="K134" s="28"/>
      <c r="L134" s="29"/>
      <c r="R134">
        <f>H134</f>
        <v>0</v>
      </c>
    </row>
    <row r="135" spans="1:26" ht="14.25">
      <c r="A135" s="23"/>
      <c r="B135" s="24"/>
      <c r="C135" s="21" t="s">
        <v>1338</v>
      </c>
      <c r="D135" s="25"/>
      <c r="E135" s="9"/>
      <c r="F135" s="27"/>
      <c r="G135" s="26"/>
      <c r="H135" s="28"/>
      <c r="I135" s="26"/>
      <c r="J135" s="26"/>
      <c r="K135" s="28"/>
      <c r="L135" s="29"/>
    </row>
    <row r="136" spans="1:26" ht="14.25">
      <c r="A136" s="23"/>
      <c r="B136" s="24"/>
      <c r="C136" s="21" t="s">
        <v>1339</v>
      </c>
      <c r="D136" s="25" t="s">
        <v>1340</v>
      </c>
      <c r="E136" s="9">
        <f>Source!BZ83</f>
        <v>0</v>
      </c>
      <c r="F136" s="60"/>
      <c r="G136" s="61"/>
      <c r="H136" s="28"/>
      <c r="I136" s="30"/>
      <c r="J136" s="21"/>
      <c r="K136" s="28"/>
      <c r="L136" s="29"/>
    </row>
    <row r="137" spans="1:26" ht="14.25">
      <c r="A137" s="23"/>
      <c r="B137" s="24"/>
      <c r="C137" s="21" t="s">
        <v>1341</v>
      </c>
      <c r="D137" s="25" t="s">
        <v>1340</v>
      </c>
      <c r="E137" s="9">
        <f>Source!CA83</f>
        <v>0</v>
      </c>
      <c r="F137" s="60"/>
      <c r="G137" s="61"/>
      <c r="H137" s="28"/>
      <c r="I137" s="30"/>
      <c r="J137" s="21"/>
      <c r="K137" s="28"/>
      <c r="L137" s="29"/>
    </row>
    <row r="138" spans="1:26" ht="14.25">
      <c r="A138" s="34"/>
      <c r="B138" s="35"/>
      <c r="C138" s="36" t="s">
        <v>1342</v>
      </c>
      <c r="D138" s="37" t="s">
        <v>1343</v>
      </c>
      <c r="E138" s="38">
        <f>Source!AQ83</f>
        <v>0</v>
      </c>
      <c r="F138" s="39"/>
      <c r="G138" s="40"/>
      <c r="H138" s="41"/>
      <c r="I138" s="40"/>
      <c r="J138" s="40"/>
      <c r="K138" s="41"/>
      <c r="L138" s="45"/>
    </row>
    <row r="139" spans="1:26" ht="15">
      <c r="G139" s="57"/>
      <c r="H139" s="57"/>
      <c r="J139" s="57"/>
      <c r="K139" s="57"/>
      <c r="L139" s="33"/>
      <c r="O139" s="32">
        <f>G139</f>
        <v>0</v>
      </c>
      <c r="P139" s="32">
        <f>J139</f>
        <v>0</v>
      </c>
      <c r="Q139" s="32">
        <f>L139</f>
        <v>0</v>
      </c>
      <c r="W139">
        <f>IF(Source!BI83&lt;=1,G139, 0)</f>
        <v>0</v>
      </c>
      <c r="X139">
        <f>IF(Source!BI83=2,G139, 0)</f>
        <v>0</v>
      </c>
      <c r="Y139">
        <f>IF(Source!BI83=3,G139, 0)</f>
        <v>0</v>
      </c>
      <c r="Z139">
        <f>IF(Source!BI83=4,G139, 0)</f>
        <v>0</v>
      </c>
    </row>
    <row r="140" spans="1:26" ht="42.75">
      <c r="A140" s="23" t="str">
        <f>Source!E85</f>
        <v>14</v>
      </c>
      <c r="B140" s="24" t="str">
        <f>Source!F85</f>
        <v>16-02-007-6</v>
      </c>
      <c r="C140" s="21" t="str">
        <f>Source!G85</f>
        <v>Установка фланцевых соединений на стальных трубопроводах диаметром 150 мм</v>
      </c>
      <c r="D140" s="25" t="str">
        <f>Source!H85</f>
        <v>шт.</v>
      </c>
      <c r="E140" s="9">
        <f>Source!I85</f>
        <v>11</v>
      </c>
      <c r="F140" s="27"/>
      <c r="G140" s="26"/>
      <c r="H140" s="28"/>
      <c r="I140" s="26"/>
      <c r="J140" s="26"/>
      <c r="K140" s="28"/>
      <c r="L140" s="29"/>
      <c r="S140">
        <f>ROUND((Source!FX85/100)*((ROUND(Source!CT85*Source!I85/IF(Source!BA85&lt;&gt; 0, Source!BA85, 1), 2)+ROUND(Source!CS85*Source!I85/IF(Source!BS85&lt;&gt; 0, Source!BS85, 1), 2))), 2)</f>
        <v>0</v>
      </c>
      <c r="T140">
        <f>Source!X85</f>
        <v>0</v>
      </c>
      <c r="U140">
        <f>ROUND((Source!FY85/100)*((ROUND(Source!CT85*Source!I85/IF(Source!BA85&lt;&gt; 0, Source!BA85, 1), 2)+ROUND(Source!CS85*Source!I85/IF(Source!BS85&lt;&gt; 0, Source!BS85, 1), 2))), 2)</f>
        <v>0</v>
      </c>
      <c r="V140">
        <f>Source!Y85</f>
        <v>0</v>
      </c>
    </row>
    <row r="141" spans="1:26" ht="14.25">
      <c r="A141" s="23"/>
      <c r="B141" s="24"/>
      <c r="C141" s="21" t="s">
        <v>1336</v>
      </c>
      <c r="D141" s="25"/>
      <c r="E141" s="9"/>
      <c r="F141" s="27"/>
      <c r="G141" s="26"/>
      <c r="H141" s="28"/>
      <c r="I141" s="26"/>
      <c r="J141" s="26"/>
      <c r="K141" s="28"/>
      <c r="L141" s="29"/>
      <c r="R141">
        <f>H141</f>
        <v>0</v>
      </c>
    </row>
    <row r="142" spans="1:26" ht="14.25">
      <c r="A142" s="23"/>
      <c r="B142" s="24"/>
      <c r="C142" s="21" t="s">
        <v>41</v>
      </c>
      <c r="D142" s="25"/>
      <c r="E142" s="9"/>
      <c r="F142" s="27"/>
      <c r="G142" s="26"/>
      <c r="H142" s="28"/>
      <c r="I142" s="26"/>
      <c r="J142" s="26"/>
      <c r="K142" s="28"/>
      <c r="L142" s="29"/>
    </row>
    <row r="143" spans="1:26" ht="14.25">
      <c r="A143" s="23"/>
      <c r="B143" s="24"/>
      <c r="C143" s="21" t="s">
        <v>1338</v>
      </c>
      <c r="D143" s="25"/>
      <c r="E143" s="9"/>
      <c r="F143" s="27"/>
      <c r="G143" s="26"/>
      <c r="H143" s="28"/>
      <c r="I143" s="26"/>
      <c r="J143" s="26"/>
      <c r="K143" s="28"/>
      <c r="L143" s="29"/>
    </row>
    <row r="144" spans="1:26" ht="14.25">
      <c r="A144" s="23"/>
      <c r="B144" s="24"/>
      <c r="C144" s="21" t="s">
        <v>1339</v>
      </c>
      <c r="D144" s="25" t="s">
        <v>1340</v>
      </c>
      <c r="E144" s="9">
        <f>Source!BZ85</f>
        <v>0</v>
      </c>
      <c r="F144" s="60"/>
      <c r="G144" s="61"/>
      <c r="H144" s="28"/>
      <c r="I144" s="30"/>
      <c r="J144" s="21"/>
      <c r="K144" s="28"/>
      <c r="L144" s="29"/>
    </row>
    <row r="145" spans="1:26" ht="14.25">
      <c r="A145" s="23"/>
      <c r="B145" s="24"/>
      <c r="C145" s="21" t="s">
        <v>1341</v>
      </c>
      <c r="D145" s="25" t="s">
        <v>1340</v>
      </c>
      <c r="E145" s="9">
        <f>Source!CA85</f>
        <v>0</v>
      </c>
      <c r="F145" s="60"/>
      <c r="G145" s="61"/>
      <c r="H145" s="28"/>
      <c r="I145" s="30"/>
      <c r="J145" s="21"/>
      <c r="K145" s="28"/>
      <c r="L145" s="29"/>
    </row>
    <row r="146" spans="1:26" ht="14.25">
      <c r="A146" s="34"/>
      <c r="B146" s="35"/>
      <c r="C146" s="36" t="s">
        <v>1342</v>
      </c>
      <c r="D146" s="37" t="s">
        <v>1343</v>
      </c>
      <c r="E146" s="38">
        <f>Source!AQ85</f>
        <v>0</v>
      </c>
      <c r="F146" s="39"/>
      <c r="G146" s="40"/>
      <c r="H146" s="41"/>
      <c r="I146" s="40"/>
      <c r="J146" s="40"/>
      <c r="K146" s="41"/>
      <c r="L146" s="45"/>
    </row>
    <row r="147" spans="1:26" ht="15">
      <c r="G147" s="57"/>
      <c r="H147" s="57"/>
      <c r="J147" s="57"/>
      <c r="K147" s="57"/>
      <c r="L147" s="33"/>
      <c r="O147" s="32">
        <f>G147</f>
        <v>0</v>
      </c>
      <c r="P147" s="32">
        <f>J147</f>
        <v>0</v>
      </c>
      <c r="Q147" s="32">
        <f>L147</f>
        <v>0</v>
      </c>
      <c r="W147">
        <f>IF(Source!BI85&lt;=1,G147, 0)</f>
        <v>0</v>
      </c>
      <c r="X147">
        <f>IF(Source!BI85=2,G147, 0)</f>
        <v>0</v>
      </c>
      <c r="Y147">
        <f>IF(Source!BI85=3,G147, 0)</f>
        <v>0</v>
      </c>
      <c r="Z147">
        <f>IF(Source!BI85=4,G147, 0)</f>
        <v>0</v>
      </c>
    </row>
    <row r="148" spans="1:26" ht="57">
      <c r="A148" s="23" t="str">
        <f>Source!E86</f>
        <v>15</v>
      </c>
      <c r="B148" s="24" t="str">
        <f>Source!F86</f>
        <v>16-07-005-3</v>
      </c>
      <c r="C148" s="21" t="str">
        <f>Source!G86</f>
        <v>Гидравлическое испытание трубопроводов систем отопления, водопровода и горячего водоснабжения диаметром до 200 мм</v>
      </c>
      <c r="D148" s="25" t="str">
        <f>Source!H86</f>
        <v>100 м</v>
      </c>
      <c r="E148" s="9">
        <f>Source!I86</f>
        <v>3</v>
      </c>
      <c r="F148" s="27"/>
      <c r="G148" s="26"/>
      <c r="H148" s="28"/>
      <c r="I148" s="26"/>
      <c r="J148" s="26"/>
      <c r="K148" s="28"/>
      <c r="L148" s="29"/>
      <c r="S148">
        <f>ROUND((Source!FX86/100)*((ROUND(Source!CT86*Source!I86/IF(Source!BA86&lt;&gt; 0, Source!BA86, 1), 2)+ROUND(Source!CS86*Source!I86/IF(Source!BS86&lt;&gt; 0, Source!BS86, 1), 2))), 2)</f>
        <v>0</v>
      </c>
      <c r="T148">
        <f>Source!X86</f>
        <v>0</v>
      </c>
      <c r="U148">
        <f>ROUND((Source!FY86/100)*((ROUND(Source!CT86*Source!I86/IF(Source!BA86&lt;&gt; 0, Source!BA86, 1), 2)+ROUND(Source!CS86*Source!I86/IF(Source!BS86&lt;&gt; 0, Source!BS86, 1), 2))), 2)</f>
        <v>0</v>
      </c>
      <c r="V148">
        <f>Source!Y86</f>
        <v>0</v>
      </c>
    </row>
    <row r="149" spans="1:26" ht="14.25">
      <c r="A149" s="23"/>
      <c r="B149" s="24"/>
      <c r="C149" s="21" t="s">
        <v>1336</v>
      </c>
      <c r="D149" s="25"/>
      <c r="E149" s="9"/>
      <c r="F149" s="27"/>
      <c r="G149" s="26"/>
      <c r="H149" s="28"/>
      <c r="I149" s="26"/>
      <c r="J149" s="26"/>
      <c r="K149" s="28"/>
      <c r="L149" s="29"/>
      <c r="R149">
        <f>H149</f>
        <v>0</v>
      </c>
    </row>
    <row r="150" spans="1:26" ht="14.25">
      <c r="A150" s="23"/>
      <c r="B150" s="24"/>
      <c r="C150" s="21" t="s">
        <v>41</v>
      </c>
      <c r="D150" s="25"/>
      <c r="E150" s="9"/>
      <c r="F150" s="27"/>
      <c r="G150" s="26"/>
      <c r="H150" s="28"/>
      <c r="I150" s="26"/>
      <c r="J150" s="26"/>
      <c r="K150" s="28"/>
      <c r="L150" s="29"/>
    </row>
    <row r="151" spans="1:26" ht="14.25">
      <c r="A151" s="23"/>
      <c r="B151" s="24"/>
      <c r="C151" s="21" t="s">
        <v>1338</v>
      </c>
      <c r="D151" s="25"/>
      <c r="E151" s="9"/>
      <c r="F151" s="27"/>
      <c r="G151" s="26"/>
      <c r="H151" s="28"/>
      <c r="I151" s="26"/>
      <c r="J151" s="26"/>
      <c r="K151" s="28"/>
      <c r="L151" s="29"/>
    </row>
    <row r="152" spans="1:26" ht="14.25">
      <c r="A152" s="23"/>
      <c r="B152" s="24"/>
      <c r="C152" s="21" t="s">
        <v>1339</v>
      </c>
      <c r="D152" s="25" t="s">
        <v>1340</v>
      </c>
      <c r="E152" s="9">
        <f>Source!BZ86</f>
        <v>0</v>
      </c>
      <c r="F152" s="60"/>
      <c r="G152" s="61"/>
      <c r="H152" s="28"/>
      <c r="I152" s="30"/>
      <c r="J152" s="21"/>
      <c r="K152" s="28"/>
      <c r="L152" s="29"/>
    </row>
    <row r="153" spans="1:26" ht="14.25">
      <c r="A153" s="23"/>
      <c r="B153" s="24"/>
      <c r="C153" s="21" t="s">
        <v>1341</v>
      </c>
      <c r="D153" s="25" t="s">
        <v>1340</v>
      </c>
      <c r="E153" s="9">
        <f>Source!CA86</f>
        <v>0</v>
      </c>
      <c r="F153" s="60"/>
      <c r="G153" s="61"/>
      <c r="H153" s="28"/>
      <c r="I153" s="30"/>
      <c r="J153" s="21"/>
      <c r="K153" s="28"/>
      <c r="L153" s="29"/>
    </row>
    <row r="154" spans="1:26" ht="14.25">
      <c r="A154" s="34"/>
      <c r="B154" s="35"/>
      <c r="C154" s="36" t="s">
        <v>1342</v>
      </c>
      <c r="D154" s="37" t="s">
        <v>1343</v>
      </c>
      <c r="E154" s="38">
        <f>Source!AQ86</f>
        <v>0</v>
      </c>
      <c r="F154" s="39"/>
      <c r="G154" s="40"/>
      <c r="H154" s="41"/>
      <c r="I154" s="40"/>
      <c r="J154" s="40"/>
      <c r="K154" s="41"/>
      <c r="L154" s="45"/>
    </row>
    <row r="155" spans="1:26" ht="15">
      <c r="G155" s="57"/>
      <c r="H155" s="57"/>
      <c r="J155" s="57"/>
      <c r="K155" s="57"/>
      <c r="L155" s="33"/>
      <c r="O155" s="32">
        <f>G155</f>
        <v>0</v>
      </c>
      <c r="P155" s="32">
        <f>J155</f>
        <v>0</v>
      </c>
      <c r="Q155" s="32">
        <f>L155</f>
        <v>0</v>
      </c>
      <c r="W155">
        <f>IF(Source!BI86&lt;=1,G155, 0)</f>
        <v>0</v>
      </c>
      <c r="X155">
        <f>IF(Source!BI86=2,G155, 0)</f>
        <v>0</v>
      </c>
      <c r="Y155">
        <f>IF(Source!BI86=3,G155, 0)</f>
        <v>0</v>
      </c>
      <c r="Z155">
        <f>IF(Source!BI86=4,G155, 0)</f>
        <v>0</v>
      </c>
    </row>
    <row r="156" spans="1:26" ht="28.5">
      <c r="A156" s="23" t="str">
        <f>Source!E87</f>
        <v>16</v>
      </c>
      <c r="B156" s="24" t="str">
        <f>Source!F87</f>
        <v>Цена поставщика</v>
      </c>
      <c r="C156" s="21" t="str">
        <f>Source!G87</f>
        <v>Отвод крутоизогнутый  диам 159мм</v>
      </c>
      <c r="D156" s="25" t="str">
        <f>Source!H87</f>
        <v>ШТ</v>
      </c>
      <c r="E156" s="9">
        <f>Source!I87</f>
        <v>26</v>
      </c>
      <c r="F156" s="27"/>
      <c r="G156" s="26"/>
      <c r="H156" s="28"/>
      <c r="I156" s="26"/>
      <c r="J156" s="26"/>
      <c r="K156" s="28"/>
      <c r="L156" s="29"/>
      <c r="S156">
        <f>ROUND((Source!FX87/100)*((ROUND(Source!CT87*Source!I87/IF(Source!BA87&lt;&gt; 0, Source!BA87, 1), 2)+ROUND(Source!CS87*Source!I87/IF(Source!BS87&lt;&gt; 0, Source!BS87, 1), 2))), 2)</f>
        <v>0</v>
      </c>
      <c r="T156">
        <f>Source!X87</f>
        <v>0</v>
      </c>
      <c r="U156">
        <f>ROUND((Source!FY87/100)*((ROUND(Source!CT87*Source!I87/IF(Source!BA87&lt;&gt; 0, Source!BA87, 1), 2)+ROUND(Source!CS87*Source!I87/IF(Source!BS87&lt;&gt; 0, Source!BS87, 1), 2))), 2)</f>
        <v>0</v>
      </c>
      <c r="V156">
        <f>Source!Y87</f>
        <v>0</v>
      </c>
    </row>
    <row r="157" spans="1:26" ht="14.25">
      <c r="A157" s="34"/>
      <c r="B157" s="35"/>
      <c r="C157" s="36" t="s">
        <v>1338</v>
      </c>
      <c r="D157" s="37"/>
      <c r="E157" s="38"/>
      <c r="F157" s="39"/>
      <c r="G157" s="40"/>
      <c r="H157" s="41"/>
      <c r="I157" s="40"/>
      <c r="J157" s="40"/>
      <c r="K157" s="41"/>
      <c r="L157" s="42"/>
    </row>
    <row r="158" spans="1:26" ht="15">
      <c r="G158" s="57"/>
      <c r="H158" s="57"/>
      <c r="J158" s="57"/>
      <c r="K158" s="57"/>
      <c r="L158" s="33"/>
      <c r="O158" s="32">
        <f>G158</f>
        <v>0</v>
      </c>
      <c r="P158" s="32">
        <f>J158</f>
        <v>0</v>
      </c>
      <c r="Q158" s="32">
        <f>L158</f>
        <v>0</v>
      </c>
      <c r="W158">
        <f>IF(Source!BI87&lt;=1,G158, 0)</f>
        <v>0</v>
      </c>
      <c r="X158">
        <f>IF(Source!BI87=2,G158, 0)</f>
        <v>0</v>
      </c>
      <c r="Y158">
        <f>IF(Source!BI87=3,G158, 0)</f>
        <v>0</v>
      </c>
      <c r="Z158">
        <f>IF(Source!BI87=4,G158, 0)</f>
        <v>0</v>
      </c>
    </row>
    <row r="159" spans="1:26" ht="28.5">
      <c r="A159" s="23" t="str">
        <f>Source!E88</f>
        <v>17</v>
      </c>
      <c r="B159" s="24" t="str">
        <f>Source!F88</f>
        <v>Цена поставщика</v>
      </c>
      <c r="C159" s="21" t="str">
        <f>Source!G88</f>
        <v>Отвод крутоизогнутый  диам 133мм</v>
      </c>
      <c r="D159" s="25" t="str">
        <f>Source!H88</f>
        <v>ШТ</v>
      </c>
      <c r="E159" s="9">
        <f>Source!I88</f>
        <v>10</v>
      </c>
      <c r="F159" s="27"/>
      <c r="G159" s="26"/>
      <c r="H159" s="28"/>
      <c r="I159" s="26"/>
      <c r="J159" s="26"/>
      <c r="K159" s="28"/>
      <c r="L159" s="29"/>
      <c r="S159">
        <f>ROUND((Source!FX88/100)*((ROUND(Source!CT88*Source!I88/IF(Source!BA88&lt;&gt; 0, Source!BA88, 1), 2)+ROUND(Source!CS88*Source!I88/IF(Source!BS88&lt;&gt; 0, Source!BS88, 1), 2))), 2)</f>
        <v>0</v>
      </c>
      <c r="T159">
        <f>Source!X88</f>
        <v>0</v>
      </c>
      <c r="U159">
        <f>ROUND((Source!FY88/100)*((ROUND(Source!CT88*Source!I88/IF(Source!BA88&lt;&gt; 0, Source!BA88, 1), 2)+ROUND(Source!CS88*Source!I88/IF(Source!BS88&lt;&gt; 0, Source!BS88, 1), 2))), 2)</f>
        <v>0</v>
      </c>
      <c r="V159">
        <f>Source!Y88</f>
        <v>0</v>
      </c>
    </row>
    <row r="160" spans="1:26" ht="14.25">
      <c r="A160" s="34"/>
      <c r="B160" s="35"/>
      <c r="C160" s="36" t="s">
        <v>1338</v>
      </c>
      <c r="D160" s="37"/>
      <c r="E160" s="38"/>
      <c r="F160" s="39"/>
      <c r="G160" s="40"/>
      <c r="H160" s="41"/>
      <c r="I160" s="40"/>
      <c r="J160" s="40"/>
      <c r="K160" s="41"/>
      <c r="L160" s="42"/>
    </row>
    <row r="161" spans="1:26" ht="15">
      <c r="G161" s="57"/>
      <c r="H161" s="57"/>
      <c r="J161" s="57"/>
      <c r="K161" s="57"/>
      <c r="L161" s="33"/>
      <c r="O161" s="32">
        <f>G161</f>
        <v>0</v>
      </c>
      <c r="P161" s="32">
        <f>J161</f>
        <v>0</v>
      </c>
      <c r="Q161" s="32">
        <f>L161</f>
        <v>0</v>
      </c>
      <c r="W161">
        <f>IF(Source!BI88&lt;=1,G161, 0)</f>
        <v>0</v>
      </c>
      <c r="X161">
        <f>IF(Source!BI88=2,G161, 0)</f>
        <v>0</v>
      </c>
      <c r="Y161">
        <f>IF(Source!BI88=3,G161, 0)</f>
        <v>0</v>
      </c>
      <c r="Z161">
        <f>IF(Source!BI88=4,G161, 0)</f>
        <v>0</v>
      </c>
    </row>
    <row r="162" spans="1:26" ht="28.5">
      <c r="A162" s="23" t="str">
        <f>Source!E89</f>
        <v>18</v>
      </c>
      <c r="B162" s="24" t="str">
        <f>Source!F89</f>
        <v>Цена поставщика</v>
      </c>
      <c r="C162" s="21" t="str">
        <f>Source!G89</f>
        <v>Отвод крутоизогнутый  диам 57мм</v>
      </c>
      <c r="D162" s="25" t="str">
        <f>Source!H89</f>
        <v>ШТ</v>
      </c>
      <c r="E162" s="9">
        <f>Source!I89</f>
        <v>20</v>
      </c>
      <c r="F162" s="27"/>
      <c r="G162" s="26"/>
      <c r="H162" s="28"/>
      <c r="I162" s="26"/>
      <c r="J162" s="26"/>
      <c r="K162" s="28"/>
      <c r="L162" s="29"/>
      <c r="S162">
        <f>ROUND((Source!FX89/100)*((ROUND(Source!CT89*Source!I89/IF(Source!BA89&lt;&gt; 0, Source!BA89, 1), 2)+ROUND(Source!CS89*Source!I89/IF(Source!BS89&lt;&gt; 0, Source!BS89, 1), 2))), 2)</f>
        <v>0</v>
      </c>
      <c r="T162">
        <f>Source!X89</f>
        <v>0</v>
      </c>
      <c r="U162">
        <f>ROUND((Source!FY89/100)*((ROUND(Source!CT89*Source!I89/IF(Source!BA89&lt;&gt; 0, Source!BA89, 1), 2)+ROUND(Source!CS89*Source!I89/IF(Source!BS89&lt;&gt; 0, Source!BS89, 1), 2))), 2)</f>
        <v>0</v>
      </c>
      <c r="V162">
        <f>Source!Y89</f>
        <v>0</v>
      </c>
    </row>
    <row r="163" spans="1:26" ht="14.25">
      <c r="A163" s="34"/>
      <c r="B163" s="35"/>
      <c r="C163" s="36" t="s">
        <v>1338</v>
      </c>
      <c r="D163" s="37"/>
      <c r="E163" s="38"/>
      <c r="F163" s="39"/>
      <c r="G163" s="40"/>
      <c r="H163" s="41"/>
      <c r="I163" s="40"/>
      <c r="J163" s="40"/>
      <c r="K163" s="41"/>
      <c r="L163" s="42"/>
    </row>
    <row r="164" spans="1:26" ht="15">
      <c r="G164" s="57"/>
      <c r="H164" s="57"/>
      <c r="J164" s="57"/>
      <c r="K164" s="57"/>
      <c r="L164" s="33"/>
      <c r="O164" s="32">
        <f>G164</f>
        <v>0</v>
      </c>
      <c r="P164" s="32">
        <f>J164</f>
        <v>0</v>
      </c>
      <c r="Q164" s="32">
        <f>L164</f>
        <v>0</v>
      </c>
      <c r="W164">
        <f>IF(Source!BI89&lt;=1,G164, 0)</f>
        <v>0</v>
      </c>
      <c r="X164">
        <f>IF(Source!BI89=2,G164, 0)</f>
        <v>0</v>
      </c>
      <c r="Y164">
        <f>IF(Source!BI89=3,G164, 0)</f>
        <v>0</v>
      </c>
      <c r="Z164">
        <f>IF(Source!BI89=4,G164, 0)</f>
        <v>0</v>
      </c>
    </row>
    <row r="165" spans="1:26" ht="28.5">
      <c r="A165" s="23" t="str">
        <f>Source!E90</f>
        <v>19</v>
      </c>
      <c r="B165" s="24" t="str">
        <f>Source!F90</f>
        <v>Цена поставщика</v>
      </c>
      <c r="C165" s="21" t="str">
        <f>Source!G90</f>
        <v>Отвод крутоизогнутый  диам 76мм</v>
      </c>
      <c r="D165" s="25" t="str">
        <f>Source!H90</f>
        <v>ШТ</v>
      </c>
      <c r="E165" s="9">
        <f>Source!I90</f>
        <v>42</v>
      </c>
      <c r="F165" s="27"/>
      <c r="G165" s="26"/>
      <c r="H165" s="28"/>
      <c r="I165" s="26"/>
      <c r="J165" s="26"/>
      <c r="K165" s="28"/>
      <c r="L165" s="29"/>
      <c r="S165">
        <f>ROUND((Source!FX90/100)*((ROUND(Source!CT90*Source!I90/IF(Source!BA90&lt;&gt; 0, Source!BA90, 1), 2)+ROUND(Source!CS90*Source!I90/IF(Source!BS90&lt;&gt; 0, Source!BS90, 1), 2))), 2)</f>
        <v>0</v>
      </c>
      <c r="T165">
        <f>Source!X90</f>
        <v>0</v>
      </c>
      <c r="U165">
        <f>ROUND((Source!FY90/100)*((ROUND(Source!CT90*Source!I90/IF(Source!BA90&lt;&gt; 0, Source!BA90, 1), 2)+ROUND(Source!CS90*Source!I90/IF(Source!BS90&lt;&gt; 0, Source!BS90, 1), 2))), 2)</f>
        <v>0</v>
      </c>
      <c r="V165">
        <f>Source!Y90</f>
        <v>0</v>
      </c>
    </row>
    <row r="166" spans="1:26" ht="14.25">
      <c r="A166" s="34"/>
      <c r="B166" s="35"/>
      <c r="C166" s="36" t="s">
        <v>1338</v>
      </c>
      <c r="D166" s="37"/>
      <c r="E166" s="38"/>
      <c r="F166" s="39"/>
      <c r="G166" s="40"/>
      <c r="H166" s="41"/>
      <c r="I166" s="40"/>
      <c r="J166" s="40"/>
      <c r="K166" s="41"/>
      <c r="L166" s="42"/>
    </row>
    <row r="167" spans="1:26" ht="15">
      <c r="G167" s="57"/>
      <c r="H167" s="57"/>
      <c r="J167" s="57"/>
      <c r="K167" s="57"/>
      <c r="L167" s="33"/>
      <c r="O167" s="32">
        <f>G167</f>
        <v>0</v>
      </c>
      <c r="P167" s="32">
        <f>J167</f>
        <v>0</v>
      </c>
      <c r="Q167" s="32">
        <f>L167</f>
        <v>0</v>
      </c>
      <c r="W167">
        <f>IF(Source!BI90&lt;=1,G167, 0)</f>
        <v>0</v>
      </c>
      <c r="X167">
        <f>IF(Source!BI90=2,G167, 0)</f>
        <v>0</v>
      </c>
      <c r="Y167">
        <f>IF(Source!BI90=3,G167, 0)</f>
        <v>0</v>
      </c>
      <c r="Z167">
        <f>IF(Source!BI90=4,G167, 0)</f>
        <v>0</v>
      </c>
    </row>
    <row r="168" spans="1:26" ht="28.5">
      <c r="A168" s="23" t="str">
        <f>Source!E91</f>
        <v>20</v>
      </c>
      <c r="B168" s="24" t="str">
        <f>Source!F91</f>
        <v>Цена поставщика</v>
      </c>
      <c r="C168" s="21" t="str">
        <f>Source!G91</f>
        <v>Отвод крутоизогнутый  диам 108мм</v>
      </c>
      <c r="D168" s="25" t="str">
        <f>Source!H91</f>
        <v>ШТ</v>
      </c>
      <c r="E168" s="9">
        <f>Source!I91</f>
        <v>22</v>
      </c>
      <c r="F168" s="27"/>
      <c r="G168" s="26"/>
      <c r="H168" s="28"/>
      <c r="I168" s="26"/>
      <c r="J168" s="26"/>
      <c r="K168" s="28"/>
      <c r="L168" s="29"/>
      <c r="S168">
        <f>ROUND((Source!FX91/100)*((ROUND(Source!CT91*Source!I91/IF(Source!BA91&lt;&gt; 0, Source!BA91, 1), 2)+ROUND(Source!CS91*Source!I91/IF(Source!BS91&lt;&gt; 0, Source!BS91, 1), 2))), 2)</f>
        <v>0</v>
      </c>
      <c r="T168">
        <f>Source!X91</f>
        <v>0</v>
      </c>
      <c r="U168">
        <f>ROUND((Source!FY91/100)*((ROUND(Source!CT91*Source!I91/IF(Source!BA91&lt;&gt; 0, Source!BA91, 1), 2)+ROUND(Source!CS91*Source!I91/IF(Source!BS91&lt;&gt; 0, Source!BS91, 1), 2))), 2)</f>
        <v>0</v>
      </c>
      <c r="V168">
        <f>Source!Y91</f>
        <v>0</v>
      </c>
    </row>
    <row r="169" spans="1:26" ht="14.25">
      <c r="A169" s="34"/>
      <c r="B169" s="35"/>
      <c r="C169" s="36" t="s">
        <v>1338</v>
      </c>
      <c r="D169" s="37"/>
      <c r="E169" s="38"/>
      <c r="F169" s="39"/>
      <c r="G169" s="40"/>
      <c r="H169" s="41"/>
      <c r="I169" s="40"/>
      <c r="J169" s="40"/>
      <c r="K169" s="41"/>
      <c r="L169" s="42"/>
    </row>
    <row r="170" spans="1:26" ht="15">
      <c r="G170" s="57"/>
      <c r="H170" s="57"/>
      <c r="J170" s="57"/>
      <c r="K170" s="57"/>
      <c r="L170" s="33"/>
      <c r="O170" s="32">
        <f>G170</f>
        <v>0</v>
      </c>
      <c r="P170" s="32">
        <f>J170</f>
        <v>0</v>
      </c>
      <c r="Q170" s="32">
        <f>L170</f>
        <v>0</v>
      </c>
      <c r="W170">
        <f>IF(Source!BI91&lt;=1,G170, 0)</f>
        <v>0</v>
      </c>
      <c r="X170">
        <f>IF(Source!BI91=2,G170, 0)</f>
        <v>0</v>
      </c>
      <c r="Y170">
        <f>IF(Source!BI91=3,G170, 0)</f>
        <v>0</v>
      </c>
      <c r="Z170">
        <f>IF(Source!BI91=4,G170, 0)</f>
        <v>0</v>
      </c>
    </row>
    <row r="171" spans="1:26" ht="28.5">
      <c r="A171" s="23" t="str">
        <f>Source!E92</f>
        <v>21</v>
      </c>
      <c r="B171" s="24" t="str">
        <f>Source!F92</f>
        <v>Цена поставщика</v>
      </c>
      <c r="C171" s="21" t="str">
        <f>Source!G92</f>
        <v>Отвод крутоизогнутый  диам 89мм</v>
      </c>
      <c r="D171" s="25" t="str">
        <f>Source!H92</f>
        <v>ШТ</v>
      </c>
      <c r="E171" s="9">
        <f>Source!I92</f>
        <v>15</v>
      </c>
      <c r="F171" s="27"/>
      <c r="G171" s="26"/>
      <c r="H171" s="28"/>
      <c r="I171" s="26"/>
      <c r="J171" s="26"/>
      <c r="K171" s="28"/>
      <c r="L171" s="29"/>
      <c r="S171">
        <f>ROUND((Source!FX92/100)*((ROUND(Source!CT92*Source!I92/IF(Source!BA92&lt;&gt; 0, Source!BA92, 1), 2)+ROUND(Source!CS92*Source!I92/IF(Source!BS92&lt;&gt; 0, Source!BS92, 1), 2))), 2)</f>
        <v>0</v>
      </c>
      <c r="T171">
        <f>Source!X92</f>
        <v>0</v>
      </c>
      <c r="U171">
        <f>ROUND((Source!FY92/100)*((ROUND(Source!CT92*Source!I92/IF(Source!BA92&lt;&gt; 0, Source!BA92, 1), 2)+ROUND(Source!CS92*Source!I92/IF(Source!BS92&lt;&gt; 0, Source!BS92, 1), 2))), 2)</f>
        <v>0</v>
      </c>
      <c r="V171">
        <f>Source!Y92</f>
        <v>0</v>
      </c>
    </row>
    <row r="172" spans="1:26" ht="14.25">
      <c r="A172" s="34"/>
      <c r="B172" s="35"/>
      <c r="C172" s="36" t="s">
        <v>1338</v>
      </c>
      <c r="D172" s="37"/>
      <c r="E172" s="38"/>
      <c r="F172" s="39"/>
      <c r="G172" s="40"/>
      <c r="H172" s="41"/>
      <c r="I172" s="40"/>
      <c r="J172" s="40"/>
      <c r="K172" s="41"/>
      <c r="L172" s="42"/>
    </row>
    <row r="173" spans="1:26" ht="15">
      <c r="G173" s="57"/>
      <c r="H173" s="57"/>
      <c r="J173" s="57"/>
      <c r="K173" s="57"/>
      <c r="L173" s="33"/>
      <c r="O173" s="32">
        <f>G173</f>
        <v>0</v>
      </c>
      <c r="P173" s="32">
        <f>J173</f>
        <v>0</v>
      </c>
      <c r="Q173" s="32">
        <f>L173</f>
        <v>0</v>
      </c>
      <c r="W173">
        <f>IF(Source!BI92&lt;=1,G173, 0)</f>
        <v>0</v>
      </c>
      <c r="X173">
        <f>IF(Source!BI92=2,G173, 0)</f>
        <v>0</v>
      </c>
      <c r="Y173">
        <f>IF(Source!BI92=3,G173, 0)</f>
        <v>0</v>
      </c>
      <c r="Z173">
        <f>IF(Source!BI92=4,G173, 0)</f>
        <v>0</v>
      </c>
    </row>
    <row r="174" spans="1:26" ht="28.5">
      <c r="A174" s="23" t="str">
        <f>Source!E93</f>
        <v>22</v>
      </c>
      <c r="B174" s="24" t="str">
        <f>Source!F93</f>
        <v>Цена поставщика</v>
      </c>
      <c r="C174" s="21" t="str">
        <f>Source!G93</f>
        <v>Тройник  159х159</v>
      </c>
      <c r="D174" s="25" t="str">
        <f>Source!H93</f>
        <v>ШТ</v>
      </c>
      <c r="E174" s="9">
        <f>Source!I93</f>
        <v>6</v>
      </c>
      <c r="F174" s="27"/>
      <c r="G174" s="26"/>
      <c r="H174" s="28"/>
      <c r="I174" s="26"/>
      <c r="J174" s="26"/>
      <c r="K174" s="28"/>
      <c r="L174" s="29"/>
      <c r="S174">
        <f>ROUND((Source!FX93/100)*((ROUND(Source!CT93*Source!I93/IF(Source!BA93&lt;&gt; 0, Source!BA93, 1), 2)+ROUND(Source!CS93*Source!I93/IF(Source!BS93&lt;&gt; 0, Source!BS93, 1), 2))), 2)</f>
        <v>0</v>
      </c>
      <c r="T174">
        <f>Source!X93</f>
        <v>0</v>
      </c>
      <c r="U174">
        <f>ROUND((Source!FY93/100)*((ROUND(Source!CT93*Source!I93/IF(Source!BA93&lt;&gt; 0, Source!BA93, 1), 2)+ROUND(Source!CS93*Source!I93/IF(Source!BS93&lt;&gt; 0, Source!BS93, 1), 2))), 2)</f>
        <v>0</v>
      </c>
      <c r="V174">
        <f>Source!Y93</f>
        <v>0</v>
      </c>
    </row>
    <row r="175" spans="1:26" ht="14.25">
      <c r="A175" s="34"/>
      <c r="B175" s="35"/>
      <c r="C175" s="36" t="s">
        <v>1338</v>
      </c>
      <c r="D175" s="37"/>
      <c r="E175" s="38"/>
      <c r="F175" s="39"/>
      <c r="G175" s="40"/>
      <c r="H175" s="41"/>
      <c r="I175" s="40"/>
      <c r="J175" s="40"/>
      <c r="K175" s="41"/>
      <c r="L175" s="42"/>
    </row>
    <row r="176" spans="1:26" ht="15">
      <c r="G176" s="57"/>
      <c r="H176" s="57"/>
      <c r="J176" s="57"/>
      <c r="K176" s="57"/>
      <c r="L176" s="33"/>
      <c r="O176" s="32">
        <f>G176</f>
        <v>0</v>
      </c>
      <c r="P176" s="32">
        <f>J176</f>
        <v>0</v>
      </c>
      <c r="Q176" s="32">
        <f>L176</f>
        <v>0</v>
      </c>
      <c r="W176">
        <f>IF(Source!BI93&lt;=1,G176, 0)</f>
        <v>0</v>
      </c>
      <c r="X176">
        <f>IF(Source!BI93=2,G176, 0)</f>
        <v>0</v>
      </c>
      <c r="Y176">
        <f>IF(Source!BI93=3,G176, 0)</f>
        <v>0</v>
      </c>
      <c r="Z176">
        <f>IF(Source!BI93=4,G176, 0)</f>
        <v>0</v>
      </c>
    </row>
    <row r="177" spans="1:26" ht="28.5">
      <c r="A177" s="23" t="str">
        <f>Source!E94</f>
        <v>23</v>
      </c>
      <c r="B177" s="24" t="str">
        <f>Source!F94</f>
        <v>Цена поставщика</v>
      </c>
      <c r="C177" s="21" t="str">
        <f>Source!G94</f>
        <v>Тройник  108х108</v>
      </c>
      <c r="D177" s="25" t="str">
        <f>Source!H94</f>
        <v>ШТ</v>
      </c>
      <c r="E177" s="9">
        <f>Source!I94</f>
        <v>6</v>
      </c>
      <c r="F177" s="27"/>
      <c r="G177" s="26"/>
      <c r="H177" s="28"/>
      <c r="I177" s="26"/>
      <c r="J177" s="26"/>
      <c r="K177" s="28"/>
      <c r="L177" s="29"/>
      <c r="S177">
        <f>ROUND((Source!FX94/100)*((ROUND(Source!CT94*Source!I94/IF(Source!BA94&lt;&gt; 0, Source!BA94, 1), 2)+ROUND(Source!CS94*Source!I94/IF(Source!BS94&lt;&gt; 0, Source!BS94, 1), 2))), 2)</f>
        <v>0</v>
      </c>
      <c r="T177">
        <f>Source!X94</f>
        <v>0</v>
      </c>
      <c r="U177">
        <f>ROUND((Source!FY94/100)*((ROUND(Source!CT94*Source!I94/IF(Source!BA94&lt;&gt; 0, Source!BA94, 1), 2)+ROUND(Source!CS94*Source!I94/IF(Source!BS94&lt;&gt; 0, Source!BS94, 1), 2))), 2)</f>
        <v>0</v>
      </c>
      <c r="V177">
        <f>Source!Y94</f>
        <v>0</v>
      </c>
    </row>
    <row r="178" spans="1:26" ht="14.25">
      <c r="A178" s="34"/>
      <c r="B178" s="35"/>
      <c r="C178" s="36" t="s">
        <v>1338</v>
      </c>
      <c r="D178" s="37"/>
      <c r="E178" s="38"/>
      <c r="F178" s="39"/>
      <c r="G178" s="40"/>
      <c r="H178" s="41"/>
      <c r="I178" s="40"/>
      <c r="J178" s="40"/>
      <c r="K178" s="41"/>
      <c r="L178" s="42"/>
    </row>
    <row r="179" spans="1:26" ht="15">
      <c r="G179" s="57"/>
      <c r="H179" s="57"/>
      <c r="J179" s="57"/>
      <c r="K179" s="57"/>
      <c r="L179" s="33"/>
      <c r="O179" s="32">
        <f>G179</f>
        <v>0</v>
      </c>
      <c r="P179" s="32">
        <f>J179</f>
        <v>0</v>
      </c>
      <c r="Q179" s="32">
        <f>L179</f>
        <v>0</v>
      </c>
      <c r="W179">
        <f>IF(Source!BI94&lt;=1,G179, 0)</f>
        <v>0</v>
      </c>
      <c r="X179">
        <f>IF(Source!BI94=2,G179, 0)</f>
        <v>0</v>
      </c>
      <c r="Y179">
        <f>IF(Source!BI94=3,G179, 0)</f>
        <v>0</v>
      </c>
      <c r="Z179">
        <f>IF(Source!BI94=4,G179, 0)</f>
        <v>0</v>
      </c>
    </row>
    <row r="180" spans="1:26" ht="28.5">
      <c r="A180" s="23" t="str">
        <f>Source!E95</f>
        <v>24</v>
      </c>
      <c r="B180" s="24" t="str">
        <f>Source!F95</f>
        <v>Цена поставщика</v>
      </c>
      <c r="C180" s="21" t="str">
        <f>Source!G95</f>
        <v>Тройник  133х133</v>
      </c>
      <c r="D180" s="25" t="str">
        <f>Source!H95</f>
        <v>ШТ</v>
      </c>
      <c r="E180" s="9">
        <f>Source!I95</f>
        <v>12</v>
      </c>
      <c r="F180" s="27"/>
      <c r="G180" s="26"/>
      <c r="H180" s="28"/>
      <c r="I180" s="26"/>
      <c r="J180" s="26"/>
      <c r="K180" s="28"/>
      <c r="L180" s="29"/>
      <c r="S180">
        <f>ROUND((Source!FX95/100)*((ROUND(Source!CT95*Source!I95/IF(Source!BA95&lt;&gt; 0, Source!BA95, 1), 2)+ROUND(Source!CS95*Source!I95/IF(Source!BS95&lt;&gt; 0, Source!BS95, 1), 2))), 2)</f>
        <v>0</v>
      </c>
      <c r="T180">
        <f>Source!X95</f>
        <v>0</v>
      </c>
      <c r="U180">
        <f>ROUND((Source!FY95/100)*((ROUND(Source!CT95*Source!I95/IF(Source!BA95&lt;&gt; 0, Source!BA95, 1), 2)+ROUND(Source!CS95*Source!I95/IF(Source!BS95&lt;&gt; 0, Source!BS95, 1), 2))), 2)</f>
        <v>0</v>
      </c>
      <c r="V180">
        <f>Source!Y95</f>
        <v>0</v>
      </c>
    </row>
    <row r="181" spans="1:26" ht="14.25">
      <c r="A181" s="34"/>
      <c r="B181" s="35"/>
      <c r="C181" s="36" t="s">
        <v>1338</v>
      </c>
      <c r="D181" s="37"/>
      <c r="E181" s="38"/>
      <c r="F181" s="39"/>
      <c r="G181" s="40"/>
      <c r="H181" s="41"/>
      <c r="I181" s="40"/>
      <c r="J181" s="40"/>
      <c r="K181" s="41"/>
      <c r="L181" s="42"/>
    </row>
    <row r="182" spans="1:26" ht="15">
      <c r="G182" s="57"/>
      <c r="H182" s="57"/>
      <c r="J182" s="57"/>
      <c r="K182" s="57"/>
      <c r="L182" s="33"/>
      <c r="O182" s="32">
        <f>G182</f>
        <v>0</v>
      </c>
      <c r="P182" s="32">
        <f>J182</f>
        <v>0</v>
      </c>
      <c r="Q182" s="32">
        <f>L182</f>
        <v>0</v>
      </c>
      <c r="W182">
        <f>IF(Source!BI95&lt;=1,G182, 0)</f>
        <v>0</v>
      </c>
      <c r="X182">
        <f>IF(Source!BI95=2,G182, 0)</f>
        <v>0</v>
      </c>
      <c r="Y182">
        <f>IF(Source!BI95=3,G182, 0)</f>
        <v>0</v>
      </c>
      <c r="Z182">
        <f>IF(Source!BI95=4,G182, 0)</f>
        <v>0</v>
      </c>
    </row>
    <row r="183" spans="1:26" ht="28.5">
      <c r="A183" s="23" t="str">
        <f>Source!E96</f>
        <v>25</v>
      </c>
      <c r="B183" s="24" t="str">
        <f>Source!F96</f>
        <v>Цена поставщика</v>
      </c>
      <c r="C183" s="21" t="str">
        <f>Source!G96</f>
        <v>Тройник диам 57мм</v>
      </c>
      <c r="D183" s="25" t="str">
        <f>Source!H96</f>
        <v>ШТ</v>
      </c>
      <c r="E183" s="9">
        <f>Source!I96</f>
        <v>26</v>
      </c>
      <c r="F183" s="27"/>
      <c r="G183" s="26"/>
      <c r="H183" s="28"/>
      <c r="I183" s="26"/>
      <c r="J183" s="26"/>
      <c r="K183" s="28"/>
      <c r="L183" s="29"/>
      <c r="S183">
        <f>ROUND((Source!FX96/100)*((ROUND(Source!CT96*Source!I96/IF(Source!BA96&lt;&gt; 0, Source!BA96, 1), 2)+ROUND(Source!CS96*Source!I96/IF(Source!BS96&lt;&gt; 0, Source!BS96, 1), 2))), 2)</f>
        <v>0</v>
      </c>
      <c r="T183">
        <f>Source!X96</f>
        <v>0</v>
      </c>
      <c r="U183">
        <f>ROUND((Source!FY96/100)*((ROUND(Source!CT96*Source!I96/IF(Source!BA96&lt;&gt; 0, Source!BA96, 1), 2)+ROUND(Source!CS96*Source!I96/IF(Source!BS96&lt;&gt; 0, Source!BS96, 1), 2))), 2)</f>
        <v>0</v>
      </c>
      <c r="V183">
        <f>Source!Y96</f>
        <v>0</v>
      </c>
    </row>
    <row r="184" spans="1:26" ht="14.25">
      <c r="A184" s="34"/>
      <c r="B184" s="35"/>
      <c r="C184" s="36" t="s">
        <v>1338</v>
      </c>
      <c r="D184" s="37"/>
      <c r="E184" s="38"/>
      <c r="F184" s="39"/>
      <c r="G184" s="40"/>
      <c r="H184" s="41"/>
      <c r="I184" s="40"/>
      <c r="J184" s="40"/>
      <c r="K184" s="41"/>
      <c r="L184" s="42"/>
    </row>
    <row r="185" spans="1:26" ht="15">
      <c r="G185" s="57"/>
      <c r="H185" s="57"/>
      <c r="J185" s="57"/>
      <c r="K185" s="57"/>
      <c r="L185" s="33"/>
      <c r="O185" s="32">
        <f>G185</f>
        <v>0</v>
      </c>
      <c r="P185" s="32">
        <f>J185</f>
        <v>0</v>
      </c>
      <c r="Q185" s="32">
        <f>L185</f>
        <v>0</v>
      </c>
      <c r="W185">
        <f>IF(Source!BI96&lt;=1,G185, 0)</f>
        <v>0</v>
      </c>
      <c r="X185">
        <f>IF(Source!BI96=2,G185, 0)</f>
        <v>0</v>
      </c>
      <c r="Y185">
        <f>IF(Source!BI96=3,G185, 0)</f>
        <v>0</v>
      </c>
      <c r="Z185">
        <f>IF(Source!BI96=4,G185, 0)</f>
        <v>0</v>
      </c>
    </row>
    <row r="186" spans="1:26" ht="28.5">
      <c r="A186" s="23" t="str">
        <f>Source!E97</f>
        <v>26</v>
      </c>
      <c r="B186" s="24" t="str">
        <f>Source!F97</f>
        <v>Цена поставщика</v>
      </c>
      <c r="C186" s="21" t="str">
        <f>Source!G97</f>
        <v>Тройник диам 76мм</v>
      </c>
      <c r="D186" s="25" t="str">
        <f>Source!H97</f>
        <v>ШТ</v>
      </c>
      <c r="E186" s="9">
        <f>Source!I97</f>
        <v>46</v>
      </c>
      <c r="F186" s="27"/>
      <c r="G186" s="26"/>
      <c r="H186" s="28"/>
      <c r="I186" s="26"/>
      <c r="J186" s="26"/>
      <c r="K186" s="28"/>
      <c r="L186" s="29"/>
      <c r="S186">
        <f>ROUND((Source!FX97/100)*((ROUND(Source!CT97*Source!I97/IF(Source!BA97&lt;&gt; 0, Source!BA97, 1), 2)+ROUND(Source!CS97*Source!I97/IF(Source!BS97&lt;&gt; 0, Source!BS97, 1), 2))), 2)</f>
        <v>0</v>
      </c>
      <c r="T186">
        <f>Source!X97</f>
        <v>0</v>
      </c>
      <c r="U186">
        <f>ROUND((Source!FY97/100)*((ROUND(Source!CT97*Source!I97/IF(Source!BA97&lt;&gt; 0, Source!BA97, 1), 2)+ROUND(Source!CS97*Source!I97/IF(Source!BS97&lt;&gt; 0, Source!BS97, 1), 2))), 2)</f>
        <v>0</v>
      </c>
      <c r="V186">
        <f>Source!Y97</f>
        <v>0</v>
      </c>
    </row>
    <row r="187" spans="1:26" ht="14.25">
      <c r="A187" s="34"/>
      <c r="B187" s="35"/>
      <c r="C187" s="36" t="s">
        <v>1338</v>
      </c>
      <c r="D187" s="37"/>
      <c r="E187" s="38"/>
      <c r="F187" s="39"/>
      <c r="G187" s="40"/>
      <c r="H187" s="41"/>
      <c r="I187" s="40"/>
      <c r="J187" s="40"/>
      <c r="K187" s="41"/>
      <c r="L187" s="42"/>
    </row>
    <row r="188" spans="1:26" ht="15">
      <c r="G188" s="57"/>
      <c r="H188" s="57"/>
      <c r="J188" s="57"/>
      <c r="K188" s="57"/>
      <c r="L188" s="33"/>
      <c r="O188" s="32">
        <f>G188</f>
        <v>0</v>
      </c>
      <c r="P188" s="32">
        <f>J188</f>
        <v>0</v>
      </c>
      <c r="Q188" s="32">
        <f>L188</f>
        <v>0</v>
      </c>
      <c r="W188">
        <f>IF(Source!BI97&lt;=1,G188, 0)</f>
        <v>0</v>
      </c>
      <c r="X188">
        <f>IF(Source!BI97=2,G188, 0)</f>
        <v>0</v>
      </c>
      <c r="Y188">
        <f>IF(Source!BI97=3,G188, 0)</f>
        <v>0</v>
      </c>
      <c r="Z188">
        <f>IF(Source!BI97=4,G188, 0)</f>
        <v>0</v>
      </c>
    </row>
    <row r="189" spans="1:26" ht="28.5">
      <c r="A189" s="23" t="str">
        <f>Source!E98</f>
        <v>27</v>
      </c>
      <c r="B189" s="24" t="str">
        <f>Source!F98</f>
        <v>Цена поставщика</v>
      </c>
      <c r="C189" s="21" t="str">
        <f>Source!G98</f>
        <v>Резьба под приварку диам 57мм</v>
      </c>
      <c r="D189" s="25" t="str">
        <f>Source!H98</f>
        <v>ШТ</v>
      </c>
      <c r="E189" s="9">
        <f>Source!I98</f>
        <v>145</v>
      </c>
      <c r="F189" s="27"/>
      <c r="G189" s="26"/>
      <c r="H189" s="28"/>
      <c r="I189" s="26"/>
      <c r="J189" s="26"/>
      <c r="K189" s="28"/>
      <c r="L189" s="29"/>
      <c r="S189">
        <f>ROUND((Source!FX98/100)*((ROUND(Source!CT98*Source!I98/IF(Source!BA98&lt;&gt; 0, Source!BA98, 1), 2)+ROUND(Source!CS98*Source!I98/IF(Source!BS98&lt;&gt; 0, Source!BS98, 1), 2))), 2)</f>
        <v>0</v>
      </c>
      <c r="T189">
        <f>Source!X98</f>
        <v>0</v>
      </c>
      <c r="U189">
        <f>ROUND((Source!FY98/100)*((ROUND(Source!CT98*Source!I98/IF(Source!BA98&lt;&gt; 0, Source!BA98, 1), 2)+ROUND(Source!CS98*Source!I98/IF(Source!BS98&lt;&gt; 0, Source!BS98, 1), 2))), 2)</f>
        <v>0</v>
      </c>
      <c r="V189">
        <f>Source!Y98</f>
        <v>0</v>
      </c>
    </row>
    <row r="190" spans="1:26" ht="14.25">
      <c r="A190" s="34"/>
      <c r="B190" s="35"/>
      <c r="C190" s="36" t="s">
        <v>1338</v>
      </c>
      <c r="D190" s="37"/>
      <c r="E190" s="38"/>
      <c r="F190" s="39"/>
      <c r="G190" s="40"/>
      <c r="H190" s="41"/>
      <c r="I190" s="40"/>
      <c r="J190" s="40"/>
      <c r="K190" s="41"/>
      <c r="L190" s="42"/>
    </row>
    <row r="191" spans="1:26" ht="15">
      <c r="G191" s="57"/>
      <c r="H191" s="57"/>
      <c r="J191" s="57"/>
      <c r="K191" s="57"/>
      <c r="L191" s="33"/>
      <c r="O191" s="32">
        <f>G191</f>
        <v>0</v>
      </c>
      <c r="P191" s="32">
        <f>J191</f>
        <v>0</v>
      </c>
      <c r="Q191" s="32">
        <f>L191</f>
        <v>0</v>
      </c>
      <c r="W191">
        <f>IF(Source!BI98&lt;=1,G191, 0)</f>
        <v>0</v>
      </c>
      <c r="X191">
        <f>IF(Source!BI98=2,G191, 0)</f>
        <v>0</v>
      </c>
      <c r="Y191">
        <f>IF(Source!BI98=3,G191, 0)</f>
        <v>0</v>
      </c>
      <c r="Z191">
        <f>IF(Source!BI98=4,G191, 0)</f>
        <v>0</v>
      </c>
    </row>
    <row r="192" spans="1:26" ht="28.5">
      <c r="A192" s="23" t="str">
        <f>Source!E99</f>
        <v>28</v>
      </c>
      <c r="B192" s="24" t="str">
        <f>Source!F99</f>
        <v>Цена поставщика</v>
      </c>
      <c r="C192" s="21" t="str">
        <f>Source!G99</f>
        <v>Резьба под приварку диам 76мм</v>
      </c>
      <c r="D192" s="25" t="str">
        <f>Source!H99</f>
        <v>ШТ</v>
      </c>
      <c r="E192" s="9">
        <f>Source!I99</f>
        <v>96</v>
      </c>
      <c r="F192" s="27"/>
      <c r="G192" s="26"/>
      <c r="H192" s="28"/>
      <c r="I192" s="26"/>
      <c r="J192" s="26"/>
      <c r="K192" s="28"/>
      <c r="L192" s="29"/>
      <c r="S192">
        <f>ROUND((Source!FX99/100)*((ROUND(Source!CT99*Source!I99/IF(Source!BA99&lt;&gt; 0, Source!BA99, 1), 2)+ROUND(Source!CS99*Source!I99/IF(Source!BS99&lt;&gt; 0, Source!BS99, 1), 2))), 2)</f>
        <v>0</v>
      </c>
      <c r="T192">
        <f>Source!X99</f>
        <v>0</v>
      </c>
      <c r="U192">
        <f>ROUND((Source!FY99/100)*((ROUND(Source!CT99*Source!I99/IF(Source!BA99&lt;&gt; 0, Source!BA99, 1), 2)+ROUND(Source!CS99*Source!I99/IF(Source!BS99&lt;&gt; 0, Source!BS99, 1), 2))), 2)</f>
        <v>0</v>
      </c>
      <c r="V192">
        <f>Source!Y99</f>
        <v>0</v>
      </c>
    </row>
    <row r="193" spans="1:26" ht="14.25">
      <c r="A193" s="34"/>
      <c r="B193" s="35"/>
      <c r="C193" s="36" t="s">
        <v>1338</v>
      </c>
      <c r="D193" s="37"/>
      <c r="E193" s="38"/>
      <c r="F193" s="39"/>
      <c r="G193" s="40"/>
      <c r="H193" s="41"/>
      <c r="I193" s="40"/>
      <c r="J193" s="40"/>
      <c r="K193" s="41"/>
      <c r="L193" s="42"/>
    </row>
    <row r="194" spans="1:26" ht="15">
      <c r="G194" s="57"/>
      <c r="H194" s="57"/>
      <c r="J194" s="57"/>
      <c r="K194" s="57"/>
      <c r="L194" s="33"/>
      <c r="O194" s="32">
        <f>G194</f>
        <v>0</v>
      </c>
      <c r="P194" s="32">
        <f>J194</f>
        <v>0</v>
      </c>
      <c r="Q194" s="32">
        <f>L194</f>
        <v>0</v>
      </c>
      <c r="W194">
        <f>IF(Source!BI99&lt;=1,G194, 0)</f>
        <v>0</v>
      </c>
      <c r="X194">
        <f>IF(Source!BI99=2,G194, 0)</f>
        <v>0</v>
      </c>
      <c r="Y194">
        <f>IF(Source!BI99=3,G194, 0)</f>
        <v>0</v>
      </c>
      <c r="Z194">
        <f>IF(Source!BI99=4,G194, 0)</f>
        <v>0</v>
      </c>
    </row>
    <row r="195" spans="1:26" ht="28.5">
      <c r="A195" s="23" t="str">
        <f>Source!E100</f>
        <v>29</v>
      </c>
      <c r="B195" s="24" t="str">
        <f>Source!F100</f>
        <v>Цена поставщика</v>
      </c>
      <c r="C195" s="21" t="str">
        <f>Source!G100</f>
        <v>Разъёмное соединение диам57мм DIN 2993</v>
      </c>
      <c r="D195" s="25" t="str">
        <f>Source!H100</f>
        <v>ШТ</v>
      </c>
      <c r="E195" s="9">
        <f>Source!I100</f>
        <v>54</v>
      </c>
      <c r="F195" s="27"/>
      <c r="G195" s="26"/>
      <c r="H195" s="28"/>
      <c r="I195" s="26"/>
      <c r="J195" s="26"/>
      <c r="K195" s="28"/>
      <c r="L195" s="29"/>
      <c r="S195">
        <f>ROUND((Source!FX100/100)*((ROUND(Source!CT100*Source!I100/IF(Source!BA100&lt;&gt; 0, Source!BA100, 1), 2)+ROUND(Source!CS100*Source!I100/IF(Source!BS100&lt;&gt; 0, Source!BS100, 1), 2))), 2)</f>
        <v>0</v>
      </c>
      <c r="T195">
        <f>Source!X100</f>
        <v>0</v>
      </c>
      <c r="U195">
        <f>ROUND((Source!FY100/100)*((ROUND(Source!CT100*Source!I100/IF(Source!BA100&lt;&gt; 0, Source!BA100, 1), 2)+ROUND(Source!CS100*Source!I100/IF(Source!BS100&lt;&gt; 0, Source!BS100, 1), 2))), 2)</f>
        <v>0</v>
      </c>
      <c r="V195">
        <f>Source!Y100</f>
        <v>0</v>
      </c>
    </row>
    <row r="196" spans="1:26" ht="14.25">
      <c r="A196" s="34"/>
      <c r="B196" s="35"/>
      <c r="C196" s="36" t="s">
        <v>1338</v>
      </c>
      <c r="D196" s="37"/>
      <c r="E196" s="38"/>
      <c r="F196" s="39"/>
      <c r="G196" s="40"/>
      <c r="H196" s="41"/>
      <c r="I196" s="40"/>
      <c r="J196" s="40"/>
      <c r="K196" s="41"/>
      <c r="L196" s="42"/>
    </row>
    <row r="197" spans="1:26" ht="15">
      <c r="G197" s="57"/>
      <c r="H197" s="57"/>
      <c r="J197" s="57"/>
      <c r="K197" s="57"/>
      <c r="L197" s="33"/>
      <c r="O197" s="32">
        <f>G197</f>
        <v>0</v>
      </c>
      <c r="P197" s="32">
        <f>J197</f>
        <v>0</v>
      </c>
      <c r="Q197" s="32">
        <f>L197</f>
        <v>0</v>
      </c>
      <c r="W197">
        <f>IF(Source!BI100&lt;=1,G197, 0)</f>
        <v>0</v>
      </c>
      <c r="X197">
        <f>IF(Source!BI100=2,G197, 0)</f>
        <v>0</v>
      </c>
      <c r="Y197">
        <f>IF(Source!BI100=3,G197, 0)</f>
        <v>0</v>
      </c>
      <c r="Z197">
        <f>IF(Source!BI100=4,G197, 0)</f>
        <v>0</v>
      </c>
    </row>
    <row r="198" spans="1:26" ht="28.5">
      <c r="A198" s="23" t="str">
        <f>Source!E101</f>
        <v>30</v>
      </c>
      <c r="B198" s="24" t="str">
        <f>Source!F101</f>
        <v>Цена поставщика</v>
      </c>
      <c r="C198" s="21" t="str">
        <f>Source!G101</f>
        <v>Разъёмное соединение диам 76мм DIN 2993</v>
      </c>
      <c r="D198" s="25" t="str">
        <f>Source!H101</f>
        <v>ШТ</v>
      </c>
      <c r="E198" s="9">
        <f>Source!I101</f>
        <v>22</v>
      </c>
      <c r="F198" s="27"/>
      <c r="G198" s="26"/>
      <c r="H198" s="28"/>
      <c r="I198" s="26"/>
      <c r="J198" s="26"/>
      <c r="K198" s="28"/>
      <c r="L198" s="29"/>
      <c r="S198">
        <f>ROUND((Source!FX101/100)*((ROUND(Source!CT101*Source!I101/IF(Source!BA101&lt;&gt; 0, Source!BA101, 1), 2)+ROUND(Source!CS101*Source!I101/IF(Source!BS101&lt;&gt; 0, Source!BS101, 1), 2))), 2)</f>
        <v>0</v>
      </c>
      <c r="T198">
        <f>Source!X101</f>
        <v>0</v>
      </c>
      <c r="U198">
        <f>ROUND((Source!FY101/100)*((ROUND(Source!CT101*Source!I101/IF(Source!BA101&lt;&gt; 0, Source!BA101, 1), 2)+ROUND(Source!CS101*Source!I101/IF(Source!BS101&lt;&gt; 0, Source!BS101, 1), 2))), 2)</f>
        <v>0</v>
      </c>
      <c r="V198">
        <f>Source!Y101</f>
        <v>0</v>
      </c>
    </row>
    <row r="199" spans="1:26" ht="14.25">
      <c r="A199" s="34"/>
      <c r="B199" s="35"/>
      <c r="C199" s="36" t="s">
        <v>1338</v>
      </c>
      <c r="D199" s="37"/>
      <c r="E199" s="38"/>
      <c r="F199" s="39"/>
      <c r="G199" s="40"/>
      <c r="H199" s="41"/>
      <c r="I199" s="40"/>
      <c r="J199" s="40"/>
      <c r="K199" s="41"/>
      <c r="L199" s="42"/>
    </row>
    <row r="200" spans="1:26" ht="15">
      <c r="G200" s="57"/>
      <c r="H200" s="57"/>
      <c r="J200" s="57"/>
      <c r="K200" s="57"/>
      <c r="L200" s="33"/>
      <c r="O200" s="32">
        <f>G200</f>
        <v>0</v>
      </c>
      <c r="P200" s="32">
        <f>J200</f>
        <v>0</v>
      </c>
      <c r="Q200" s="32">
        <f>L200</f>
        <v>0</v>
      </c>
      <c r="W200">
        <f>IF(Source!BI101&lt;=1,G200, 0)</f>
        <v>0</v>
      </c>
      <c r="X200">
        <f>IF(Source!BI101=2,G200, 0)</f>
        <v>0</v>
      </c>
      <c r="Y200">
        <f>IF(Source!BI101=3,G200, 0)</f>
        <v>0</v>
      </c>
      <c r="Z200">
        <f>IF(Source!BI101=4,G200, 0)</f>
        <v>0</v>
      </c>
    </row>
    <row r="201" spans="1:26" ht="57">
      <c r="A201" s="23" t="str">
        <f>Source!E102</f>
        <v>31</v>
      </c>
      <c r="B201" s="24" t="str">
        <f>Source!F102</f>
        <v>16-05-001-1</v>
      </c>
      <c r="C201" s="21" t="str">
        <f>Source!G102</f>
        <v>Установка вентилей, задвижек, затворов, клапанов обратных, кранов проходных на трубопроводах из стальных труб диаметром до 25 мм</v>
      </c>
      <c r="D201" s="25" t="str">
        <f>Source!H102</f>
        <v>шт.</v>
      </c>
      <c r="E201" s="9">
        <f>Source!I102</f>
        <v>22</v>
      </c>
      <c r="F201" s="27"/>
      <c r="G201" s="26"/>
      <c r="H201" s="28"/>
      <c r="I201" s="26"/>
      <c r="J201" s="26"/>
      <c r="K201" s="28"/>
      <c r="L201" s="29"/>
      <c r="S201">
        <f>ROUND((Source!FX102/100)*((ROUND(Source!CT102*Source!I102/IF(Source!BA102&lt;&gt; 0, Source!BA102, 1), 2)+ROUND(Source!CS102*Source!I102/IF(Source!BS102&lt;&gt; 0, Source!BS102, 1), 2))), 2)</f>
        <v>0</v>
      </c>
      <c r="T201">
        <f>Source!X102</f>
        <v>0</v>
      </c>
      <c r="U201">
        <f>ROUND((Source!FY102/100)*((ROUND(Source!CT102*Source!I102/IF(Source!BA102&lt;&gt; 0, Source!BA102, 1), 2)+ROUND(Source!CS102*Source!I102/IF(Source!BS102&lt;&gt; 0, Source!BS102, 1), 2))), 2)</f>
        <v>0</v>
      </c>
      <c r="V201">
        <f>Source!Y102</f>
        <v>0</v>
      </c>
    </row>
    <row r="202" spans="1:26" ht="14.25">
      <c r="A202" s="23"/>
      <c r="B202" s="24"/>
      <c r="C202" s="21" t="s">
        <v>1336</v>
      </c>
      <c r="D202" s="25"/>
      <c r="E202" s="9"/>
      <c r="F202" s="27"/>
      <c r="G202" s="26"/>
      <c r="H202" s="28"/>
      <c r="I202" s="26"/>
      <c r="J202" s="26"/>
      <c r="K202" s="28"/>
      <c r="L202" s="29"/>
      <c r="R202">
        <f>H202</f>
        <v>0</v>
      </c>
    </row>
    <row r="203" spans="1:26" ht="14.25">
      <c r="A203" s="23"/>
      <c r="B203" s="24"/>
      <c r="C203" s="21" t="s">
        <v>41</v>
      </c>
      <c r="D203" s="25"/>
      <c r="E203" s="9"/>
      <c r="F203" s="27"/>
      <c r="G203" s="26"/>
      <c r="H203" s="28"/>
      <c r="I203" s="26"/>
      <c r="J203" s="26"/>
      <c r="K203" s="28"/>
      <c r="L203" s="29"/>
    </row>
    <row r="204" spans="1:26" ht="14.25">
      <c r="A204" s="23"/>
      <c r="B204" s="24"/>
      <c r="C204" s="21" t="s">
        <v>1338</v>
      </c>
      <c r="D204" s="25"/>
      <c r="E204" s="9"/>
      <c r="F204" s="27"/>
      <c r="G204" s="26"/>
      <c r="H204" s="28"/>
      <c r="I204" s="26"/>
      <c r="J204" s="26"/>
      <c r="K204" s="28"/>
      <c r="L204" s="29"/>
    </row>
    <row r="205" spans="1:26" ht="14.25">
      <c r="A205" s="23"/>
      <c r="B205" s="24"/>
      <c r="C205" s="21" t="s">
        <v>1339</v>
      </c>
      <c r="D205" s="25" t="s">
        <v>1340</v>
      </c>
      <c r="E205" s="9">
        <f>Source!BZ102</f>
        <v>0</v>
      </c>
      <c r="F205" s="60"/>
      <c r="G205" s="61"/>
      <c r="H205" s="28"/>
      <c r="I205" s="30"/>
      <c r="J205" s="21"/>
      <c r="K205" s="28"/>
      <c r="L205" s="29"/>
    </row>
    <row r="206" spans="1:26" ht="14.25">
      <c r="A206" s="23"/>
      <c r="B206" s="24"/>
      <c r="C206" s="21" t="s">
        <v>1341</v>
      </c>
      <c r="D206" s="25" t="s">
        <v>1340</v>
      </c>
      <c r="E206" s="9">
        <f>Source!CA102</f>
        <v>0</v>
      </c>
      <c r="F206" s="60"/>
      <c r="G206" s="61"/>
      <c r="H206" s="28"/>
      <c r="I206" s="30"/>
      <c r="J206" s="21"/>
      <c r="K206" s="28"/>
      <c r="L206" s="29"/>
    </row>
    <row r="207" spans="1:26" ht="14.25">
      <c r="A207" s="23"/>
      <c r="B207" s="24"/>
      <c r="C207" s="21" t="s">
        <v>1342</v>
      </c>
      <c r="D207" s="25" t="s">
        <v>1343</v>
      </c>
      <c r="E207" s="9">
        <f>Source!AQ102</f>
        <v>0</v>
      </c>
      <c r="F207" s="27"/>
      <c r="G207" s="26"/>
      <c r="H207" s="28"/>
      <c r="I207" s="26"/>
      <c r="J207" s="26"/>
      <c r="K207" s="28"/>
      <c r="L207" s="31"/>
    </row>
    <row r="208" spans="1:26" ht="14.25">
      <c r="A208" s="34" t="str">
        <f>Source!E103</f>
        <v>31,1</v>
      </c>
      <c r="B208" s="35" t="str">
        <f>Source!F103</f>
        <v>302-9009</v>
      </c>
      <c r="C208" s="36" t="str">
        <f>Source!G103</f>
        <v>Арматура трубопроводная фланцевая</v>
      </c>
      <c r="D208" s="37" t="str">
        <f>Source!H103</f>
        <v>шт.</v>
      </c>
      <c r="E208" s="38">
        <f>Source!I103</f>
        <v>22</v>
      </c>
      <c r="F208" s="39"/>
      <c r="G208" s="40"/>
      <c r="H208" s="41"/>
      <c r="I208" s="40"/>
      <c r="J208" s="40"/>
      <c r="K208" s="41"/>
      <c r="L208" s="42"/>
      <c r="S208">
        <f>ROUND((Source!FX103/100)*((ROUND(Source!CT103*Source!I103/IF(Source!BA103&lt;&gt; 0, Source!BA103, 1), 2)+ROUND(Source!CS103*Source!I103/IF(Source!BS103&lt;&gt; 0, Source!BS103, 1), 2))), 2)</f>
        <v>0</v>
      </c>
      <c r="T208">
        <f>Source!X103</f>
        <v>0</v>
      </c>
      <c r="U208">
        <f>ROUND((Source!FY103/100)*((ROUND(Source!CT103*Source!I103/IF(Source!BA103&lt;&gt; 0, Source!BA103, 1), 2)+ROUND(Source!CS103*Source!I103/IF(Source!BS103&lt;&gt; 0, Source!BS103, 1), 2))), 2)</f>
        <v>0</v>
      </c>
      <c r="V208">
        <f>Source!Y103</f>
        <v>0</v>
      </c>
      <c r="Y208">
        <f>IF(Source!BI103=3,H208, 0)</f>
        <v>0</v>
      </c>
    </row>
    <row r="209" spans="1:26" ht="15">
      <c r="G209" s="57"/>
      <c r="H209" s="57"/>
      <c r="J209" s="57"/>
      <c r="K209" s="57"/>
      <c r="L209" s="33"/>
      <c r="O209" s="32">
        <f>G209</f>
        <v>0</v>
      </c>
      <c r="P209" s="32">
        <f>J209</f>
        <v>0</v>
      </c>
      <c r="Q209" s="32">
        <f>L209</f>
        <v>0</v>
      </c>
      <c r="W209">
        <f>IF(Source!BI102&lt;=1,G209, 0)</f>
        <v>0</v>
      </c>
      <c r="X209">
        <f>IF(Source!BI102=2,G209, 0)</f>
        <v>0</v>
      </c>
      <c r="Y209">
        <f>IF(Source!BI102=3,G209, 0)</f>
        <v>0</v>
      </c>
      <c r="Z209">
        <f>IF(Source!BI102=4,G209, 0)</f>
        <v>0</v>
      </c>
    </row>
    <row r="210" spans="1:26" ht="28.5">
      <c r="A210" s="23" t="str">
        <f>Source!E104</f>
        <v>32</v>
      </c>
      <c r="B210" s="24" t="str">
        <f>Source!F104</f>
        <v>Цена поставщика</v>
      </c>
      <c r="C210" s="21" t="str">
        <f>Source!G104</f>
        <v>Вентиль балансировочный диам15мм</v>
      </c>
      <c r="D210" s="25" t="str">
        <f>Source!H104</f>
        <v>ШТ</v>
      </c>
      <c r="E210" s="9">
        <f>Source!I104</f>
        <v>1</v>
      </c>
      <c r="F210" s="27"/>
      <c r="G210" s="26"/>
      <c r="H210" s="28"/>
      <c r="I210" s="26"/>
      <c r="J210" s="26"/>
      <c r="K210" s="28"/>
      <c r="L210" s="29"/>
      <c r="S210">
        <f>ROUND((Source!FX104/100)*((ROUND(Source!CT104*Source!I104/IF(Source!BA104&lt;&gt; 0, Source!BA104, 1), 2)+ROUND(Source!CS104*Source!I104/IF(Source!BS104&lt;&gt; 0, Source!BS104, 1), 2))), 2)</f>
        <v>0</v>
      </c>
      <c r="T210">
        <f>Source!X104</f>
        <v>0</v>
      </c>
      <c r="U210">
        <f>ROUND((Source!FY104/100)*((ROUND(Source!CT104*Source!I104/IF(Source!BA104&lt;&gt; 0, Source!BA104, 1), 2)+ROUND(Source!CS104*Source!I104/IF(Source!BS104&lt;&gt; 0, Source!BS104, 1), 2))), 2)</f>
        <v>0</v>
      </c>
      <c r="V210">
        <f>Source!Y104</f>
        <v>0</v>
      </c>
    </row>
    <row r="211" spans="1:26" ht="14.25">
      <c r="A211" s="34"/>
      <c r="B211" s="35"/>
      <c r="C211" s="36" t="s">
        <v>1338</v>
      </c>
      <c r="D211" s="37"/>
      <c r="E211" s="38"/>
      <c r="F211" s="39"/>
      <c r="G211" s="40"/>
      <c r="H211" s="41"/>
      <c r="I211" s="40"/>
      <c r="J211" s="40"/>
      <c r="K211" s="41"/>
      <c r="L211" s="42"/>
    </row>
    <row r="212" spans="1:26" ht="15">
      <c r="G212" s="57"/>
      <c r="H212" s="57"/>
      <c r="J212" s="57"/>
      <c r="K212" s="57"/>
      <c r="L212" s="33"/>
      <c r="O212" s="32">
        <f>G212</f>
        <v>0</v>
      </c>
      <c r="P212" s="32">
        <f>J212</f>
        <v>0</v>
      </c>
      <c r="Q212" s="32">
        <f>L212</f>
        <v>0</v>
      </c>
      <c r="W212">
        <f>IF(Source!BI104&lt;=1,G212, 0)</f>
        <v>0</v>
      </c>
      <c r="X212">
        <f>IF(Source!BI104=2,G212, 0)</f>
        <v>0</v>
      </c>
      <c r="Y212">
        <f>IF(Source!BI104=3,G212, 0)</f>
        <v>0</v>
      </c>
      <c r="Z212">
        <f>IF(Source!BI104=4,G212, 0)</f>
        <v>0</v>
      </c>
    </row>
    <row r="213" spans="1:26" ht="28.5">
      <c r="A213" s="23" t="str">
        <f>Source!E105</f>
        <v>33</v>
      </c>
      <c r="B213" s="24" t="str">
        <f>Source!F105</f>
        <v>Цена поставщика</v>
      </c>
      <c r="C213" s="21" t="str">
        <f>Source!G105</f>
        <v>Вентиль балансировочный диам20мм</v>
      </c>
      <c r="D213" s="25" t="str">
        <f>Source!H105</f>
        <v>ШТ</v>
      </c>
      <c r="E213" s="9">
        <f>Source!I105</f>
        <v>4</v>
      </c>
      <c r="F213" s="27"/>
      <c r="G213" s="26"/>
      <c r="H213" s="28"/>
      <c r="I213" s="26"/>
      <c r="J213" s="26"/>
      <c r="K213" s="28"/>
      <c r="L213" s="29"/>
      <c r="S213">
        <f>ROUND((Source!FX105/100)*((ROUND(Source!CT105*Source!I105/IF(Source!BA105&lt;&gt; 0, Source!BA105, 1), 2)+ROUND(Source!CS105*Source!I105/IF(Source!BS105&lt;&gt; 0, Source!BS105, 1), 2))), 2)</f>
        <v>0</v>
      </c>
      <c r="T213">
        <f>Source!X105</f>
        <v>0</v>
      </c>
      <c r="U213">
        <f>ROUND((Source!FY105/100)*((ROUND(Source!CT105*Source!I105/IF(Source!BA105&lt;&gt; 0, Source!BA105, 1), 2)+ROUND(Source!CS105*Source!I105/IF(Source!BS105&lt;&gt; 0, Source!BS105, 1), 2))), 2)</f>
        <v>0</v>
      </c>
      <c r="V213">
        <f>Source!Y105</f>
        <v>0</v>
      </c>
    </row>
    <row r="214" spans="1:26" ht="14.25">
      <c r="A214" s="34"/>
      <c r="B214" s="35"/>
      <c r="C214" s="36" t="s">
        <v>1338</v>
      </c>
      <c r="D214" s="37"/>
      <c r="E214" s="38"/>
      <c r="F214" s="39"/>
      <c r="G214" s="40"/>
      <c r="H214" s="41"/>
      <c r="I214" s="40"/>
      <c r="J214" s="40"/>
      <c r="K214" s="41"/>
      <c r="L214" s="42"/>
    </row>
    <row r="215" spans="1:26" ht="15">
      <c r="G215" s="57"/>
      <c r="H215" s="57"/>
      <c r="J215" s="57"/>
      <c r="K215" s="57"/>
      <c r="L215" s="33"/>
      <c r="O215" s="32">
        <f>G215</f>
        <v>0</v>
      </c>
      <c r="P215" s="32">
        <f>J215</f>
        <v>0</v>
      </c>
      <c r="Q215" s="32">
        <f>L215</f>
        <v>0</v>
      </c>
      <c r="W215">
        <f>IF(Source!BI105&lt;=1,G215, 0)</f>
        <v>0</v>
      </c>
      <c r="X215">
        <f>IF(Source!BI105=2,G215, 0)</f>
        <v>0</v>
      </c>
      <c r="Y215">
        <f>IF(Source!BI105=3,G215, 0)</f>
        <v>0</v>
      </c>
      <c r="Z215">
        <f>IF(Source!BI105=4,G215, 0)</f>
        <v>0</v>
      </c>
    </row>
    <row r="216" spans="1:26" ht="28.5">
      <c r="A216" s="23" t="str">
        <f>Source!E106</f>
        <v>34</v>
      </c>
      <c r="B216" s="24" t="str">
        <f>Source!F106</f>
        <v>Цена поставщика</v>
      </c>
      <c r="C216" s="21" t="str">
        <f>Source!G106</f>
        <v>Вентиль предохранительный пружинный диам25мм</v>
      </c>
      <c r="D216" s="25" t="str">
        <f>Source!H106</f>
        <v>ШТ</v>
      </c>
      <c r="E216" s="9">
        <f>Source!I106</f>
        <v>1</v>
      </c>
      <c r="F216" s="27"/>
      <c r="G216" s="26"/>
      <c r="H216" s="28"/>
      <c r="I216" s="26"/>
      <c r="J216" s="26"/>
      <c r="K216" s="28"/>
      <c r="L216" s="29"/>
      <c r="S216">
        <f>ROUND((Source!FX106/100)*((ROUND(Source!CT106*Source!I106/IF(Source!BA106&lt;&gt; 0, Source!BA106, 1), 2)+ROUND(Source!CS106*Source!I106/IF(Source!BS106&lt;&gt; 0, Source!BS106, 1), 2))), 2)</f>
        <v>0</v>
      </c>
      <c r="T216">
        <f>Source!X106</f>
        <v>0</v>
      </c>
      <c r="U216">
        <f>ROUND((Source!FY106/100)*((ROUND(Source!CT106*Source!I106/IF(Source!BA106&lt;&gt; 0, Source!BA106, 1), 2)+ROUND(Source!CS106*Source!I106/IF(Source!BS106&lt;&gt; 0, Source!BS106, 1), 2))), 2)</f>
        <v>0</v>
      </c>
      <c r="V216">
        <f>Source!Y106</f>
        <v>0</v>
      </c>
    </row>
    <row r="217" spans="1:26" ht="14.25">
      <c r="A217" s="34"/>
      <c r="B217" s="35"/>
      <c r="C217" s="36" t="s">
        <v>1338</v>
      </c>
      <c r="D217" s="37"/>
      <c r="E217" s="38"/>
      <c r="F217" s="39"/>
      <c r="G217" s="40"/>
      <c r="H217" s="41"/>
      <c r="I217" s="40"/>
      <c r="J217" s="40"/>
      <c r="K217" s="41"/>
      <c r="L217" s="42"/>
    </row>
    <row r="218" spans="1:26" ht="15">
      <c r="G218" s="57"/>
      <c r="H218" s="57"/>
      <c r="J218" s="57"/>
      <c r="K218" s="57"/>
      <c r="L218" s="33"/>
      <c r="O218" s="32">
        <f>G218</f>
        <v>0</v>
      </c>
      <c r="P218" s="32">
        <f>J218</f>
        <v>0</v>
      </c>
      <c r="Q218" s="32">
        <f>L218</f>
        <v>0</v>
      </c>
      <c r="W218">
        <f>IF(Source!BI106&lt;=1,G218, 0)</f>
        <v>0</v>
      </c>
      <c r="X218">
        <f>IF(Source!BI106=2,G218, 0)</f>
        <v>0</v>
      </c>
      <c r="Y218">
        <f>IF(Source!BI106=3,G218, 0)</f>
        <v>0</v>
      </c>
      <c r="Z218">
        <f>IF(Source!BI106=4,G218, 0)</f>
        <v>0</v>
      </c>
    </row>
    <row r="219" spans="1:26" ht="28.5">
      <c r="A219" s="23" t="str">
        <f>Source!E107</f>
        <v>35</v>
      </c>
      <c r="B219" s="24" t="str">
        <f>Source!F107</f>
        <v>Цена поставщика</v>
      </c>
      <c r="C219" s="21" t="str">
        <f>Source!G107</f>
        <v>Кран со штуцером и пробкой(сливной) диам15мм</v>
      </c>
      <c r="D219" s="25" t="str">
        <f>Source!H107</f>
        <v>ШТ</v>
      </c>
      <c r="E219" s="9">
        <f>Source!I107</f>
        <v>16</v>
      </c>
      <c r="F219" s="27"/>
      <c r="G219" s="26"/>
      <c r="H219" s="28"/>
      <c r="I219" s="26"/>
      <c r="J219" s="26"/>
      <c r="K219" s="28"/>
      <c r="L219" s="29"/>
      <c r="S219">
        <f>ROUND((Source!FX107/100)*((ROUND(Source!CT107*Source!I107/IF(Source!BA107&lt;&gt; 0, Source!BA107, 1), 2)+ROUND(Source!CS107*Source!I107/IF(Source!BS107&lt;&gt; 0, Source!BS107, 1), 2))), 2)</f>
        <v>0</v>
      </c>
      <c r="T219">
        <f>Source!X107</f>
        <v>0</v>
      </c>
      <c r="U219">
        <f>ROUND((Source!FY107/100)*((ROUND(Source!CT107*Source!I107/IF(Source!BA107&lt;&gt; 0, Source!BA107, 1), 2)+ROUND(Source!CS107*Source!I107/IF(Source!BS107&lt;&gt; 0, Source!BS107, 1), 2))), 2)</f>
        <v>0</v>
      </c>
      <c r="V219">
        <f>Source!Y107</f>
        <v>0</v>
      </c>
    </row>
    <row r="220" spans="1:26" ht="14.25">
      <c r="A220" s="34"/>
      <c r="B220" s="35"/>
      <c r="C220" s="36" t="s">
        <v>1338</v>
      </c>
      <c r="D220" s="37"/>
      <c r="E220" s="38"/>
      <c r="F220" s="39"/>
      <c r="G220" s="40"/>
      <c r="H220" s="41"/>
      <c r="I220" s="40"/>
      <c r="J220" s="40"/>
      <c r="K220" s="41"/>
      <c r="L220" s="42"/>
    </row>
    <row r="221" spans="1:26" ht="15">
      <c r="G221" s="57"/>
      <c r="H221" s="57"/>
      <c r="J221" s="57"/>
      <c r="K221" s="57"/>
      <c r="L221" s="33"/>
      <c r="O221" s="32">
        <f>G221</f>
        <v>0</v>
      </c>
      <c r="P221" s="32">
        <f>J221</f>
        <v>0</v>
      </c>
      <c r="Q221" s="32">
        <f>L221</f>
        <v>0</v>
      </c>
      <c r="W221">
        <f>IF(Source!BI107&lt;=1,G221, 0)</f>
        <v>0</v>
      </c>
      <c r="X221">
        <f>IF(Source!BI107=2,G221, 0)</f>
        <v>0</v>
      </c>
      <c r="Y221">
        <f>IF(Source!BI107=3,G221, 0)</f>
        <v>0</v>
      </c>
      <c r="Z221">
        <f>IF(Source!BI107=4,G221, 0)</f>
        <v>0</v>
      </c>
    </row>
    <row r="222" spans="1:26" ht="57">
      <c r="A222" s="23" t="str">
        <f>Source!E108</f>
        <v>36</v>
      </c>
      <c r="B222" s="24" t="str">
        <f>Source!F108</f>
        <v>16-05-001-2</v>
      </c>
      <c r="C222" s="21" t="str">
        <f>Source!G108</f>
        <v>Установка вентилей, задвижек, затворов, клапанов обратных, кранов проходных на трубопроводах из стальных труб диаметром до 50 мм</v>
      </c>
      <c r="D222" s="25" t="str">
        <f>Source!H108</f>
        <v>шт.</v>
      </c>
      <c r="E222" s="9">
        <f>Source!I108</f>
        <v>12</v>
      </c>
      <c r="F222" s="27"/>
      <c r="G222" s="26"/>
      <c r="H222" s="28"/>
      <c r="I222" s="26"/>
      <c r="J222" s="26"/>
      <c r="K222" s="28"/>
      <c r="L222" s="29"/>
      <c r="S222">
        <f>ROUND((Source!FX108/100)*((ROUND(Source!CT108*Source!I108/IF(Source!BA108&lt;&gt; 0, Source!BA108, 1), 2)+ROUND(Source!CS108*Source!I108/IF(Source!BS108&lt;&gt; 0, Source!BS108, 1), 2))), 2)</f>
        <v>0</v>
      </c>
      <c r="T222">
        <f>Source!X108</f>
        <v>0</v>
      </c>
      <c r="U222">
        <f>ROUND((Source!FY108/100)*((ROUND(Source!CT108*Source!I108/IF(Source!BA108&lt;&gt; 0, Source!BA108, 1), 2)+ROUND(Source!CS108*Source!I108/IF(Source!BS108&lt;&gt; 0, Source!BS108, 1), 2))), 2)</f>
        <v>0</v>
      </c>
      <c r="V222">
        <f>Source!Y108</f>
        <v>0</v>
      </c>
    </row>
    <row r="223" spans="1:26" ht="14.25">
      <c r="A223" s="23"/>
      <c r="B223" s="24"/>
      <c r="C223" s="21" t="s">
        <v>1336</v>
      </c>
      <c r="D223" s="25"/>
      <c r="E223" s="9"/>
      <c r="F223" s="27"/>
      <c r="G223" s="26"/>
      <c r="H223" s="28"/>
      <c r="I223" s="26"/>
      <c r="J223" s="26"/>
      <c r="K223" s="28"/>
      <c r="L223" s="29"/>
      <c r="R223">
        <f>H223</f>
        <v>0</v>
      </c>
    </row>
    <row r="224" spans="1:26" ht="14.25">
      <c r="A224" s="23"/>
      <c r="B224" s="24"/>
      <c r="C224" s="21" t="s">
        <v>41</v>
      </c>
      <c r="D224" s="25"/>
      <c r="E224" s="9"/>
      <c r="F224" s="27"/>
      <c r="G224" s="26"/>
      <c r="H224" s="28"/>
      <c r="I224" s="26"/>
      <c r="J224" s="26"/>
      <c r="K224" s="28"/>
      <c r="L224" s="29"/>
    </row>
    <row r="225" spans="1:26" ht="14.25">
      <c r="A225" s="23"/>
      <c r="B225" s="24"/>
      <c r="C225" s="21" t="s">
        <v>1338</v>
      </c>
      <c r="D225" s="25"/>
      <c r="E225" s="9"/>
      <c r="F225" s="27"/>
      <c r="G225" s="26"/>
      <c r="H225" s="28"/>
      <c r="I225" s="26"/>
      <c r="J225" s="26"/>
      <c r="K225" s="28"/>
      <c r="L225" s="29"/>
    </row>
    <row r="226" spans="1:26" ht="14.25">
      <c r="A226" s="23"/>
      <c r="B226" s="24"/>
      <c r="C226" s="21" t="s">
        <v>1339</v>
      </c>
      <c r="D226" s="25" t="s">
        <v>1340</v>
      </c>
      <c r="E226" s="9">
        <f>Source!BZ108</f>
        <v>0</v>
      </c>
      <c r="F226" s="60"/>
      <c r="G226" s="61"/>
      <c r="H226" s="28"/>
      <c r="I226" s="30"/>
      <c r="J226" s="21"/>
      <c r="K226" s="28"/>
      <c r="L226" s="29"/>
    </row>
    <row r="227" spans="1:26" ht="14.25">
      <c r="A227" s="23"/>
      <c r="B227" s="24"/>
      <c r="C227" s="21" t="s">
        <v>1341</v>
      </c>
      <c r="D227" s="25" t="s">
        <v>1340</v>
      </c>
      <c r="E227" s="9">
        <f>Source!CA108</f>
        <v>0</v>
      </c>
      <c r="F227" s="60"/>
      <c r="G227" s="61"/>
      <c r="H227" s="28"/>
      <c r="I227" s="30"/>
      <c r="J227" s="21"/>
      <c r="K227" s="28"/>
      <c r="L227" s="29"/>
    </row>
    <row r="228" spans="1:26" ht="14.25">
      <c r="A228" s="23"/>
      <c r="B228" s="24"/>
      <c r="C228" s="21" t="s">
        <v>1342</v>
      </c>
      <c r="D228" s="25" t="s">
        <v>1343</v>
      </c>
      <c r="E228" s="9">
        <f>Source!AQ108</f>
        <v>0</v>
      </c>
      <c r="F228" s="27"/>
      <c r="G228" s="26"/>
      <c r="H228" s="28"/>
      <c r="I228" s="26"/>
      <c r="J228" s="26"/>
      <c r="K228" s="28"/>
      <c r="L228" s="31"/>
    </row>
    <row r="229" spans="1:26" ht="14.25">
      <c r="A229" s="34" t="str">
        <f>Source!E109</f>
        <v>36,1</v>
      </c>
      <c r="B229" s="35" t="str">
        <f>Source!F109</f>
        <v>302-9009</v>
      </c>
      <c r="C229" s="36" t="str">
        <f>Source!G109</f>
        <v>Арматура трубопроводная фланцевая</v>
      </c>
      <c r="D229" s="37" t="str">
        <f>Source!H109</f>
        <v>шт.</v>
      </c>
      <c r="E229" s="38">
        <f>Source!I109</f>
        <v>12</v>
      </c>
      <c r="F229" s="39"/>
      <c r="G229" s="40"/>
      <c r="H229" s="41"/>
      <c r="I229" s="40"/>
      <c r="J229" s="40"/>
      <c r="K229" s="41"/>
      <c r="L229" s="42"/>
      <c r="S229">
        <f>ROUND((Source!FX109/100)*((ROUND(Source!CT109*Source!I109/IF(Source!BA109&lt;&gt; 0, Source!BA109, 1), 2)+ROUND(Source!CS109*Source!I109/IF(Source!BS109&lt;&gt; 0, Source!BS109, 1), 2))), 2)</f>
        <v>0</v>
      </c>
      <c r="T229">
        <f>Source!X109</f>
        <v>0</v>
      </c>
      <c r="U229">
        <f>ROUND((Source!FY109/100)*((ROUND(Source!CT109*Source!I109/IF(Source!BA109&lt;&gt; 0, Source!BA109, 1), 2)+ROUND(Source!CS109*Source!I109/IF(Source!BS109&lt;&gt; 0, Source!BS109, 1), 2))), 2)</f>
        <v>0</v>
      </c>
      <c r="V229">
        <f>Source!Y109</f>
        <v>0</v>
      </c>
      <c r="Y229">
        <f>IF(Source!BI109=3,H229, 0)</f>
        <v>0</v>
      </c>
    </row>
    <row r="230" spans="1:26" ht="15">
      <c r="G230" s="57"/>
      <c r="H230" s="57"/>
      <c r="J230" s="57"/>
      <c r="K230" s="57"/>
      <c r="L230" s="33"/>
      <c r="O230" s="32">
        <f>G230</f>
        <v>0</v>
      </c>
      <c r="P230" s="32">
        <f>J230</f>
        <v>0</v>
      </c>
      <c r="Q230" s="32">
        <f>L230</f>
        <v>0</v>
      </c>
      <c r="W230">
        <f>IF(Source!BI108&lt;=1,G230, 0)</f>
        <v>0</v>
      </c>
      <c r="X230">
        <f>IF(Source!BI108=2,G230, 0)</f>
        <v>0</v>
      </c>
      <c r="Y230">
        <f>IF(Source!BI108=3,G230, 0)</f>
        <v>0</v>
      </c>
      <c r="Z230">
        <f>IF(Source!BI108=4,G230, 0)</f>
        <v>0</v>
      </c>
    </row>
    <row r="231" spans="1:26" ht="28.5">
      <c r="A231" s="23" t="str">
        <f>Source!E110</f>
        <v>37</v>
      </c>
      <c r="B231" s="24" t="str">
        <f>Source!F110</f>
        <v>Цена поставщика</v>
      </c>
      <c r="C231" s="21" t="str">
        <f>Source!G110</f>
        <v>Вентиль балансировочный диам50мм</v>
      </c>
      <c r="D231" s="25" t="str">
        <f>Source!H110</f>
        <v>ШТ</v>
      </c>
      <c r="E231" s="9">
        <f>Source!I110</f>
        <v>12</v>
      </c>
      <c r="F231" s="27"/>
      <c r="G231" s="26"/>
      <c r="H231" s="28"/>
      <c r="I231" s="26"/>
      <c r="J231" s="26"/>
      <c r="K231" s="28"/>
      <c r="L231" s="29"/>
      <c r="S231">
        <f>ROUND((Source!FX110/100)*((ROUND(Source!CT110*Source!I110/IF(Source!BA110&lt;&gt; 0, Source!BA110, 1), 2)+ROUND(Source!CS110*Source!I110/IF(Source!BS110&lt;&gt; 0, Source!BS110, 1), 2))), 2)</f>
        <v>0</v>
      </c>
      <c r="T231">
        <f>Source!X110</f>
        <v>0</v>
      </c>
      <c r="U231">
        <f>ROUND((Source!FY110/100)*((ROUND(Source!CT110*Source!I110/IF(Source!BA110&lt;&gt; 0, Source!BA110, 1), 2)+ROUND(Source!CS110*Source!I110/IF(Source!BS110&lt;&gt; 0, Source!BS110, 1), 2))), 2)</f>
        <v>0</v>
      </c>
      <c r="V231">
        <f>Source!Y110</f>
        <v>0</v>
      </c>
    </row>
    <row r="232" spans="1:26" ht="14.25">
      <c r="A232" s="34"/>
      <c r="B232" s="35"/>
      <c r="C232" s="36" t="s">
        <v>1338</v>
      </c>
      <c r="D232" s="37"/>
      <c r="E232" s="38"/>
      <c r="F232" s="39"/>
      <c r="G232" s="40"/>
      <c r="H232" s="41"/>
      <c r="I232" s="40"/>
      <c r="J232" s="40"/>
      <c r="K232" s="41"/>
      <c r="L232" s="42"/>
    </row>
    <row r="233" spans="1:26" ht="15">
      <c r="G233" s="57"/>
      <c r="H233" s="57"/>
      <c r="J233" s="57"/>
      <c r="K233" s="57"/>
      <c r="L233" s="33"/>
      <c r="O233" s="32">
        <f>G233</f>
        <v>0</v>
      </c>
      <c r="P233" s="32">
        <f>J233</f>
        <v>0</v>
      </c>
      <c r="Q233" s="32">
        <f>L233</f>
        <v>0</v>
      </c>
      <c r="W233">
        <f>IF(Source!BI110&lt;=1,G233, 0)</f>
        <v>0</v>
      </c>
      <c r="X233">
        <f>IF(Source!BI110=2,G233, 0)</f>
        <v>0</v>
      </c>
      <c r="Y233">
        <f>IF(Source!BI110=3,G233, 0)</f>
        <v>0</v>
      </c>
      <c r="Z233">
        <f>IF(Source!BI110=4,G233, 0)</f>
        <v>0</v>
      </c>
    </row>
    <row r="234" spans="1:26" ht="42.75">
      <c r="A234" s="23" t="str">
        <f>Source!E111</f>
        <v>38</v>
      </c>
      <c r="B234" s="24" t="str">
        <f>Source!F111</f>
        <v>м12-14-001-1</v>
      </c>
      <c r="C234" s="21" t="str">
        <f>Source!G111</f>
        <v>Вентиль латунный запорный теплый низкого давления, диаметр условного прохода до 25 мм</v>
      </c>
      <c r="D234" s="25" t="str">
        <f>Source!H111</f>
        <v>100 шт.</v>
      </c>
      <c r="E234" s="9">
        <f>Source!I111</f>
        <v>0.19</v>
      </c>
      <c r="F234" s="27"/>
      <c r="G234" s="26"/>
      <c r="H234" s="28"/>
      <c r="I234" s="26"/>
      <c r="J234" s="26"/>
      <c r="K234" s="28"/>
      <c r="L234" s="29"/>
      <c r="S234">
        <f>ROUND((Source!FX111/100)*((ROUND(Source!CT111*Source!I111/IF(Source!BA111&lt;&gt; 0, Source!BA111, 1), 2)+ROUND(Source!CS111*Source!I111/IF(Source!BS111&lt;&gt; 0, Source!BS111, 1), 2))), 2)</f>
        <v>0</v>
      </c>
      <c r="T234">
        <f>Source!X111</f>
        <v>0</v>
      </c>
      <c r="U234">
        <f>ROUND((Source!FY111/100)*((ROUND(Source!CT111*Source!I111/IF(Source!BA111&lt;&gt; 0, Source!BA111, 1), 2)+ROUND(Source!CS111*Source!I111/IF(Source!BS111&lt;&gt; 0, Source!BS111, 1), 2))), 2)</f>
        <v>0</v>
      </c>
      <c r="V234">
        <f>Source!Y111</f>
        <v>0</v>
      </c>
    </row>
    <row r="235" spans="1:26" ht="14.25">
      <c r="A235" s="23"/>
      <c r="B235" s="24"/>
      <c r="C235" s="21" t="s">
        <v>1336</v>
      </c>
      <c r="D235" s="25"/>
      <c r="E235" s="9"/>
      <c r="F235" s="27"/>
      <c r="G235" s="26"/>
      <c r="H235" s="28"/>
      <c r="I235" s="26"/>
      <c r="J235" s="26"/>
      <c r="K235" s="28"/>
      <c r="L235" s="29"/>
      <c r="R235">
        <f>H235</f>
        <v>0</v>
      </c>
    </row>
    <row r="236" spans="1:26" ht="14.25">
      <c r="A236" s="23"/>
      <c r="B236" s="24"/>
      <c r="C236" s="21" t="s">
        <v>41</v>
      </c>
      <c r="D236" s="25"/>
      <c r="E236" s="9"/>
      <c r="F236" s="27"/>
      <c r="G236" s="26"/>
      <c r="H236" s="28"/>
      <c r="I236" s="26"/>
      <c r="J236" s="26"/>
      <c r="K236" s="28"/>
      <c r="L236" s="29"/>
    </row>
    <row r="237" spans="1:26" ht="14.25">
      <c r="A237" s="23"/>
      <c r="B237" s="24"/>
      <c r="C237" s="21" t="s">
        <v>1337</v>
      </c>
      <c r="D237" s="25"/>
      <c r="E237" s="9"/>
      <c r="F237" s="27"/>
      <c r="G237" s="26"/>
      <c r="H237" s="28"/>
      <c r="I237" s="26"/>
      <c r="J237" s="26"/>
      <c r="K237" s="28"/>
      <c r="L237" s="29"/>
      <c r="R237">
        <f>H237</f>
        <v>0</v>
      </c>
    </row>
    <row r="238" spans="1:26" ht="14.25">
      <c r="A238" s="23"/>
      <c r="B238" s="24"/>
      <c r="C238" s="21" t="s">
        <v>1338</v>
      </c>
      <c r="D238" s="25"/>
      <c r="E238" s="9"/>
      <c r="F238" s="27"/>
      <c r="G238" s="26"/>
      <c r="H238" s="28"/>
      <c r="I238" s="26"/>
      <c r="J238" s="26"/>
      <c r="K238" s="28"/>
      <c r="L238" s="29"/>
    </row>
    <row r="239" spans="1:26" ht="14.25">
      <c r="A239" s="23"/>
      <c r="B239" s="24"/>
      <c r="C239" s="21" t="s">
        <v>1339</v>
      </c>
      <c r="D239" s="25" t="s">
        <v>1340</v>
      </c>
      <c r="E239" s="9">
        <f>Source!BZ111</f>
        <v>0</v>
      </c>
      <c r="F239" s="46"/>
      <c r="G239" s="26"/>
      <c r="H239" s="28"/>
      <c r="I239" s="30"/>
      <c r="J239" s="21"/>
      <c r="K239" s="28"/>
      <c r="L239" s="29"/>
    </row>
    <row r="240" spans="1:26" ht="14.25">
      <c r="A240" s="23"/>
      <c r="B240" s="24"/>
      <c r="C240" s="21" t="s">
        <v>1341</v>
      </c>
      <c r="D240" s="25" t="s">
        <v>1340</v>
      </c>
      <c r="E240" s="9">
        <f>Source!CA111</f>
        <v>0</v>
      </c>
      <c r="F240" s="46"/>
      <c r="G240" s="26"/>
      <c r="H240" s="28"/>
      <c r="I240" s="30"/>
      <c r="J240" s="21"/>
      <c r="K240" s="28"/>
      <c r="L240" s="29"/>
    </row>
    <row r="241" spans="1:26" ht="14.25">
      <c r="A241" s="34"/>
      <c r="B241" s="35"/>
      <c r="C241" s="36" t="s">
        <v>1342</v>
      </c>
      <c r="D241" s="37" t="s">
        <v>1343</v>
      </c>
      <c r="E241" s="38">
        <f>Source!AQ111</f>
        <v>0</v>
      </c>
      <c r="F241" s="39"/>
      <c r="G241" s="40"/>
      <c r="H241" s="41"/>
      <c r="I241" s="40"/>
      <c r="J241" s="40"/>
      <c r="K241" s="41"/>
      <c r="L241" s="45"/>
    </row>
    <row r="242" spans="1:26" ht="15">
      <c r="G242" s="57"/>
      <c r="H242" s="57"/>
      <c r="J242" s="57"/>
      <c r="K242" s="57"/>
      <c r="L242" s="33"/>
      <c r="O242" s="32">
        <f>G242</f>
        <v>0</v>
      </c>
      <c r="P242" s="32">
        <f>J242</f>
        <v>0</v>
      </c>
      <c r="Q242" s="32">
        <f>L242</f>
        <v>0</v>
      </c>
      <c r="W242">
        <f>IF(Source!BI111&lt;=1,G242, 0)</f>
        <v>0</v>
      </c>
      <c r="X242">
        <f>IF(Source!BI111=2,G242, 0)</f>
        <v>0</v>
      </c>
      <c r="Y242">
        <f>IF(Source!BI111=3,G242, 0)</f>
        <v>0</v>
      </c>
      <c r="Z242">
        <f>IF(Source!BI111=4,G242, 0)</f>
        <v>0</v>
      </c>
    </row>
    <row r="243" spans="1:26" ht="28.5">
      <c r="A243" s="23" t="str">
        <f>Source!E112</f>
        <v>39</v>
      </c>
      <c r="B243" s="24" t="str">
        <f>Source!F112</f>
        <v>Цена поставщика</v>
      </c>
      <c r="C243" s="21" t="str">
        <f>Source!G112</f>
        <v>Кран шаровой муфтовый диам 15мм</v>
      </c>
      <c r="D243" s="25" t="str">
        <f>Source!H112</f>
        <v>ШТ</v>
      </c>
      <c r="E243" s="9">
        <f>Source!I112</f>
        <v>5</v>
      </c>
      <c r="F243" s="27"/>
      <c r="G243" s="26"/>
      <c r="H243" s="28"/>
      <c r="I243" s="26"/>
      <c r="J243" s="26"/>
      <c r="K243" s="28"/>
      <c r="L243" s="29"/>
      <c r="S243">
        <f>ROUND((Source!FX112/100)*((ROUND(Source!CT112*Source!I112/IF(Source!BA112&lt;&gt; 0, Source!BA112, 1), 2)+ROUND(Source!CS112*Source!I112/IF(Source!BS112&lt;&gt; 0, Source!BS112, 1), 2))), 2)</f>
        <v>0</v>
      </c>
      <c r="T243">
        <f>Source!X112</f>
        <v>0</v>
      </c>
      <c r="U243">
        <f>ROUND((Source!FY112/100)*((ROUND(Source!CT112*Source!I112/IF(Source!BA112&lt;&gt; 0, Source!BA112, 1), 2)+ROUND(Source!CS112*Source!I112/IF(Source!BS112&lt;&gt; 0, Source!BS112, 1), 2))), 2)</f>
        <v>0</v>
      </c>
      <c r="V243">
        <f>Source!Y112</f>
        <v>0</v>
      </c>
    </row>
    <row r="244" spans="1:26" ht="14.25">
      <c r="A244" s="34"/>
      <c r="B244" s="35"/>
      <c r="C244" s="36" t="s">
        <v>1338</v>
      </c>
      <c r="D244" s="37"/>
      <c r="E244" s="38"/>
      <c r="F244" s="39"/>
      <c r="G244" s="40"/>
      <c r="H244" s="41"/>
      <c r="I244" s="40"/>
      <c r="J244" s="40"/>
      <c r="K244" s="41"/>
      <c r="L244" s="42"/>
    </row>
    <row r="245" spans="1:26" ht="15">
      <c r="G245" s="57"/>
      <c r="H245" s="57"/>
      <c r="J245" s="57"/>
      <c r="K245" s="57"/>
      <c r="L245" s="33"/>
      <c r="O245" s="32">
        <f>G245</f>
        <v>0</v>
      </c>
      <c r="P245" s="32">
        <f>J245</f>
        <v>0</v>
      </c>
      <c r="Q245" s="32">
        <f>L245</f>
        <v>0</v>
      </c>
      <c r="W245">
        <f>IF(Source!BI112&lt;=1,G245, 0)</f>
        <v>0</v>
      </c>
      <c r="X245">
        <f>IF(Source!BI112=2,G245, 0)</f>
        <v>0</v>
      </c>
      <c r="Y245">
        <f>IF(Source!BI112=3,G245, 0)</f>
        <v>0</v>
      </c>
      <c r="Z245">
        <f>IF(Source!BI112=4,G245, 0)</f>
        <v>0</v>
      </c>
    </row>
    <row r="246" spans="1:26" ht="28.5">
      <c r="A246" s="23" t="str">
        <f>Source!E113</f>
        <v>40</v>
      </c>
      <c r="B246" s="24" t="str">
        <f>Source!F113</f>
        <v>Цена поставщика</v>
      </c>
      <c r="C246" s="21" t="str">
        <f>Source!G113</f>
        <v>Кран шаровой муфтовый диам 20мм</v>
      </c>
      <c r="D246" s="25" t="str">
        <f>Source!H113</f>
        <v>ШТ</v>
      </c>
      <c r="E246" s="9">
        <f>Source!I113</f>
        <v>4</v>
      </c>
      <c r="F246" s="27"/>
      <c r="G246" s="26"/>
      <c r="H246" s="28"/>
      <c r="I246" s="26"/>
      <c r="J246" s="26"/>
      <c r="K246" s="28"/>
      <c r="L246" s="29"/>
      <c r="S246">
        <f>ROUND((Source!FX113/100)*((ROUND(Source!CT113*Source!I113/IF(Source!BA113&lt;&gt; 0, Source!BA113, 1), 2)+ROUND(Source!CS113*Source!I113/IF(Source!BS113&lt;&gt; 0, Source!BS113, 1), 2))), 2)</f>
        <v>0</v>
      </c>
      <c r="T246">
        <f>Source!X113</f>
        <v>0</v>
      </c>
      <c r="U246">
        <f>ROUND((Source!FY113/100)*((ROUND(Source!CT113*Source!I113/IF(Source!BA113&lt;&gt; 0, Source!BA113, 1), 2)+ROUND(Source!CS113*Source!I113/IF(Source!BS113&lt;&gt; 0, Source!BS113, 1), 2))), 2)</f>
        <v>0</v>
      </c>
      <c r="V246">
        <f>Source!Y113</f>
        <v>0</v>
      </c>
    </row>
    <row r="247" spans="1:26" ht="14.25">
      <c r="A247" s="34"/>
      <c r="B247" s="35"/>
      <c r="C247" s="36" t="s">
        <v>1338</v>
      </c>
      <c r="D247" s="37"/>
      <c r="E247" s="38"/>
      <c r="F247" s="39"/>
      <c r="G247" s="40"/>
      <c r="H247" s="41"/>
      <c r="I247" s="40"/>
      <c r="J247" s="40"/>
      <c r="K247" s="41"/>
      <c r="L247" s="42"/>
    </row>
    <row r="248" spans="1:26" ht="15">
      <c r="G248" s="57"/>
      <c r="H248" s="57"/>
      <c r="J248" s="57"/>
      <c r="K248" s="57"/>
      <c r="L248" s="33"/>
      <c r="O248" s="32">
        <f>G248</f>
        <v>0</v>
      </c>
      <c r="P248" s="32">
        <f>J248</f>
        <v>0</v>
      </c>
      <c r="Q248" s="32">
        <f>L248</f>
        <v>0</v>
      </c>
      <c r="W248">
        <f>IF(Source!BI113&lt;=1,G248, 0)</f>
        <v>0</v>
      </c>
      <c r="X248">
        <f>IF(Source!BI113=2,G248, 0)</f>
        <v>0</v>
      </c>
      <c r="Y248">
        <f>IF(Source!BI113=3,G248, 0)</f>
        <v>0</v>
      </c>
      <c r="Z248">
        <f>IF(Source!BI113=4,G248, 0)</f>
        <v>0</v>
      </c>
    </row>
    <row r="249" spans="1:26" ht="28.5">
      <c r="A249" s="23" t="str">
        <f>Source!E114</f>
        <v>41</v>
      </c>
      <c r="B249" s="24" t="str">
        <f>Source!F114</f>
        <v>Цена поставщика</v>
      </c>
      <c r="C249" s="21" t="str">
        <f>Source!G114</f>
        <v>Кран шаровой муфтовый диам 25мм</v>
      </c>
      <c r="D249" s="25" t="str">
        <f>Source!H114</f>
        <v>ШТ</v>
      </c>
      <c r="E249" s="9">
        <f>Source!I114</f>
        <v>2</v>
      </c>
      <c r="F249" s="27"/>
      <c r="G249" s="26"/>
      <c r="H249" s="28"/>
      <c r="I249" s="26"/>
      <c r="J249" s="26"/>
      <c r="K249" s="28"/>
      <c r="L249" s="29"/>
      <c r="S249">
        <f>ROUND((Source!FX114/100)*((ROUND(Source!CT114*Source!I114/IF(Source!BA114&lt;&gt; 0, Source!BA114, 1), 2)+ROUND(Source!CS114*Source!I114/IF(Source!BS114&lt;&gt; 0, Source!BS114, 1), 2))), 2)</f>
        <v>0</v>
      </c>
      <c r="T249">
        <f>Source!X114</f>
        <v>0</v>
      </c>
      <c r="U249">
        <f>ROUND((Source!FY114/100)*((ROUND(Source!CT114*Source!I114/IF(Source!BA114&lt;&gt; 0, Source!BA114, 1), 2)+ROUND(Source!CS114*Source!I114/IF(Source!BS114&lt;&gt; 0, Source!BS114, 1), 2))), 2)</f>
        <v>0</v>
      </c>
      <c r="V249">
        <f>Source!Y114</f>
        <v>0</v>
      </c>
    </row>
    <row r="250" spans="1:26" ht="14.25">
      <c r="A250" s="34"/>
      <c r="B250" s="35"/>
      <c r="C250" s="36" t="s">
        <v>1338</v>
      </c>
      <c r="D250" s="37"/>
      <c r="E250" s="38"/>
      <c r="F250" s="39"/>
      <c r="G250" s="40"/>
      <c r="H250" s="41"/>
      <c r="I250" s="40"/>
      <c r="J250" s="40"/>
      <c r="K250" s="41"/>
      <c r="L250" s="42"/>
    </row>
    <row r="251" spans="1:26" ht="15">
      <c r="G251" s="57"/>
      <c r="H251" s="57"/>
      <c r="J251" s="57"/>
      <c r="K251" s="57"/>
      <c r="L251" s="33"/>
      <c r="O251" s="32">
        <f>G251</f>
        <v>0</v>
      </c>
      <c r="P251" s="32">
        <f>J251</f>
        <v>0</v>
      </c>
      <c r="Q251" s="32">
        <f>L251</f>
        <v>0</v>
      </c>
      <c r="W251">
        <f>IF(Source!BI114&lt;=1,G251, 0)</f>
        <v>0</v>
      </c>
      <c r="X251">
        <f>IF(Source!BI114=2,G251, 0)</f>
        <v>0</v>
      </c>
      <c r="Y251">
        <f>IF(Source!BI114=3,G251, 0)</f>
        <v>0</v>
      </c>
      <c r="Z251">
        <f>IF(Source!BI114=4,G251, 0)</f>
        <v>0</v>
      </c>
    </row>
    <row r="252" spans="1:26" ht="28.5">
      <c r="A252" s="23" t="str">
        <f>Source!E115</f>
        <v>42</v>
      </c>
      <c r="B252" s="24" t="str">
        <f>Source!F115</f>
        <v>Цена поставщика</v>
      </c>
      <c r="C252" s="21" t="str">
        <f>Source!G115</f>
        <v>Автоматический воздухоотводчик диам 15мм</v>
      </c>
      <c r="D252" s="25" t="str">
        <f>Source!H115</f>
        <v>ШТ</v>
      </c>
      <c r="E252" s="9">
        <f>Source!I115</f>
        <v>8</v>
      </c>
      <c r="F252" s="27"/>
      <c r="G252" s="26"/>
      <c r="H252" s="28"/>
      <c r="I252" s="26"/>
      <c r="J252" s="26"/>
      <c r="K252" s="28"/>
      <c r="L252" s="29"/>
      <c r="S252">
        <f>ROUND((Source!FX115/100)*((ROUND(Source!CT115*Source!I115/IF(Source!BA115&lt;&gt; 0, Source!BA115, 1), 2)+ROUND(Source!CS115*Source!I115/IF(Source!BS115&lt;&gt; 0, Source!BS115, 1), 2))), 2)</f>
        <v>0</v>
      </c>
      <c r="T252">
        <f>Source!X115</f>
        <v>0</v>
      </c>
      <c r="U252">
        <f>ROUND((Source!FY115/100)*((ROUND(Source!CT115*Source!I115/IF(Source!BA115&lt;&gt; 0, Source!BA115, 1), 2)+ROUND(Source!CS115*Source!I115/IF(Source!BS115&lt;&gt; 0, Source!BS115, 1), 2))), 2)</f>
        <v>0</v>
      </c>
      <c r="V252">
        <f>Source!Y115</f>
        <v>0</v>
      </c>
    </row>
    <row r="253" spans="1:26" ht="14.25">
      <c r="A253" s="34"/>
      <c r="B253" s="35"/>
      <c r="C253" s="36" t="s">
        <v>1338</v>
      </c>
      <c r="D253" s="37"/>
      <c r="E253" s="38"/>
      <c r="F253" s="39"/>
      <c r="G253" s="40"/>
      <c r="H253" s="41"/>
      <c r="I253" s="40"/>
      <c r="J253" s="40"/>
      <c r="K253" s="41"/>
      <c r="L253" s="42"/>
    </row>
    <row r="254" spans="1:26" ht="15">
      <c r="G254" s="57"/>
      <c r="H254" s="57"/>
      <c r="J254" s="57"/>
      <c r="K254" s="57"/>
      <c r="L254" s="33"/>
      <c r="O254" s="32">
        <f>G254</f>
        <v>0</v>
      </c>
      <c r="P254" s="32">
        <f>J254</f>
        <v>0</v>
      </c>
      <c r="Q254" s="32">
        <f>L254</f>
        <v>0</v>
      </c>
      <c r="W254">
        <f>IF(Source!BI115&lt;=1,G254, 0)</f>
        <v>0</v>
      </c>
      <c r="X254">
        <f>IF(Source!BI115=2,G254, 0)</f>
        <v>0</v>
      </c>
      <c r="Y254">
        <f>IF(Source!BI115=3,G254, 0)</f>
        <v>0</v>
      </c>
      <c r="Z254">
        <f>IF(Source!BI115=4,G254, 0)</f>
        <v>0</v>
      </c>
    </row>
    <row r="255" spans="1:26" ht="42.75">
      <c r="A255" s="23" t="str">
        <f>Source!E116</f>
        <v>43</v>
      </c>
      <c r="B255" s="24" t="str">
        <f>Source!F116</f>
        <v>м12-14-001-3</v>
      </c>
      <c r="C255" s="21" t="str">
        <f>Source!G116</f>
        <v>Вентиль латунный запорный теплый низкого давления, диаметр условного прохода 60 мм</v>
      </c>
      <c r="D255" s="25" t="str">
        <f>Source!H116</f>
        <v>100 шт.</v>
      </c>
      <c r="E255" s="9">
        <f>Source!I116</f>
        <v>0.12</v>
      </c>
      <c r="F255" s="27"/>
      <c r="G255" s="26"/>
      <c r="H255" s="28"/>
      <c r="I255" s="26"/>
      <c r="J255" s="26"/>
      <c r="K255" s="28"/>
      <c r="L255" s="29"/>
      <c r="S255">
        <f>ROUND((Source!FX116/100)*((ROUND(Source!CT116*Source!I116/IF(Source!BA116&lt;&gt; 0, Source!BA116, 1), 2)+ROUND(Source!CS116*Source!I116/IF(Source!BS116&lt;&gt; 0, Source!BS116, 1), 2))), 2)</f>
        <v>0</v>
      </c>
      <c r="T255">
        <f>Source!X116</f>
        <v>0</v>
      </c>
      <c r="U255">
        <f>ROUND((Source!FY116/100)*((ROUND(Source!CT116*Source!I116/IF(Source!BA116&lt;&gt; 0, Source!BA116, 1), 2)+ROUND(Source!CS116*Source!I116/IF(Source!BS116&lt;&gt; 0, Source!BS116, 1), 2))), 2)</f>
        <v>0</v>
      </c>
      <c r="V255">
        <f>Source!Y116</f>
        <v>0</v>
      </c>
    </row>
    <row r="256" spans="1:26" ht="14.25">
      <c r="A256" s="23"/>
      <c r="B256" s="24"/>
      <c r="C256" s="21" t="s">
        <v>1336</v>
      </c>
      <c r="D256" s="25"/>
      <c r="E256" s="9"/>
      <c r="F256" s="27"/>
      <c r="G256" s="26"/>
      <c r="H256" s="28"/>
      <c r="I256" s="26"/>
      <c r="J256" s="26"/>
      <c r="K256" s="28"/>
      <c r="L256" s="29"/>
      <c r="R256">
        <f>H256</f>
        <v>0</v>
      </c>
    </row>
    <row r="257" spans="1:26" ht="14.25">
      <c r="A257" s="23"/>
      <c r="B257" s="24"/>
      <c r="C257" s="21" t="s">
        <v>41</v>
      </c>
      <c r="D257" s="25"/>
      <c r="E257" s="9"/>
      <c r="F257" s="27"/>
      <c r="G257" s="26"/>
      <c r="H257" s="28"/>
      <c r="I257" s="26"/>
      <c r="J257" s="26"/>
      <c r="K257" s="28"/>
      <c r="L257" s="29"/>
    </row>
    <row r="258" spans="1:26" ht="14.25">
      <c r="A258" s="23"/>
      <c r="B258" s="24"/>
      <c r="C258" s="21" t="s">
        <v>1337</v>
      </c>
      <c r="D258" s="25"/>
      <c r="E258" s="9"/>
      <c r="F258" s="27"/>
      <c r="G258" s="26"/>
      <c r="H258" s="28"/>
      <c r="I258" s="26"/>
      <c r="J258" s="26"/>
      <c r="K258" s="28"/>
      <c r="L258" s="29"/>
      <c r="R258">
        <f>H258</f>
        <v>0</v>
      </c>
    </row>
    <row r="259" spans="1:26" ht="14.25">
      <c r="A259" s="23"/>
      <c r="B259" s="24"/>
      <c r="C259" s="21" t="s">
        <v>1338</v>
      </c>
      <c r="D259" s="25"/>
      <c r="E259" s="9"/>
      <c r="F259" s="27"/>
      <c r="G259" s="26"/>
      <c r="H259" s="28"/>
      <c r="I259" s="26"/>
      <c r="J259" s="26"/>
      <c r="K259" s="28"/>
      <c r="L259" s="29"/>
    </row>
    <row r="260" spans="1:26" ht="14.25">
      <c r="A260" s="23"/>
      <c r="B260" s="24"/>
      <c r="C260" s="21" t="s">
        <v>1339</v>
      </c>
      <c r="D260" s="25" t="s">
        <v>1340</v>
      </c>
      <c r="E260" s="9">
        <f>Source!BZ116</f>
        <v>0</v>
      </c>
      <c r="F260" s="60"/>
      <c r="G260" s="61"/>
      <c r="H260" s="28"/>
      <c r="I260" s="30"/>
      <c r="J260" s="21"/>
      <c r="K260" s="28"/>
      <c r="L260" s="29"/>
    </row>
    <row r="261" spans="1:26" ht="14.25">
      <c r="A261" s="23"/>
      <c r="B261" s="24"/>
      <c r="C261" s="21" t="s">
        <v>1341</v>
      </c>
      <c r="D261" s="25" t="s">
        <v>1340</v>
      </c>
      <c r="E261" s="9">
        <f>Source!CA116</f>
        <v>0</v>
      </c>
      <c r="F261" s="60"/>
      <c r="G261" s="61"/>
      <c r="H261" s="28"/>
      <c r="I261" s="30"/>
      <c r="J261" s="21"/>
      <c r="K261" s="28"/>
      <c r="L261" s="29"/>
    </row>
    <row r="262" spans="1:26" ht="14.25">
      <c r="A262" s="34"/>
      <c r="B262" s="35"/>
      <c r="C262" s="36" t="s">
        <v>1342</v>
      </c>
      <c r="D262" s="37" t="s">
        <v>1343</v>
      </c>
      <c r="E262" s="38">
        <f>Source!AQ116</f>
        <v>0</v>
      </c>
      <c r="F262" s="39"/>
      <c r="G262" s="40"/>
      <c r="H262" s="41"/>
      <c r="I262" s="40"/>
      <c r="J262" s="40"/>
      <c r="K262" s="41"/>
      <c r="L262" s="45"/>
    </row>
    <row r="263" spans="1:26" ht="15">
      <c r="G263" s="57"/>
      <c r="H263" s="57"/>
      <c r="J263" s="57"/>
      <c r="K263" s="57"/>
      <c r="L263" s="33"/>
      <c r="O263" s="32">
        <f>G263</f>
        <v>0</v>
      </c>
      <c r="P263" s="32">
        <f>J263</f>
        <v>0</v>
      </c>
      <c r="Q263" s="32">
        <f>L263</f>
        <v>0</v>
      </c>
      <c r="W263">
        <f>IF(Source!BI116&lt;=1,G263, 0)</f>
        <v>0</v>
      </c>
      <c r="X263">
        <f>IF(Source!BI116=2,G263, 0)</f>
        <v>0</v>
      </c>
      <c r="Y263">
        <f>IF(Source!BI116=3,G263, 0)</f>
        <v>0</v>
      </c>
      <c r="Z263">
        <f>IF(Source!BI116=4,G263, 0)</f>
        <v>0</v>
      </c>
    </row>
    <row r="264" spans="1:26" ht="28.5">
      <c r="A264" s="23" t="str">
        <f>Source!E117</f>
        <v>44</v>
      </c>
      <c r="B264" s="24" t="str">
        <f>Source!F117</f>
        <v>Цена поставщика</v>
      </c>
      <c r="C264" s="21" t="str">
        <f>Source!G117</f>
        <v>Кран шаровой муфтовый диам 50мм</v>
      </c>
      <c r="D264" s="25" t="str">
        <f>Source!H117</f>
        <v>ШТ</v>
      </c>
      <c r="E264" s="9">
        <f>Source!I117</f>
        <v>12</v>
      </c>
      <c r="F264" s="27"/>
      <c r="G264" s="26"/>
      <c r="H264" s="28"/>
      <c r="I264" s="26"/>
      <c r="J264" s="26"/>
      <c r="K264" s="28"/>
      <c r="L264" s="29"/>
      <c r="S264">
        <f>ROUND((Source!FX117/100)*((ROUND(Source!CT117*Source!I117/IF(Source!BA117&lt;&gt; 0, Source!BA117, 1), 2)+ROUND(Source!CS117*Source!I117/IF(Source!BS117&lt;&gt; 0, Source!BS117, 1), 2))), 2)</f>
        <v>0</v>
      </c>
      <c r="T264">
        <f>Source!X117</f>
        <v>0</v>
      </c>
      <c r="U264">
        <f>ROUND((Source!FY117/100)*((ROUND(Source!CT117*Source!I117/IF(Source!BA117&lt;&gt; 0, Source!BA117, 1), 2)+ROUND(Source!CS117*Source!I117/IF(Source!BS117&lt;&gt; 0, Source!BS117, 1), 2))), 2)</f>
        <v>0</v>
      </c>
      <c r="V264">
        <f>Source!Y117</f>
        <v>0</v>
      </c>
    </row>
    <row r="265" spans="1:26" ht="14.25">
      <c r="A265" s="34"/>
      <c r="B265" s="35"/>
      <c r="C265" s="36" t="s">
        <v>1338</v>
      </c>
      <c r="D265" s="37"/>
      <c r="E265" s="38"/>
      <c r="F265" s="39"/>
      <c r="G265" s="40"/>
      <c r="H265" s="41"/>
      <c r="I265" s="40"/>
      <c r="J265" s="40"/>
      <c r="K265" s="41"/>
      <c r="L265" s="42"/>
    </row>
    <row r="266" spans="1:26" ht="15">
      <c r="G266" s="57"/>
      <c r="H266" s="57"/>
      <c r="J266" s="57"/>
      <c r="K266" s="57"/>
      <c r="L266" s="33"/>
      <c r="O266" s="32">
        <f>G266</f>
        <v>0</v>
      </c>
      <c r="P266" s="32">
        <f>J266</f>
        <v>0</v>
      </c>
      <c r="Q266" s="32">
        <f>L266</f>
        <v>0</v>
      </c>
      <c r="W266">
        <f>IF(Source!BI117&lt;=1,G266, 0)</f>
        <v>0</v>
      </c>
      <c r="X266">
        <f>IF(Source!BI117=2,G266, 0)</f>
        <v>0</v>
      </c>
      <c r="Y266">
        <f>IF(Source!BI117=3,G266, 0)</f>
        <v>0</v>
      </c>
      <c r="Z266">
        <f>IF(Source!BI117=4,G266, 0)</f>
        <v>0</v>
      </c>
    </row>
    <row r="267" spans="1:26" ht="57">
      <c r="A267" s="23" t="str">
        <f>Source!E118</f>
        <v>45</v>
      </c>
      <c r="B267" s="24" t="str">
        <f>Source!F118</f>
        <v>16-05-001-3</v>
      </c>
      <c r="C267" s="21" t="str">
        <f>Source!G118</f>
        <v>Установка вентилей, задвижек, затворов, клапанов обратных, кранов проходных на трубопроводах из стальных труб диаметром до 100 мм</v>
      </c>
      <c r="D267" s="25" t="str">
        <f>Source!H118</f>
        <v>шт.</v>
      </c>
      <c r="E267" s="9">
        <f>Source!I118</f>
        <v>1</v>
      </c>
      <c r="F267" s="27"/>
      <c r="G267" s="26"/>
      <c r="H267" s="28"/>
      <c r="I267" s="26"/>
      <c r="J267" s="26"/>
      <c r="K267" s="28"/>
      <c r="L267" s="29"/>
      <c r="S267">
        <f>ROUND((Source!FX118/100)*((ROUND(Source!CT118*Source!I118/IF(Source!BA118&lt;&gt; 0, Source!BA118, 1), 2)+ROUND(Source!CS118*Source!I118/IF(Source!BS118&lt;&gt; 0, Source!BS118, 1), 2))), 2)</f>
        <v>0</v>
      </c>
      <c r="T267">
        <f>Source!X118</f>
        <v>0</v>
      </c>
      <c r="U267">
        <f>ROUND((Source!FY118/100)*((ROUND(Source!CT118*Source!I118/IF(Source!BA118&lt;&gt; 0, Source!BA118, 1), 2)+ROUND(Source!CS118*Source!I118/IF(Source!BS118&lt;&gt; 0, Source!BS118, 1), 2))), 2)</f>
        <v>0</v>
      </c>
      <c r="V267">
        <f>Source!Y118</f>
        <v>0</v>
      </c>
    </row>
    <row r="268" spans="1:26" ht="14.25">
      <c r="A268" s="23"/>
      <c r="B268" s="24"/>
      <c r="C268" s="21" t="s">
        <v>1336</v>
      </c>
      <c r="D268" s="25"/>
      <c r="E268" s="9"/>
      <c r="F268" s="27"/>
      <c r="G268" s="26"/>
      <c r="H268" s="28"/>
      <c r="I268" s="26"/>
      <c r="J268" s="26"/>
      <c r="K268" s="28"/>
      <c r="L268" s="29"/>
      <c r="R268">
        <f>H268</f>
        <v>0</v>
      </c>
    </row>
    <row r="269" spans="1:26" ht="14.25">
      <c r="A269" s="23"/>
      <c r="B269" s="24"/>
      <c r="C269" s="21" t="s">
        <v>41</v>
      </c>
      <c r="D269" s="25"/>
      <c r="E269" s="9"/>
      <c r="F269" s="27"/>
      <c r="G269" s="26"/>
      <c r="H269" s="28"/>
      <c r="I269" s="26"/>
      <c r="J269" s="26"/>
      <c r="K269" s="28"/>
      <c r="L269" s="29"/>
    </row>
    <row r="270" spans="1:26" ht="14.25">
      <c r="A270" s="23"/>
      <c r="B270" s="24"/>
      <c r="C270" s="21" t="s">
        <v>1337</v>
      </c>
      <c r="D270" s="25"/>
      <c r="E270" s="9"/>
      <c r="F270" s="27"/>
      <c r="G270" s="26"/>
      <c r="H270" s="28"/>
      <c r="I270" s="26"/>
      <c r="J270" s="26"/>
      <c r="K270" s="28"/>
      <c r="L270" s="29"/>
      <c r="R270">
        <f>H270</f>
        <v>0</v>
      </c>
    </row>
    <row r="271" spans="1:26" ht="14.25">
      <c r="A271" s="23"/>
      <c r="B271" s="24"/>
      <c r="C271" s="21" t="s">
        <v>1338</v>
      </c>
      <c r="D271" s="25"/>
      <c r="E271" s="9"/>
      <c r="F271" s="27"/>
      <c r="G271" s="26"/>
      <c r="H271" s="28"/>
      <c r="I271" s="26"/>
      <c r="J271" s="26"/>
      <c r="K271" s="28"/>
      <c r="L271" s="29"/>
    </row>
    <row r="272" spans="1:26" ht="14.25">
      <c r="A272" s="23"/>
      <c r="B272" s="24"/>
      <c r="C272" s="21" t="s">
        <v>1339</v>
      </c>
      <c r="D272" s="25" t="s">
        <v>1340</v>
      </c>
      <c r="E272" s="9">
        <f>Source!BZ118</f>
        <v>0</v>
      </c>
      <c r="F272" s="60"/>
      <c r="G272" s="61"/>
      <c r="H272" s="28"/>
      <c r="I272" s="30"/>
      <c r="J272" s="21"/>
      <c r="K272" s="28"/>
      <c r="L272" s="29"/>
    </row>
    <row r="273" spans="1:26" ht="14.25">
      <c r="A273" s="23"/>
      <c r="B273" s="24"/>
      <c r="C273" s="21" t="s">
        <v>1341</v>
      </c>
      <c r="D273" s="25" t="s">
        <v>1340</v>
      </c>
      <c r="E273" s="9">
        <f>Source!CA118</f>
        <v>0</v>
      </c>
      <c r="F273" s="60"/>
      <c r="G273" s="61"/>
      <c r="H273" s="28"/>
      <c r="I273" s="30"/>
      <c r="J273" s="21"/>
      <c r="K273" s="28"/>
      <c r="L273" s="29"/>
    </row>
    <row r="274" spans="1:26" ht="14.25">
      <c r="A274" s="23"/>
      <c r="B274" s="24"/>
      <c r="C274" s="21" t="s">
        <v>1342</v>
      </c>
      <c r="D274" s="25" t="s">
        <v>1343</v>
      </c>
      <c r="E274" s="9">
        <f>Source!AQ118</f>
        <v>0</v>
      </c>
      <c r="F274" s="27"/>
      <c r="G274" s="26"/>
      <c r="H274" s="28"/>
      <c r="I274" s="26"/>
      <c r="J274" s="26"/>
      <c r="K274" s="28"/>
      <c r="L274" s="31"/>
    </row>
    <row r="275" spans="1:26" ht="14.25">
      <c r="A275" s="34" t="str">
        <f>Source!E119</f>
        <v>45,1</v>
      </c>
      <c r="B275" s="35" t="str">
        <f>Source!F119</f>
        <v>302-9009</v>
      </c>
      <c r="C275" s="36" t="str">
        <f>Source!G119</f>
        <v>Арматура трубопроводная фланцевая</v>
      </c>
      <c r="D275" s="37" t="str">
        <f>Source!H119</f>
        <v>шт.</v>
      </c>
      <c r="E275" s="38">
        <f>Source!I119</f>
        <v>1</v>
      </c>
      <c r="F275" s="39"/>
      <c r="G275" s="40"/>
      <c r="H275" s="41"/>
      <c r="I275" s="40"/>
      <c r="J275" s="40"/>
      <c r="K275" s="41"/>
      <c r="L275" s="42"/>
      <c r="S275">
        <f>ROUND((Source!FX119/100)*((ROUND(Source!CT119*Source!I119/IF(Source!BA119&lt;&gt; 0, Source!BA119, 1), 2)+ROUND(Source!CS119*Source!I119/IF(Source!BS119&lt;&gt; 0, Source!BS119, 1), 2))), 2)</f>
        <v>0</v>
      </c>
      <c r="T275">
        <f>Source!X119</f>
        <v>0</v>
      </c>
      <c r="U275">
        <f>ROUND((Source!FY119/100)*((ROUND(Source!CT119*Source!I119/IF(Source!BA119&lt;&gt; 0, Source!BA119, 1), 2)+ROUND(Source!CS119*Source!I119/IF(Source!BS119&lt;&gt; 0, Source!BS119, 1), 2))), 2)</f>
        <v>0</v>
      </c>
      <c r="V275">
        <f>Source!Y119</f>
        <v>0</v>
      </c>
      <c r="Y275">
        <f>IF(Source!BI119=3,H275, 0)</f>
        <v>0</v>
      </c>
    </row>
    <row r="276" spans="1:26" ht="15">
      <c r="G276" s="57"/>
      <c r="H276" s="57"/>
      <c r="J276" s="57"/>
      <c r="K276" s="57"/>
      <c r="L276" s="33"/>
      <c r="O276" s="32">
        <f>G276</f>
        <v>0</v>
      </c>
      <c r="P276" s="32">
        <f>J276</f>
        <v>0</v>
      </c>
      <c r="Q276" s="32">
        <f>L276</f>
        <v>0</v>
      </c>
      <c r="W276">
        <f>IF(Source!BI118&lt;=1,G276, 0)</f>
        <v>0</v>
      </c>
      <c r="X276">
        <f>IF(Source!BI118=2,G276, 0)</f>
        <v>0</v>
      </c>
      <c r="Y276">
        <f>IF(Source!BI118=3,G276, 0)</f>
        <v>0</v>
      </c>
      <c r="Z276">
        <f>IF(Source!BI118=4,G276, 0)</f>
        <v>0</v>
      </c>
    </row>
    <row r="277" spans="1:26" ht="28.5">
      <c r="A277" s="23" t="str">
        <f>Source!E120</f>
        <v>46</v>
      </c>
      <c r="B277" s="24" t="str">
        <f>Source!F120</f>
        <v>Цена поставщика</v>
      </c>
      <c r="C277" s="21" t="str">
        <f>Source!G120</f>
        <v>Клапан перепуксной диам100мм,РМ 512,ВМ 575-100</v>
      </c>
      <c r="D277" s="25" t="str">
        <f>Source!H120</f>
        <v>ШТ</v>
      </c>
      <c r="E277" s="9">
        <f>Source!I120</f>
        <v>1</v>
      </c>
      <c r="F277" s="27"/>
      <c r="G277" s="26"/>
      <c r="H277" s="28"/>
      <c r="I277" s="26"/>
      <c r="J277" s="26"/>
      <c r="K277" s="28"/>
      <c r="L277" s="29"/>
      <c r="S277">
        <f>ROUND((Source!FX120/100)*((ROUND(Source!CT120*Source!I120/IF(Source!BA120&lt;&gt; 0, Source!BA120, 1), 2)+ROUND(Source!CS120*Source!I120/IF(Source!BS120&lt;&gt; 0, Source!BS120, 1), 2))), 2)</f>
        <v>0</v>
      </c>
      <c r="T277">
        <f>Source!X120</f>
        <v>0</v>
      </c>
      <c r="U277">
        <f>ROUND((Source!FY120/100)*((ROUND(Source!CT120*Source!I120/IF(Source!BA120&lt;&gt; 0, Source!BA120, 1), 2)+ROUND(Source!CS120*Source!I120/IF(Source!BS120&lt;&gt; 0, Source!BS120, 1), 2))), 2)</f>
        <v>0</v>
      </c>
      <c r="V277">
        <f>Source!Y120</f>
        <v>0</v>
      </c>
    </row>
    <row r="278" spans="1:26" ht="14.25">
      <c r="A278" s="34"/>
      <c r="B278" s="35"/>
      <c r="C278" s="36" t="s">
        <v>1338</v>
      </c>
      <c r="D278" s="37"/>
      <c r="E278" s="38"/>
      <c r="F278" s="39"/>
      <c r="G278" s="40"/>
      <c r="H278" s="41"/>
      <c r="I278" s="40"/>
      <c r="J278" s="40"/>
      <c r="K278" s="41"/>
      <c r="L278" s="42"/>
    </row>
    <row r="279" spans="1:26" ht="15">
      <c r="G279" s="57"/>
      <c r="H279" s="57"/>
      <c r="J279" s="57"/>
      <c r="K279" s="57"/>
      <c r="L279" s="33"/>
      <c r="O279" s="32">
        <f>G279</f>
        <v>0</v>
      </c>
      <c r="P279" s="32">
        <f>J279</f>
        <v>0</v>
      </c>
      <c r="Q279" s="32">
        <f>L279</f>
        <v>0</v>
      </c>
      <c r="W279">
        <f>IF(Source!BI120&lt;=1,G279, 0)</f>
        <v>0</v>
      </c>
      <c r="X279">
        <f>IF(Source!BI120=2,G279, 0)</f>
        <v>0</v>
      </c>
      <c r="Y279">
        <f>IF(Source!BI120=3,G279, 0)</f>
        <v>0</v>
      </c>
      <c r="Z279">
        <f>IF(Source!BI120=4,G279, 0)</f>
        <v>0</v>
      </c>
    </row>
    <row r="280" spans="1:26" ht="57">
      <c r="A280" s="23" t="str">
        <f>Source!E121</f>
        <v>47</v>
      </c>
      <c r="B280" s="24" t="str">
        <f>Source!F121</f>
        <v>16-05-001-5</v>
      </c>
      <c r="C280" s="21" t="str">
        <f>Source!G121</f>
        <v>Установка вентилей, задвижек, затворов, клапанов обратных, кранов проходных на трубопроводах из стальных труб диаметром до 150 мм</v>
      </c>
      <c r="D280" s="25" t="str">
        <f>Source!H121</f>
        <v>шт.</v>
      </c>
      <c r="E280" s="9">
        <f>Source!I121</f>
        <v>12</v>
      </c>
      <c r="F280" s="27"/>
      <c r="G280" s="26"/>
      <c r="H280" s="28"/>
      <c r="I280" s="26"/>
      <c r="J280" s="26"/>
      <c r="K280" s="28"/>
      <c r="L280" s="29"/>
      <c r="S280">
        <f>ROUND((Source!FX121/100)*((ROUND(Source!CT121*Source!I121/IF(Source!BA121&lt;&gt; 0, Source!BA121, 1), 2)+ROUND(Source!CS121*Source!I121/IF(Source!BS121&lt;&gt; 0, Source!BS121, 1), 2))), 2)</f>
        <v>0</v>
      </c>
      <c r="T280">
        <f>Source!X121</f>
        <v>0</v>
      </c>
      <c r="U280">
        <f>ROUND((Source!FY121/100)*((ROUND(Source!CT121*Source!I121/IF(Source!BA121&lt;&gt; 0, Source!BA121, 1), 2)+ROUND(Source!CS121*Source!I121/IF(Source!BS121&lt;&gt; 0, Source!BS121, 1), 2))), 2)</f>
        <v>0</v>
      </c>
      <c r="V280">
        <f>Source!Y121</f>
        <v>0</v>
      </c>
    </row>
    <row r="281" spans="1:26" ht="14.25">
      <c r="A281" s="23"/>
      <c r="B281" s="24"/>
      <c r="C281" s="21" t="s">
        <v>1336</v>
      </c>
      <c r="D281" s="25"/>
      <c r="E281" s="9"/>
      <c r="F281" s="27"/>
      <c r="G281" s="26"/>
      <c r="H281" s="28"/>
      <c r="I281" s="26"/>
      <c r="J281" s="26"/>
      <c r="K281" s="28"/>
      <c r="L281" s="29"/>
      <c r="R281">
        <f>H281</f>
        <v>0</v>
      </c>
    </row>
    <row r="282" spans="1:26" ht="14.25">
      <c r="A282" s="23"/>
      <c r="B282" s="24"/>
      <c r="C282" s="21" t="s">
        <v>41</v>
      </c>
      <c r="D282" s="25"/>
      <c r="E282" s="9"/>
      <c r="F282" s="27"/>
      <c r="G282" s="26"/>
      <c r="H282" s="28"/>
      <c r="I282" s="26"/>
      <c r="J282" s="26"/>
      <c r="K282" s="28"/>
      <c r="L282" s="29"/>
    </row>
    <row r="283" spans="1:26" ht="14.25">
      <c r="A283" s="23"/>
      <c r="B283" s="24"/>
      <c r="C283" s="21" t="s">
        <v>1337</v>
      </c>
      <c r="D283" s="25"/>
      <c r="E283" s="9"/>
      <c r="F283" s="27"/>
      <c r="G283" s="26"/>
      <c r="H283" s="28"/>
      <c r="I283" s="26"/>
      <c r="J283" s="26"/>
      <c r="K283" s="28"/>
      <c r="L283" s="29"/>
      <c r="R283">
        <f>H283</f>
        <v>0</v>
      </c>
    </row>
    <row r="284" spans="1:26" ht="14.25">
      <c r="A284" s="23"/>
      <c r="B284" s="24"/>
      <c r="C284" s="21" t="s">
        <v>1338</v>
      </c>
      <c r="D284" s="25"/>
      <c r="E284" s="9"/>
      <c r="F284" s="27"/>
      <c r="G284" s="26"/>
      <c r="H284" s="28"/>
      <c r="I284" s="26"/>
      <c r="J284" s="26"/>
      <c r="K284" s="28"/>
      <c r="L284" s="29"/>
    </row>
    <row r="285" spans="1:26" ht="14.25">
      <c r="A285" s="23"/>
      <c r="B285" s="24"/>
      <c r="C285" s="21" t="s">
        <v>1339</v>
      </c>
      <c r="D285" s="25" t="s">
        <v>1340</v>
      </c>
      <c r="E285" s="9">
        <f>Source!BZ121</f>
        <v>0</v>
      </c>
      <c r="F285" s="60"/>
      <c r="G285" s="61"/>
      <c r="H285" s="28"/>
      <c r="I285" s="30"/>
      <c r="J285" s="21"/>
      <c r="K285" s="28"/>
      <c r="L285" s="29"/>
    </row>
    <row r="286" spans="1:26" ht="14.25">
      <c r="A286" s="23"/>
      <c r="B286" s="24"/>
      <c r="C286" s="21" t="s">
        <v>1341</v>
      </c>
      <c r="D286" s="25" t="s">
        <v>1340</v>
      </c>
      <c r="E286" s="9">
        <f>Source!CA121</f>
        <v>0</v>
      </c>
      <c r="F286" s="60"/>
      <c r="G286" s="61"/>
      <c r="H286" s="28"/>
      <c r="I286" s="30"/>
      <c r="J286" s="21"/>
      <c r="K286" s="28"/>
      <c r="L286" s="29"/>
    </row>
    <row r="287" spans="1:26" ht="14.25">
      <c r="A287" s="23"/>
      <c r="B287" s="24"/>
      <c r="C287" s="21" t="s">
        <v>1342</v>
      </c>
      <c r="D287" s="25" t="s">
        <v>1343</v>
      </c>
      <c r="E287" s="9">
        <f>Source!AQ121</f>
        <v>0</v>
      </c>
      <c r="F287" s="27"/>
      <c r="G287" s="26"/>
      <c r="H287" s="28"/>
      <c r="I287" s="26"/>
      <c r="J287" s="26"/>
      <c r="K287" s="28"/>
      <c r="L287" s="31"/>
    </row>
    <row r="288" spans="1:26" ht="14.25">
      <c r="A288" s="34" t="str">
        <f>Source!E122</f>
        <v>47,1</v>
      </c>
      <c r="B288" s="35" t="str">
        <f>Source!F122</f>
        <v>302-9009</v>
      </c>
      <c r="C288" s="36" t="str">
        <f>Source!G122</f>
        <v>Арматура трубопроводная фланцевая</v>
      </c>
      <c r="D288" s="37" t="str">
        <f>Source!H122</f>
        <v>шт.</v>
      </c>
      <c r="E288" s="38">
        <f>Source!I122</f>
        <v>12</v>
      </c>
      <c r="F288" s="39"/>
      <c r="G288" s="40"/>
      <c r="H288" s="41"/>
      <c r="I288" s="40"/>
      <c r="J288" s="40"/>
      <c r="K288" s="41"/>
      <c r="L288" s="42"/>
      <c r="S288">
        <f>ROUND((Source!FX122/100)*((ROUND(Source!CT122*Source!I122/IF(Source!BA122&lt;&gt; 0, Source!BA122, 1), 2)+ROUND(Source!CS122*Source!I122/IF(Source!BS122&lt;&gt; 0, Source!BS122, 1), 2))), 2)</f>
        <v>0</v>
      </c>
      <c r="T288">
        <f>Source!X122</f>
        <v>0</v>
      </c>
      <c r="U288">
        <f>ROUND((Source!FY122/100)*((ROUND(Source!CT122*Source!I122/IF(Source!BA122&lt;&gt; 0, Source!BA122, 1), 2)+ROUND(Source!CS122*Source!I122/IF(Source!BS122&lt;&gt; 0, Source!BS122, 1), 2))), 2)</f>
        <v>0</v>
      </c>
      <c r="V288">
        <f>Source!Y122</f>
        <v>0</v>
      </c>
      <c r="Y288">
        <f>IF(Source!BI122=3,H288, 0)</f>
        <v>0</v>
      </c>
    </row>
    <row r="289" spans="1:26" ht="15">
      <c r="G289" s="57"/>
      <c r="H289" s="57"/>
      <c r="J289" s="57"/>
      <c r="K289" s="57"/>
      <c r="L289" s="33"/>
      <c r="O289" s="32">
        <f>G289</f>
        <v>0</v>
      </c>
      <c r="P289" s="32">
        <f>J289</f>
        <v>0</v>
      </c>
      <c r="Q289" s="32">
        <f>L289</f>
        <v>0</v>
      </c>
      <c r="W289">
        <f>IF(Source!BI121&lt;=1,G289, 0)</f>
        <v>0</v>
      </c>
      <c r="X289">
        <f>IF(Source!BI121=2,G289, 0)</f>
        <v>0</v>
      </c>
      <c r="Y289">
        <f>IF(Source!BI121=3,G289, 0)</f>
        <v>0</v>
      </c>
      <c r="Z289">
        <f>IF(Source!BI121=4,G289, 0)</f>
        <v>0</v>
      </c>
    </row>
    <row r="290" spans="1:26" ht="28.5">
      <c r="A290" s="23" t="str">
        <f>Source!E123</f>
        <v>48</v>
      </c>
      <c r="B290" s="24" t="str">
        <f>Source!F123</f>
        <v>Цена поставщика</v>
      </c>
      <c r="C290" s="21" t="str">
        <f>Source!G123</f>
        <v>Дисковые затворы поворотные межфланцевые диам150мм</v>
      </c>
      <c r="D290" s="25" t="str">
        <f>Source!H123</f>
        <v>ШТ</v>
      </c>
      <c r="E290" s="9">
        <f>Source!I123</f>
        <v>6</v>
      </c>
      <c r="F290" s="27"/>
      <c r="G290" s="26"/>
      <c r="H290" s="28"/>
      <c r="I290" s="26"/>
      <c r="J290" s="26"/>
      <c r="K290" s="28"/>
      <c r="L290" s="29"/>
      <c r="S290">
        <f>ROUND((Source!FX123/100)*((ROUND(Source!CT123*Source!I123/IF(Source!BA123&lt;&gt; 0, Source!BA123, 1), 2)+ROUND(Source!CS123*Source!I123/IF(Source!BS123&lt;&gt; 0, Source!BS123, 1), 2))), 2)</f>
        <v>0</v>
      </c>
      <c r="T290">
        <f>Source!X123</f>
        <v>0</v>
      </c>
      <c r="U290">
        <f>ROUND((Source!FY123/100)*((ROUND(Source!CT123*Source!I123/IF(Source!BA123&lt;&gt; 0, Source!BA123, 1), 2)+ROUND(Source!CS123*Source!I123/IF(Source!BS123&lt;&gt; 0, Source!BS123, 1), 2))), 2)</f>
        <v>0</v>
      </c>
      <c r="V290">
        <f>Source!Y123</f>
        <v>0</v>
      </c>
    </row>
    <row r="291" spans="1:26" ht="14.25">
      <c r="A291" s="34"/>
      <c r="B291" s="35"/>
      <c r="C291" s="36" t="s">
        <v>1338</v>
      </c>
      <c r="D291" s="37"/>
      <c r="E291" s="38"/>
      <c r="F291" s="39"/>
      <c r="G291" s="40"/>
      <c r="H291" s="41"/>
      <c r="I291" s="40"/>
      <c r="J291" s="40"/>
      <c r="K291" s="41"/>
      <c r="L291" s="42"/>
    </row>
    <row r="292" spans="1:26" ht="15">
      <c r="G292" s="57"/>
      <c r="H292" s="57"/>
      <c r="J292" s="57"/>
      <c r="K292" s="57"/>
      <c r="L292" s="33"/>
      <c r="O292" s="32">
        <f>G292</f>
        <v>0</v>
      </c>
      <c r="P292" s="32">
        <f>J292</f>
        <v>0</v>
      </c>
      <c r="Q292" s="32">
        <f>L292</f>
        <v>0</v>
      </c>
      <c r="W292">
        <f>IF(Source!BI123&lt;=1,G292, 0)</f>
        <v>0</v>
      </c>
      <c r="X292">
        <f>IF(Source!BI123=2,G292, 0)</f>
        <v>0</v>
      </c>
      <c r="Y292">
        <f>IF(Source!BI123=3,G292, 0)</f>
        <v>0</v>
      </c>
      <c r="Z292">
        <f>IF(Source!BI123=4,G292, 0)</f>
        <v>0</v>
      </c>
    </row>
    <row r="293" spans="1:26" ht="28.5">
      <c r="A293" s="23" t="str">
        <f>Source!E124</f>
        <v>49</v>
      </c>
      <c r="B293" s="24" t="str">
        <f>Source!F124</f>
        <v>Цена поставщика</v>
      </c>
      <c r="C293" s="21" t="str">
        <f>Source!G124</f>
        <v>Обратный клапан межфланцевые диам150мм</v>
      </c>
      <c r="D293" s="25" t="str">
        <f>Source!H124</f>
        <v>ШТ</v>
      </c>
      <c r="E293" s="9">
        <f>Source!I124</f>
        <v>1</v>
      </c>
      <c r="F293" s="27"/>
      <c r="G293" s="26"/>
      <c r="H293" s="28"/>
      <c r="I293" s="26"/>
      <c r="J293" s="26"/>
      <c r="K293" s="28"/>
      <c r="L293" s="29"/>
      <c r="S293">
        <f>ROUND((Source!FX124/100)*((ROUND(Source!CT124*Source!I124/IF(Source!BA124&lt;&gt; 0, Source!BA124, 1), 2)+ROUND(Source!CS124*Source!I124/IF(Source!BS124&lt;&gt; 0, Source!BS124, 1), 2))), 2)</f>
        <v>0</v>
      </c>
      <c r="T293">
        <f>Source!X124</f>
        <v>0</v>
      </c>
      <c r="U293">
        <f>ROUND((Source!FY124/100)*((ROUND(Source!CT124*Source!I124/IF(Source!BA124&lt;&gt; 0, Source!BA124, 1), 2)+ROUND(Source!CS124*Source!I124/IF(Source!BS124&lt;&gt; 0, Source!BS124, 1), 2))), 2)</f>
        <v>0</v>
      </c>
      <c r="V293">
        <f>Source!Y124</f>
        <v>0</v>
      </c>
    </row>
    <row r="294" spans="1:26" ht="14.25">
      <c r="A294" s="34"/>
      <c r="B294" s="35"/>
      <c r="C294" s="36" t="s">
        <v>1338</v>
      </c>
      <c r="D294" s="37"/>
      <c r="E294" s="38"/>
      <c r="F294" s="39"/>
      <c r="G294" s="40"/>
      <c r="H294" s="41"/>
      <c r="I294" s="40"/>
      <c r="J294" s="40"/>
      <c r="K294" s="41"/>
      <c r="L294" s="42"/>
    </row>
    <row r="295" spans="1:26" ht="15">
      <c r="G295" s="57"/>
      <c r="H295" s="57"/>
      <c r="J295" s="57"/>
      <c r="K295" s="57"/>
      <c r="L295" s="33"/>
      <c r="O295" s="32">
        <f>G295</f>
        <v>0</v>
      </c>
      <c r="P295" s="32">
        <f>J295</f>
        <v>0</v>
      </c>
      <c r="Q295" s="32">
        <f>L295</f>
        <v>0</v>
      </c>
      <c r="W295">
        <f>IF(Source!BI124&lt;=1,G295, 0)</f>
        <v>0</v>
      </c>
      <c r="X295">
        <f>IF(Source!BI124=2,G295, 0)</f>
        <v>0</v>
      </c>
      <c r="Y295">
        <f>IF(Source!BI124=3,G295, 0)</f>
        <v>0</v>
      </c>
      <c r="Z295">
        <f>IF(Source!BI124=4,G295, 0)</f>
        <v>0</v>
      </c>
    </row>
    <row r="296" spans="1:26" ht="28.5">
      <c r="A296" s="23" t="str">
        <f>Source!E125</f>
        <v>50</v>
      </c>
      <c r="B296" s="24" t="str">
        <f>Source!F125</f>
        <v>Цена поставщика</v>
      </c>
      <c r="C296" s="21" t="str">
        <f>Source!G125</f>
        <v>Компенсаторы резиновые антивибрационные диам150мм</v>
      </c>
      <c r="D296" s="25" t="str">
        <f>Source!H125</f>
        <v>ШТ</v>
      </c>
      <c r="E296" s="9">
        <f>Source!I125</f>
        <v>4</v>
      </c>
      <c r="F296" s="27"/>
      <c r="G296" s="26"/>
      <c r="H296" s="28"/>
      <c r="I296" s="26"/>
      <c r="J296" s="26"/>
      <c r="K296" s="28"/>
      <c r="L296" s="29"/>
      <c r="S296">
        <f>ROUND((Source!FX125/100)*((ROUND(Source!CT125*Source!I125/IF(Source!BA125&lt;&gt; 0, Source!BA125, 1), 2)+ROUND(Source!CS125*Source!I125/IF(Source!BS125&lt;&gt; 0, Source!BS125, 1), 2))), 2)</f>
        <v>0</v>
      </c>
      <c r="T296">
        <f>Source!X125</f>
        <v>0</v>
      </c>
      <c r="U296">
        <f>ROUND((Source!FY125/100)*((ROUND(Source!CT125*Source!I125/IF(Source!BA125&lt;&gt; 0, Source!BA125, 1), 2)+ROUND(Source!CS125*Source!I125/IF(Source!BS125&lt;&gt; 0, Source!BS125, 1), 2))), 2)</f>
        <v>0</v>
      </c>
      <c r="V296">
        <f>Source!Y125</f>
        <v>0</v>
      </c>
    </row>
    <row r="297" spans="1:26" ht="14.25">
      <c r="A297" s="34"/>
      <c r="B297" s="35"/>
      <c r="C297" s="36" t="s">
        <v>1338</v>
      </c>
      <c r="D297" s="37"/>
      <c r="E297" s="38"/>
      <c r="F297" s="39"/>
      <c r="G297" s="40"/>
      <c r="H297" s="41"/>
      <c r="I297" s="40"/>
      <c r="J297" s="40"/>
      <c r="K297" s="41"/>
      <c r="L297" s="42"/>
    </row>
    <row r="298" spans="1:26" ht="15">
      <c r="G298" s="57"/>
      <c r="H298" s="57"/>
      <c r="J298" s="57"/>
      <c r="K298" s="57"/>
      <c r="L298" s="33"/>
      <c r="O298" s="32">
        <f>G298</f>
        <v>0</v>
      </c>
      <c r="P298" s="32">
        <f>J298</f>
        <v>0</v>
      </c>
      <c r="Q298" s="32">
        <f>L298</f>
        <v>0</v>
      </c>
      <c r="W298">
        <f>IF(Source!BI125&lt;=1,G298, 0)</f>
        <v>0</v>
      </c>
      <c r="X298">
        <f>IF(Source!BI125=2,G298, 0)</f>
        <v>0</v>
      </c>
      <c r="Y298">
        <f>IF(Source!BI125=3,G298, 0)</f>
        <v>0</v>
      </c>
      <c r="Z298">
        <f>IF(Source!BI125=4,G298, 0)</f>
        <v>0</v>
      </c>
    </row>
    <row r="299" spans="1:26" ht="28.5">
      <c r="A299" s="23" t="str">
        <f>Source!E126</f>
        <v>51</v>
      </c>
      <c r="B299" s="24" t="str">
        <f>Source!F126</f>
        <v>Цена поставщика</v>
      </c>
      <c r="C299" s="21" t="str">
        <f>Source!G126</f>
        <v>Фильтр сетчатый фланцевый диам 150мм</v>
      </c>
      <c r="D299" s="25" t="str">
        <f>Source!H126</f>
        <v>ШТ</v>
      </c>
      <c r="E299" s="9">
        <f>Source!I126</f>
        <v>1</v>
      </c>
      <c r="F299" s="27"/>
      <c r="G299" s="26"/>
      <c r="H299" s="28"/>
      <c r="I299" s="26"/>
      <c r="J299" s="26"/>
      <c r="K299" s="28"/>
      <c r="L299" s="29"/>
      <c r="S299">
        <f>ROUND((Source!FX126/100)*((ROUND(Source!CT126*Source!I126/IF(Source!BA126&lt;&gt; 0, Source!BA126, 1), 2)+ROUND(Source!CS126*Source!I126/IF(Source!BS126&lt;&gt; 0, Source!BS126, 1), 2))), 2)</f>
        <v>0</v>
      </c>
      <c r="T299">
        <f>Source!X126</f>
        <v>0</v>
      </c>
      <c r="U299">
        <f>ROUND((Source!FY126/100)*((ROUND(Source!CT126*Source!I126/IF(Source!BA126&lt;&gt; 0, Source!BA126, 1), 2)+ROUND(Source!CS126*Source!I126/IF(Source!BS126&lt;&gt; 0, Source!BS126, 1), 2))), 2)</f>
        <v>0</v>
      </c>
      <c r="V299">
        <f>Source!Y126</f>
        <v>0</v>
      </c>
    </row>
    <row r="300" spans="1:26" ht="14.25">
      <c r="A300" s="34"/>
      <c r="B300" s="35"/>
      <c r="C300" s="36" t="s">
        <v>1338</v>
      </c>
      <c r="D300" s="37"/>
      <c r="E300" s="38"/>
      <c r="F300" s="39"/>
      <c r="G300" s="40"/>
      <c r="H300" s="41"/>
      <c r="I300" s="40"/>
      <c r="J300" s="40"/>
      <c r="K300" s="41"/>
      <c r="L300" s="42"/>
    </row>
    <row r="301" spans="1:26" ht="15">
      <c r="G301" s="57"/>
      <c r="H301" s="57"/>
      <c r="J301" s="57"/>
      <c r="K301" s="57"/>
      <c r="L301" s="33"/>
      <c r="O301" s="32">
        <f>G301</f>
        <v>0</v>
      </c>
      <c r="P301" s="32">
        <f>J301</f>
        <v>0</v>
      </c>
      <c r="Q301" s="32">
        <f>L301</f>
        <v>0</v>
      </c>
      <c r="W301">
        <f>IF(Source!BI126&lt;=1,G301, 0)</f>
        <v>0</v>
      </c>
      <c r="X301">
        <f>IF(Source!BI126=2,G301, 0)</f>
        <v>0</v>
      </c>
      <c r="Y301">
        <f>IF(Source!BI126=3,G301, 0)</f>
        <v>0</v>
      </c>
      <c r="Z301">
        <f>IF(Source!BI126=4,G301, 0)</f>
        <v>0</v>
      </c>
    </row>
    <row r="302" spans="1:26" ht="57">
      <c r="A302" s="23" t="str">
        <f>Source!E127</f>
        <v>52</v>
      </c>
      <c r="B302" s="24" t="str">
        <f>Source!F127</f>
        <v>20-01-002-4</v>
      </c>
      <c r="C302" s="21" t="str">
        <f>Source!G127</f>
        <v>Прокладка воздуховодов из листовой оцинкованной стали и алюминия класса П (плотные) толщиной 0,6 мм, диаметром до 250 мм</v>
      </c>
      <c r="D302" s="25" t="str">
        <f>Source!H127</f>
        <v>100 м2</v>
      </c>
      <c r="E302" s="9">
        <f>Source!I127</f>
        <v>7.42</v>
      </c>
      <c r="F302" s="27"/>
      <c r="G302" s="26"/>
      <c r="H302" s="28"/>
      <c r="I302" s="26"/>
      <c r="J302" s="26"/>
      <c r="K302" s="28"/>
      <c r="L302" s="29"/>
      <c r="S302">
        <f>ROUND((Source!FX127/100)*((ROUND(Source!CT127*Source!I127/IF(Source!BA127&lt;&gt; 0, Source!BA127, 1), 2)+ROUND(Source!CS127*Source!I127/IF(Source!BS127&lt;&gt; 0, Source!BS127, 1), 2))), 2)</f>
        <v>0</v>
      </c>
      <c r="T302">
        <f>Source!X127</f>
        <v>0</v>
      </c>
      <c r="U302">
        <f>ROUND((Source!FY127/100)*((ROUND(Source!CT127*Source!I127/IF(Source!BA127&lt;&gt; 0, Source!BA127, 1), 2)+ROUND(Source!CS127*Source!I127/IF(Source!BS127&lt;&gt; 0, Source!BS127, 1), 2))), 2)</f>
        <v>0</v>
      </c>
      <c r="V302">
        <f>Source!Y127</f>
        <v>0</v>
      </c>
    </row>
    <row r="303" spans="1:26" ht="14.25">
      <c r="A303" s="23"/>
      <c r="B303" s="24"/>
      <c r="C303" s="21" t="s">
        <v>1336</v>
      </c>
      <c r="D303" s="25"/>
      <c r="E303" s="9"/>
      <c r="F303" s="27"/>
      <c r="G303" s="26"/>
      <c r="H303" s="28"/>
      <c r="I303" s="26"/>
      <c r="J303" s="26"/>
      <c r="K303" s="28"/>
      <c r="L303" s="29"/>
      <c r="R303">
        <f>H303</f>
        <v>0</v>
      </c>
    </row>
    <row r="304" spans="1:26" ht="14.25">
      <c r="A304" s="23"/>
      <c r="B304" s="24"/>
      <c r="C304" s="21" t="s">
        <v>41</v>
      </c>
      <c r="D304" s="25"/>
      <c r="E304" s="9"/>
      <c r="F304" s="27"/>
      <c r="G304" s="26"/>
      <c r="H304" s="28"/>
      <c r="I304" s="26"/>
      <c r="J304" s="26"/>
      <c r="K304" s="28"/>
      <c r="L304" s="29"/>
    </row>
    <row r="305" spans="1:26" ht="14.25">
      <c r="A305" s="23"/>
      <c r="B305" s="24"/>
      <c r="C305" s="21" t="s">
        <v>1337</v>
      </c>
      <c r="D305" s="25"/>
      <c r="E305" s="9"/>
      <c r="F305" s="27"/>
      <c r="G305" s="26"/>
      <c r="H305" s="28"/>
      <c r="I305" s="26"/>
      <c r="J305" s="26"/>
      <c r="K305" s="28"/>
      <c r="L305" s="29"/>
      <c r="R305">
        <f>H305</f>
        <v>0</v>
      </c>
    </row>
    <row r="306" spans="1:26" ht="14.25">
      <c r="A306" s="23"/>
      <c r="B306" s="24"/>
      <c r="C306" s="21" t="s">
        <v>1338</v>
      </c>
      <c r="D306" s="25"/>
      <c r="E306" s="9"/>
      <c r="F306" s="27"/>
      <c r="G306" s="26"/>
      <c r="H306" s="28"/>
      <c r="I306" s="26"/>
      <c r="J306" s="26"/>
      <c r="K306" s="28"/>
      <c r="L306" s="29"/>
    </row>
    <row r="307" spans="1:26" ht="14.25">
      <c r="A307" s="23"/>
      <c r="B307" s="24"/>
      <c r="C307" s="21" t="s">
        <v>1339</v>
      </c>
      <c r="D307" s="25" t="s">
        <v>1340</v>
      </c>
      <c r="E307" s="9">
        <f>Source!BZ127</f>
        <v>0</v>
      </c>
      <c r="F307" s="60"/>
      <c r="G307" s="61"/>
      <c r="H307" s="28"/>
      <c r="I307" s="30"/>
      <c r="J307" s="21"/>
      <c r="K307" s="28"/>
      <c r="L307" s="29"/>
    </row>
    <row r="308" spans="1:26" ht="14.25">
      <c r="A308" s="23"/>
      <c r="B308" s="24"/>
      <c r="C308" s="21" t="s">
        <v>1341</v>
      </c>
      <c r="D308" s="25" t="s">
        <v>1340</v>
      </c>
      <c r="E308" s="9">
        <f>Source!CA127</f>
        <v>0</v>
      </c>
      <c r="F308" s="60"/>
      <c r="G308" s="61"/>
      <c r="H308" s="28"/>
      <c r="I308" s="30"/>
      <c r="J308" s="21"/>
      <c r="K308" s="28"/>
      <c r="L308" s="29"/>
    </row>
    <row r="309" spans="1:26" ht="14.25">
      <c r="A309" s="23"/>
      <c r="B309" s="24"/>
      <c r="C309" s="21" t="s">
        <v>1342</v>
      </c>
      <c r="D309" s="25" t="s">
        <v>1343</v>
      </c>
      <c r="E309" s="9">
        <f>Source!AQ127</f>
        <v>0</v>
      </c>
      <c r="F309" s="27"/>
      <c r="G309" s="26"/>
      <c r="H309" s="28"/>
      <c r="I309" s="26"/>
      <c r="J309" s="26"/>
      <c r="K309" s="28"/>
      <c r="L309" s="31"/>
    </row>
    <row r="310" spans="1:26" ht="14.25">
      <c r="A310" s="34" t="str">
        <f>Source!E129</f>
        <v>52,2</v>
      </c>
      <c r="B310" s="35" t="str">
        <f>Source!F129</f>
        <v>301-9066</v>
      </c>
      <c r="C310" s="36" t="str">
        <f>Source!G129</f>
        <v>Воздуховоды металлические</v>
      </c>
      <c r="D310" s="37" t="str">
        <f>Source!H129</f>
        <v>м2</v>
      </c>
      <c r="E310" s="38">
        <f>Source!I129</f>
        <v>742</v>
      </c>
      <c r="F310" s="39"/>
      <c r="G310" s="40"/>
      <c r="H310" s="41"/>
      <c r="I310" s="40"/>
      <c r="J310" s="40"/>
      <c r="K310" s="41"/>
      <c r="L310" s="42"/>
      <c r="S310">
        <f>ROUND((Source!FX129/100)*((ROUND(Source!CT129*Source!I129/IF(Source!BA129&lt;&gt; 0, Source!BA129, 1), 2)+ROUND(Source!CS129*Source!I129/IF(Source!BS129&lt;&gt; 0, Source!BS129, 1), 2))), 2)</f>
        <v>0</v>
      </c>
      <c r="T310">
        <f>Source!X129</f>
        <v>0</v>
      </c>
      <c r="U310">
        <f>ROUND((Source!FY129/100)*((ROUND(Source!CT129*Source!I129/IF(Source!BA129&lt;&gt; 0, Source!BA129, 1), 2)+ROUND(Source!CS129*Source!I129/IF(Source!BS129&lt;&gt; 0, Source!BS129, 1), 2))), 2)</f>
        <v>0</v>
      </c>
      <c r="V310">
        <f>Source!Y129</f>
        <v>0</v>
      </c>
      <c r="Y310">
        <f>IF(Source!BI129=3,H310, 0)</f>
        <v>0</v>
      </c>
    </row>
    <row r="311" spans="1:26" ht="15">
      <c r="G311" s="57"/>
      <c r="H311" s="57"/>
      <c r="J311" s="57"/>
      <c r="K311" s="57"/>
      <c r="L311" s="33"/>
      <c r="O311" s="32">
        <f>G311</f>
        <v>0</v>
      </c>
      <c r="P311" s="32">
        <f>J311</f>
        <v>0</v>
      </c>
      <c r="Q311" s="32">
        <f>L311</f>
        <v>0</v>
      </c>
      <c r="W311">
        <f>IF(Source!BI127&lt;=1,G311, 0)</f>
        <v>0</v>
      </c>
      <c r="X311">
        <f>IF(Source!BI127=2,G311, 0)</f>
        <v>0</v>
      </c>
      <c r="Y311">
        <f>IF(Source!BI127=3,G311, 0)</f>
        <v>0</v>
      </c>
      <c r="Z311">
        <f>IF(Source!BI127=4,G311, 0)</f>
        <v>0</v>
      </c>
    </row>
    <row r="312" spans="1:26" ht="28.5">
      <c r="A312" s="23" t="str">
        <f>Source!E134</f>
        <v>53</v>
      </c>
      <c r="B312" s="24" t="str">
        <f>Source!F134</f>
        <v>Цена поставщика</v>
      </c>
      <c r="C312" s="21" t="str">
        <f>Source!G134</f>
        <v>Воздуховоды из оцинкованной стали  диам 254мм</v>
      </c>
      <c r="D312" s="25" t="str">
        <f>Source!H134</f>
        <v>м2</v>
      </c>
      <c r="E312" s="9">
        <f>Source!I134</f>
        <v>742</v>
      </c>
      <c r="F312" s="27"/>
      <c r="G312" s="26"/>
      <c r="H312" s="28"/>
      <c r="I312" s="26"/>
      <c r="J312" s="26"/>
      <c r="K312" s="28"/>
      <c r="L312" s="29"/>
      <c r="S312">
        <f>ROUND((Source!FX134/100)*((ROUND(Source!CT134*Source!I134/IF(Source!BA134&lt;&gt; 0, Source!BA134, 1), 2)+ROUND(Source!CS134*Source!I134/IF(Source!BS134&lt;&gt; 0, Source!BS134, 1), 2))), 2)</f>
        <v>0</v>
      </c>
      <c r="T312">
        <f>Source!X134</f>
        <v>0</v>
      </c>
      <c r="U312">
        <f>ROUND((Source!FY134/100)*((ROUND(Source!CT134*Source!I134/IF(Source!BA134&lt;&gt; 0, Source!BA134, 1), 2)+ROUND(Source!CS134*Source!I134/IF(Source!BS134&lt;&gt; 0, Source!BS134, 1), 2))), 2)</f>
        <v>0</v>
      </c>
      <c r="V312">
        <f>Source!Y134</f>
        <v>0</v>
      </c>
    </row>
    <row r="313" spans="1:26" ht="14.25">
      <c r="A313" s="34"/>
      <c r="B313" s="35"/>
      <c r="C313" s="36" t="s">
        <v>1338</v>
      </c>
      <c r="D313" s="37"/>
      <c r="E313" s="38"/>
      <c r="F313" s="39"/>
      <c r="G313" s="40"/>
      <c r="H313" s="41"/>
      <c r="I313" s="40"/>
      <c r="J313" s="40"/>
      <c r="K313" s="41"/>
      <c r="L313" s="42"/>
    </row>
    <row r="314" spans="1:26" ht="15">
      <c r="G314" s="57"/>
      <c r="H314" s="57"/>
      <c r="J314" s="57"/>
      <c r="K314" s="57"/>
      <c r="L314" s="33"/>
      <c r="O314" s="32">
        <f>G314</f>
        <v>0</v>
      </c>
      <c r="P314" s="32">
        <f>J314</f>
        <v>0</v>
      </c>
      <c r="Q314" s="32">
        <f>L314</f>
        <v>0</v>
      </c>
      <c r="W314">
        <f>IF(Source!BI134&lt;=1,G314, 0)</f>
        <v>0</v>
      </c>
      <c r="X314">
        <f>IF(Source!BI134=2,G314, 0)</f>
        <v>0</v>
      </c>
      <c r="Y314">
        <f>IF(Source!BI134=3,G314, 0)</f>
        <v>0</v>
      </c>
      <c r="Z314">
        <f>IF(Source!BI134=4,G314, 0)</f>
        <v>0</v>
      </c>
    </row>
    <row r="315" spans="1:26" ht="28.5">
      <c r="A315" s="23" t="str">
        <f>Source!E135</f>
        <v>54</v>
      </c>
      <c r="B315" s="24" t="str">
        <f>Source!F135</f>
        <v>Цена поставщика</v>
      </c>
      <c r="C315" s="21" t="str">
        <f>Source!G135</f>
        <v>Фасонные изделия воздуховодов из оцинкованной стали</v>
      </c>
      <c r="D315" s="25" t="str">
        <f>Source!H135</f>
        <v>м2</v>
      </c>
      <c r="E315" s="9">
        <f>Source!I135</f>
        <v>111</v>
      </c>
      <c r="F315" s="27"/>
      <c r="G315" s="26"/>
      <c r="H315" s="28"/>
      <c r="I315" s="26"/>
      <c r="J315" s="26"/>
      <c r="K315" s="28"/>
      <c r="L315" s="29"/>
      <c r="S315">
        <f>ROUND((Source!FX135/100)*((ROUND(Source!CT135*Source!I135/IF(Source!BA135&lt;&gt; 0, Source!BA135, 1), 2)+ROUND(Source!CS135*Source!I135/IF(Source!BS135&lt;&gt; 0, Source!BS135, 1), 2))), 2)</f>
        <v>0</v>
      </c>
      <c r="T315">
        <f>Source!X135</f>
        <v>0</v>
      </c>
      <c r="U315">
        <f>ROUND((Source!FY135/100)*((ROUND(Source!CT135*Source!I135/IF(Source!BA135&lt;&gt; 0, Source!BA135, 1), 2)+ROUND(Source!CS135*Source!I135/IF(Source!BS135&lt;&gt; 0, Source!BS135, 1), 2))), 2)</f>
        <v>0</v>
      </c>
      <c r="V315">
        <f>Source!Y135</f>
        <v>0</v>
      </c>
    </row>
    <row r="316" spans="1:26" ht="14.25">
      <c r="A316" s="34"/>
      <c r="B316" s="35"/>
      <c r="C316" s="36" t="s">
        <v>1338</v>
      </c>
      <c r="D316" s="37"/>
      <c r="E316" s="38"/>
      <c r="F316" s="39"/>
      <c r="G316" s="40"/>
      <c r="H316" s="41"/>
      <c r="I316" s="40"/>
      <c r="J316" s="40"/>
      <c r="K316" s="41"/>
      <c r="L316" s="42"/>
    </row>
    <row r="317" spans="1:26" ht="15">
      <c r="G317" s="57"/>
      <c r="H317" s="57"/>
      <c r="J317" s="57"/>
      <c r="K317" s="57"/>
      <c r="L317" s="33"/>
      <c r="O317" s="32">
        <f>G317</f>
        <v>0</v>
      </c>
      <c r="P317" s="32">
        <f>J317</f>
        <v>0</v>
      </c>
      <c r="Q317" s="32">
        <f>L317</f>
        <v>0</v>
      </c>
      <c r="W317">
        <f>IF(Source!BI135&lt;=1,G317, 0)</f>
        <v>0</v>
      </c>
      <c r="X317">
        <f>IF(Source!BI135=2,G317, 0)</f>
        <v>0</v>
      </c>
      <c r="Y317">
        <f>IF(Source!BI135=3,G317, 0)</f>
        <v>0</v>
      </c>
      <c r="Z317">
        <f>IF(Source!BI135=4,G317, 0)</f>
        <v>0</v>
      </c>
    </row>
    <row r="318" spans="1:26" ht="28.5">
      <c r="A318" s="23" t="str">
        <f>Source!E136</f>
        <v>55</v>
      </c>
      <c r="B318" s="24" t="str">
        <f>Source!F136</f>
        <v>20-02-002-1</v>
      </c>
      <c r="C318" s="21" t="str">
        <f>Source!G136</f>
        <v>Установка решеток жалюзийных площадью в свету до 0,5 м2</v>
      </c>
      <c r="D318" s="25" t="str">
        <f>Source!H136</f>
        <v>шт.</v>
      </c>
      <c r="E318" s="9">
        <f>Source!I136</f>
        <v>71</v>
      </c>
      <c r="F318" s="27"/>
      <c r="G318" s="26"/>
      <c r="H318" s="28"/>
      <c r="I318" s="26"/>
      <c r="J318" s="26"/>
      <c r="K318" s="28"/>
      <c r="L318" s="29"/>
      <c r="S318">
        <f>ROUND((Source!FX136/100)*((ROUND(Source!CT136*Source!I136/IF(Source!BA136&lt;&gt; 0, Source!BA136, 1), 2)+ROUND(Source!CS136*Source!I136/IF(Source!BS136&lt;&gt; 0, Source!BS136, 1), 2))), 2)</f>
        <v>0</v>
      </c>
      <c r="T318">
        <f>Source!X136</f>
        <v>0</v>
      </c>
      <c r="U318">
        <f>ROUND((Source!FY136/100)*((ROUND(Source!CT136*Source!I136/IF(Source!BA136&lt;&gt; 0, Source!BA136, 1), 2)+ROUND(Source!CS136*Source!I136/IF(Source!BS136&lt;&gt; 0, Source!BS136, 1), 2))), 2)</f>
        <v>0</v>
      </c>
      <c r="V318">
        <f>Source!Y136</f>
        <v>0</v>
      </c>
    </row>
    <row r="319" spans="1:26" ht="14.25">
      <c r="A319" s="23"/>
      <c r="B319" s="24"/>
      <c r="C319" s="21" t="s">
        <v>1336</v>
      </c>
      <c r="D319" s="25"/>
      <c r="E319" s="9"/>
      <c r="F319" s="27"/>
      <c r="G319" s="26"/>
      <c r="H319" s="28"/>
      <c r="I319" s="26"/>
      <c r="J319" s="26"/>
      <c r="K319" s="28"/>
      <c r="L319" s="29"/>
      <c r="R319">
        <f>H319</f>
        <v>0</v>
      </c>
    </row>
    <row r="320" spans="1:26" ht="14.25">
      <c r="A320" s="23"/>
      <c r="B320" s="24"/>
      <c r="C320" s="21" t="s">
        <v>41</v>
      </c>
      <c r="D320" s="25"/>
      <c r="E320" s="9"/>
      <c r="F320" s="27"/>
      <c r="G320" s="26"/>
      <c r="H320" s="28"/>
      <c r="I320" s="26"/>
      <c r="J320" s="26"/>
      <c r="K320" s="28"/>
      <c r="L320" s="29"/>
    </row>
    <row r="321" spans="1:26" ht="14.25">
      <c r="A321" s="23"/>
      <c r="B321" s="24"/>
      <c r="C321" s="21" t="s">
        <v>1338</v>
      </c>
      <c r="D321" s="25"/>
      <c r="E321" s="9"/>
      <c r="F321" s="27"/>
      <c r="G321" s="26"/>
      <c r="H321" s="28"/>
      <c r="I321" s="26"/>
      <c r="J321" s="26"/>
      <c r="K321" s="28"/>
      <c r="L321" s="29"/>
    </row>
    <row r="322" spans="1:26" ht="14.25">
      <c r="A322" s="23"/>
      <c r="B322" s="24"/>
      <c r="C322" s="21" t="s">
        <v>1339</v>
      </c>
      <c r="D322" s="25" t="s">
        <v>1340</v>
      </c>
      <c r="E322" s="9">
        <f>Source!BZ136</f>
        <v>0</v>
      </c>
      <c r="F322" s="60"/>
      <c r="G322" s="61"/>
      <c r="H322" s="28"/>
      <c r="I322" s="30"/>
      <c r="J322" s="21"/>
      <c r="K322" s="28"/>
      <c r="L322" s="29"/>
    </row>
    <row r="323" spans="1:26" ht="14.25">
      <c r="A323" s="23"/>
      <c r="B323" s="24"/>
      <c r="C323" s="21" t="s">
        <v>1341</v>
      </c>
      <c r="D323" s="25" t="s">
        <v>1340</v>
      </c>
      <c r="E323" s="9">
        <f>Source!CA136</f>
        <v>0</v>
      </c>
      <c r="F323" s="60"/>
      <c r="G323" s="61"/>
      <c r="H323" s="28"/>
      <c r="I323" s="30"/>
      <c r="J323" s="21"/>
      <c r="K323" s="28"/>
      <c r="L323" s="29"/>
    </row>
    <row r="324" spans="1:26" ht="14.25">
      <c r="A324" s="23"/>
      <c r="B324" s="24"/>
      <c r="C324" s="21" t="s">
        <v>1342</v>
      </c>
      <c r="D324" s="25" t="s">
        <v>1343</v>
      </c>
      <c r="E324" s="9">
        <f>Source!AQ136</f>
        <v>0</v>
      </c>
      <c r="F324" s="27"/>
      <c r="G324" s="26"/>
      <c r="H324" s="28"/>
      <c r="I324" s="26"/>
      <c r="J324" s="26"/>
      <c r="K324" s="28"/>
      <c r="L324" s="31"/>
    </row>
    <row r="325" spans="1:26" ht="14.25">
      <c r="A325" s="34" t="str">
        <f>Source!E137</f>
        <v>55,1</v>
      </c>
      <c r="B325" s="35" t="str">
        <f>Source!F137</f>
        <v>301-9390</v>
      </c>
      <c r="C325" s="36" t="str">
        <f>Source!G137</f>
        <v>Решетки жалюзийные</v>
      </c>
      <c r="D325" s="37" t="str">
        <f>Source!H137</f>
        <v>шт.</v>
      </c>
      <c r="E325" s="38">
        <f>Source!I137</f>
        <v>71</v>
      </c>
      <c r="F325" s="39"/>
      <c r="G325" s="40"/>
      <c r="H325" s="41"/>
      <c r="I325" s="40"/>
      <c r="J325" s="40"/>
      <c r="K325" s="41"/>
      <c r="L325" s="42"/>
      <c r="S325">
        <f>ROUND((Source!FX137/100)*((ROUND(Source!CT137*Source!I137/IF(Source!BA137&lt;&gt; 0, Source!BA137, 1), 2)+ROUND(Source!CS137*Source!I137/IF(Source!BS137&lt;&gt; 0, Source!BS137, 1), 2))), 2)</f>
        <v>0</v>
      </c>
      <c r="T325">
        <f>Source!X137</f>
        <v>0</v>
      </c>
      <c r="U325">
        <f>ROUND((Source!FY137/100)*((ROUND(Source!CT137*Source!I137/IF(Source!BA137&lt;&gt; 0, Source!BA137, 1), 2)+ROUND(Source!CS137*Source!I137/IF(Source!BS137&lt;&gt; 0, Source!BS137, 1), 2))), 2)</f>
        <v>0</v>
      </c>
      <c r="V325">
        <f>Source!Y137</f>
        <v>0</v>
      </c>
      <c r="Y325">
        <f>IF(Source!BI137=3,H325, 0)</f>
        <v>0</v>
      </c>
    </row>
    <row r="326" spans="1:26" ht="15">
      <c r="G326" s="57"/>
      <c r="H326" s="57"/>
      <c r="J326" s="57"/>
      <c r="K326" s="57"/>
      <c r="L326" s="33"/>
      <c r="O326" s="32">
        <f>G326</f>
        <v>0</v>
      </c>
      <c r="P326" s="32">
        <f>J326</f>
        <v>0</v>
      </c>
      <c r="Q326" s="32">
        <f>L326</f>
        <v>0</v>
      </c>
      <c r="W326">
        <f>IF(Source!BI136&lt;=1,G326, 0)</f>
        <v>0</v>
      </c>
      <c r="X326">
        <f>IF(Source!BI136=2,G326, 0)</f>
        <v>0</v>
      </c>
      <c r="Y326">
        <f>IF(Source!BI136=3,G326, 0)</f>
        <v>0</v>
      </c>
      <c r="Z326">
        <f>IF(Source!BI136=4,G326, 0)</f>
        <v>0</v>
      </c>
    </row>
    <row r="327" spans="1:26" ht="28.5">
      <c r="A327" s="23" t="str">
        <f>Source!E138</f>
        <v>56</v>
      </c>
      <c r="B327" s="24" t="str">
        <f>Source!F138</f>
        <v>Цена поставщика</v>
      </c>
      <c r="C327" s="21" t="str">
        <f>Source!G138</f>
        <v>Решетка 4-х поточная , 4АПР 600х600</v>
      </c>
      <c r="D327" s="25" t="str">
        <f>Source!H138</f>
        <v>ШТ</v>
      </c>
      <c r="E327" s="9">
        <f>Source!I138</f>
        <v>71</v>
      </c>
      <c r="F327" s="27"/>
      <c r="G327" s="26"/>
      <c r="H327" s="28"/>
      <c r="I327" s="26"/>
      <c r="J327" s="26"/>
      <c r="K327" s="28"/>
      <c r="L327" s="29"/>
      <c r="S327">
        <f>ROUND((Source!FX138/100)*((ROUND(Source!CT138*Source!I138/IF(Source!BA138&lt;&gt; 0, Source!BA138, 1), 2)+ROUND(Source!CS138*Source!I138/IF(Source!BS138&lt;&gt; 0, Source!BS138, 1), 2))), 2)</f>
        <v>0</v>
      </c>
      <c r="T327">
        <f>Source!X138</f>
        <v>0</v>
      </c>
      <c r="U327">
        <f>ROUND((Source!FY138/100)*((ROUND(Source!CT138*Source!I138/IF(Source!BA138&lt;&gt; 0, Source!BA138, 1), 2)+ROUND(Source!CS138*Source!I138/IF(Source!BS138&lt;&gt; 0, Source!BS138, 1), 2))), 2)</f>
        <v>0</v>
      </c>
      <c r="V327">
        <f>Source!Y138</f>
        <v>0</v>
      </c>
    </row>
    <row r="328" spans="1:26" ht="14.25">
      <c r="A328" s="34"/>
      <c r="B328" s="35"/>
      <c r="C328" s="36" t="s">
        <v>1338</v>
      </c>
      <c r="D328" s="37"/>
      <c r="E328" s="38"/>
      <c r="F328" s="39"/>
      <c r="G328" s="40"/>
      <c r="H328" s="41"/>
      <c r="I328" s="40"/>
      <c r="J328" s="40"/>
      <c r="K328" s="41"/>
      <c r="L328" s="42"/>
    </row>
    <row r="329" spans="1:26" ht="15">
      <c r="G329" s="57"/>
      <c r="H329" s="57"/>
      <c r="J329" s="57"/>
      <c r="K329" s="57"/>
      <c r="L329" s="33"/>
      <c r="O329" s="32">
        <f>G329</f>
        <v>0</v>
      </c>
      <c r="P329" s="32">
        <f>J329</f>
        <v>0</v>
      </c>
      <c r="Q329" s="32">
        <f>L329</f>
        <v>0</v>
      </c>
      <c r="W329">
        <f>IF(Source!BI138&lt;=1,G329, 0)</f>
        <v>0</v>
      </c>
      <c r="X329">
        <f>IF(Source!BI138=2,G329, 0)</f>
        <v>0</v>
      </c>
      <c r="Y329">
        <f>IF(Source!BI138=3,G329, 0)</f>
        <v>0</v>
      </c>
      <c r="Z329">
        <f>IF(Source!BI138=4,G329, 0)</f>
        <v>0</v>
      </c>
    </row>
    <row r="330" spans="1:26" ht="42.75">
      <c r="A330" s="23" t="str">
        <f>Source!E139</f>
        <v>57</v>
      </c>
      <c r="B330" s="24" t="str">
        <f>Source!F139</f>
        <v>м12-01-163-1</v>
      </c>
      <c r="C330" s="21" t="str">
        <f>Source!G139</f>
        <v>Трубопровод из винипластовых труб с применением готовых деталей, диаметр труб наружный 20-50 мм</v>
      </c>
      <c r="D330" s="25" t="str">
        <f>Source!H139</f>
        <v>10 м</v>
      </c>
      <c r="E330" s="9">
        <f>Source!I139</f>
        <v>31.8</v>
      </c>
      <c r="F330" s="27"/>
      <c r="G330" s="26"/>
      <c r="H330" s="28"/>
      <c r="I330" s="26"/>
      <c r="J330" s="26"/>
      <c r="K330" s="28"/>
      <c r="L330" s="29"/>
      <c r="S330">
        <f>ROUND((Source!FX139/100)*((ROUND(Source!CT139*Source!I139/IF(Source!BA139&lt;&gt; 0, Source!BA139, 1), 2)+ROUND(Source!CS139*Source!I139/IF(Source!BS139&lt;&gt; 0, Source!BS139, 1), 2))), 2)</f>
        <v>0</v>
      </c>
      <c r="T330">
        <f>Source!X139</f>
        <v>0</v>
      </c>
      <c r="U330">
        <f>ROUND((Source!FY139/100)*((ROUND(Source!CT139*Source!I139/IF(Source!BA139&lt;&gt; 0, Source!BA139, 1), 2)+ROUND(Source!CS139*Source!I139/IF(Source!BS139&lt;&gt; 0, Source!BS139, 1), 2))), 2)</f>
        <v>0</v>
      </c>
      <c r="V330">
        <f>Source!Y139</f>
        <v>0</v>
      </c>
    </row>
    <row r="331" spans="1:26" ht="14.25">
      <c r="A331" s="23"/>
      <c r="B331" s="24"/>
      <c r="C331" s="21" t="s">
        <v>1336</v>
      </c>
      <c r="D331" s="25"/>
      <c r="E331" s="9"/>
      <c r="F331" s="27"/>
      <c r="G331" s="26"/>
      <c r="H331" s="28"/>
      <c r="I331" s="26"/>
      <c r="J331" s="26"/>
      <c r="K331" s="28"/>
      <c r="L331" s="29"/>
      <c r="R331">
        <f>H331</f>
        <v>0</v>
      </c>
    </row>
    <row r="332" spans="1:26" ht="14.25">
      <c r="A332" s="23"/>
      <c r="B332" s="24"/>
      <c r="C332" s="21" t="s">
        <v>41</v>
      </c>
      <c r="D332" s="25"/>
      <c r="E332" s="9"/>
      <c r="F332" s="27"/>
      <c r="G332" s="26"/>
      <c r="H332" s="28"/>
      <c r="I332" s="26"/>
      <c r="J332" s="26"/>
      <c r="K332" s="28"/>
      <c r="L332" s="29"/>
    </row>
    <row r="333" spans="1:26" ht="14.25">
      <c r="A333" s="23"/>
      <c r="B333" s="24"/>
      <c r="C333" s="21" t="s">
        <v>1337</v>
      </c>
      <c r="D333" s="25"/>
      <c r="E333" s="9"/>
      <c r="F333" s="27"/>
      <c r="G333" s="26"/>
      <c r="H333" s="28"/>
      <c r="I333" s="26"/>
      <c r="J333" s="26"/>
      <c r="K333" s="28"/>
      <c r="L333" s="29"/>
      <c r="R333">
        <f>H333</f>
        <v>0</v>
      </c>
    </row>
    <row r="334" spans="1:26" ht="14.25">
      <c r="A334" s="23"/>
      <c r="B334" s="24"/>
      <c r="C334" s="21" t="s">
        <v>1338</v>
      </c>
      <c r="D334" s="25"/>
      <c r="E334" s="9"/>
      <c r="F334" s="27"/>
      <c r="G334" s="26"/>
      <c r="H334" s="28"/>
      <c r="I334" s="26"/>
      <c r="J334" s="26"/>
      <c r="K334" s="28"/>
      <c r="L334" s="29"/>
    </row>
    <row r="335" spans="1:26" ht="14.25">
      <c r="A335" s="23"/>
      <c r="B335" s="24"/>
      <c r="C335" s="21" t="s">
        <v>1339</v>
      </c>
      <c r="D335" s="25" t="s">
        <v>1340</v>
      </c>
      <c r="E335" s="9">
        <f>Source!BZ139</f>
        <v>0</v>
      </c>
      <c r="F335" s="60"/>
      <c r="G335" s="61"/>
      <c r="H335" s="28"/>
      <c r="I335" s="30"/>
      <c r="J335" s="21"/>
      <c r="K335" s="28"/>
      <c r="L335" s="29"/>
    </row>
    <row r="336" spans="1:26" ht="14.25">
      <c r="A336" s="23"/>
      <c r="B336" s="24"/>
      <c r="C336" s="21" t="s">
        <v>1341</v>
      </c>
      <c r="D336" s="25" t="s">
        <v>1340</v>
      </c>
      <c r="E336" s="9">
        <f>Source!CA139</f>
        <v>0</v>
      </c>
      <c r="F336" s="60"/>
      <c r="G336" s="61"/>
      <c r="H336" s="28"/>
      <c r="I336" s="30"/>
      <c r="J336" s="21"/>
      <c r="K336" s="28"/>
      <c r="L336" s="29"/>
    </row>
    <row r="337" spans="1:26" ht="14.25">
      <c r="A337" s="34"/>
      <c r="B337" s="35"/>
      <c r="C337" s="36" t="s">
        <v>1342</v>
      </c>
      <c r="D337" s="37" t="s">
        <v>1343</v>
      </c>
      <c r="E337" s="38">
        <f>Source!AQ139</f>
        <v>0</v>
      </c>
      <c r="F337" s="39"/>
      <c r="G337" s="40"/>
      <c r="H337" s="41"/>
      <c r="I337" s="40"/>
      <c r="J337" s="40"/>
      <c r="K337" s="41"/>
      <c r="L337" s="45"/>
    </row>
    <row r="338" spans="1:26" ht="15">
      <c r="G338" s="57"/>
      <c r="H338" s="57"/>
      <c r="J338" s="57"/>
      <c r="K338" s="57"/>
      <c r="L338" s="33"/>
      <c r="O338" s="32">
        <f>G338</f>
        <v>0</v>
      </c>
      <c r="P338" s="32">
        <f>J338</f>
        <v>0</v>
      </c>
      <c r="Q338" s="32">
        <f>L338</f>
        <v>0</v>
      </c>
      <c r="W338">
        <f>IF(Source!BI139&lt;=1,G338, 0)</f>
        <v>0</v>
      </c>
      <c r="X338">
        <f>IF(Source!BI139=2,G338, 0)</f>
        <v>0</v>
      </c>
      <c r="Y338">
        <f>IF(Source!BI139=3,G338, 0)</f>
        <v>0</v>
      </c>
      <c r="Z338">
        <f>IF(Source!BI139=4,G338, 0)</f>
        <v>0</v>
      </c>
    </row>
    <row r="339" spans="1:26" ht="28.5">
      <c r="A339" s="23" t="str">
        <f>Source!E140</f>
        <v>58</v>
      </c>
      <c r="B339" s="24" t="str">
        <f>Source!F140</f>
        <v>Цена поставщика</v>
      </c>
      <c r="C339" s="21" t="str">
        <f>Source!G140</f>
        <v>Труба РРRC , диам 20мм  PPRC</v>
      </c>
      <c r="D339" s="25" t="str">
        <f>Source!H140</f>
        <v>м</v>
      </c>
      <c r="E339" s="9">
        <f>Source!I140</f>
        <v>176</v>
      </c>
      <c r="F339" s="27"/>
      <c r="G339" s="26"/>
      <c r="H339" s="28"/>
      <c r="I339" s="26"/>
      <c r="J339" s="26"/>
      <c r="K339" s="28"/>
      <c r="L339" s="29"/>
      <c r="S339">
        <f>ROUND((Source!FX140/100)*((ROUND(Source!CT140*Source!I140/IF(Source!BA140&lt;&gt; 0, Source!BA140, 1), 2)+ROUND(Source!CS140*Source!I140/IF(Source!BS140&lt;&gt; 0, Source!BS140, 1), 2))), 2)</f>
        <v>0</v>
      </c>
      <c r="T339">
        <f>Source!X140</f>
        <v>0</v>
      </c>
      <c r="U339">
        <f>ROUND((Source!FY140/100)*((ROUND(Source!CT140*Source!I140/IF(Source!BA140&lt;&gt; 0, Source!BA140, 1), 2)+ROUND(Source!CS140*Source!I140/IF(Source!BS140&lt;&gt; 0, Source!BS140, 1), 2))), 2)</f>
        <v>0</v>
      </c>
      <c r="V339">
        <f>Source!Y140</f>
        <v>0</v>
      </c>
    </row>
    <row r="340" spans="1:26" ht="14.25">
      <c r="A340" s="34"/>
      <c r="B340" s="35"/>
      <c r="C340" s="36" t="s">
        <v>1338</v>
      </c>
      <c r="D340" s="37"/>
      <c r="E340" s="38"/>
      <c r="F340" s="39"/>
      <c r="G340" s="40"/>
      <c r="H340" s="41"/>
      <c r="I340" s="40"/>
      <c r="J340" s="40"/>
      <c r="K340" s="41"/>
      <c r="L340" s="42"/>
    </row>
    <row r="341" spans="1:26" ht="15">
      <c r="G341" s="57"/>
      <c r="H341" s="57"/>
      <c r="J341" s="57"/>
      <c r="K341" s="57"/>
      <c r="L341" s="33"/>
      <c r="O341" s="32">
        <f>G341</f>
        <v>0</v>
      </c>
      <c r="P341" s="32">
        <f>J341</f>
        <v>0</v>
      </c>
      <c r="Q341" s="32">
        <f>L341</f>
        <v>0</v>
      </c>
      <c r="W341">
        <f>IF(Source!BI140&lt;=1,G341, 0)</f>
        <v>0</v>
      </c>
      <c r="X341">
        <f>IF(Source!BI140=2,G341, 0)</f>
        <v>0</v>
      </c>
      <c r="Y341">
        <f>IF(Source!BI140=3,G341, 0)</f>
        <v>0</v>
      </c>
      <c r="Z341">
        <f>IF(Source!BI140=4,G341, 0)</f>
        <v>0</v>
      </c>
    </row>
    <row r="342" spans="1:26" ht="28.5">
      <c r="A342" s="23" t="str">
        <f>Source!E141</f>
        <v>59</v>
      </c>
      <c r="B342" s="24" t="str">
        <f>Source!F141</f>
        <v>Цена поставщика</v>
      </c>
      <c r="C342" s="21" t="str">
        <f>Source!G141</f>
        <v>Труба РРRC , диам 25мм  PPRC</v>
      </c>
      <c r="D342" s="25" t="str">
        <f>Source!H141</f>
        <v>м</v>
      </c>
      <c r="E342" s="9">
        <f>Source!I141</f>
        <v>108</v>
      </c>
      <c r="F342" s="28"/>
      <c r="G342" s="26"/>
      <c r="H342" s="28"/>
      <c r="I342" s="26"/>
      <c r="J342" s="26"/>
      <c r="K342" s="28"/>
      <c r="L342" s="29"/>
      <c r="S342">
        <f>ROUND((Source!FX141/100)*((ROUND(Source!CT141*Source!I141/IF(Source!BA141&lt;&gt; 0, Source!BA141, 1), 2)+ROUND(Source!CS141*Source!I141/IF(Source!BS141&lt;&gt; 0, Source!BS141, 1), 2))), 2)</f>
        <v>0</v>
      </c>
      <c r="T342">
        <f>Source!X141</f>
        <v>0</v>
      </c>
      <c r="U342">
        <f>ROUND((Source!FY141/100)*((ROUND(Source!CT141*Source!I141/IF(Source!BA141&lt;&gt; 0, Source!BA141, 1), 2)+ROUND(Source!CS141*Source!I141/IF(Source!BS141&lt;&gt; 0, Source!BS141, 1), 2))), 2)</f>
        <v>0</v>
      </c>
      <c r="V342">
        <f>Source!Y141</f>
        <v>0</v>
      </c>
    </row>
    <row r="343" spans="1:26" ht="14.25">
      <c r="A343" s="34"/>
      <c r="B343" s="35"/>
      <c r="C343" s="36" t="s">
        <v>1338</v>
      </c>
      <c r="D343" s="37"/>
      <c r="E343" s="38"/>
      <c r="F343" s="41"/>
      <c r="G343" s="40"/>
      <c r="H343" s="41"/>
      <c r="I343" s="40"/>
      <c r="J343" s="40"/>
      <c r="K343" s="41"/>
      <c r="L343" s="42"/>
    </row>
    <row r="344" spans="1:26" ht="15">
      <c r="G344" s="57"/>
      <c r="H344" s="57"/>
      <c r="J344" s="57"/>
      <c r="K344" s="57"/>
      <c r="L344" s="33"/>
      <c r="O344" s="32">
        <f>G344</f>
        <v>0</v>
      </c>
      <c r="P344" s="32">
        <f>J344</f>
        <v>0</v>
      </c>
      <c r="Q344" s="32">
        <f>L344</f>
        <v>0</v>
      </c>
      <c r="W344">
        <f>IF(Source!BI141&lt;=1,G344, 0)</f>
        <v>0</v>
      </c>
      <c r="X344">
        <f>IF(Source!BI141=2,G344, 0)</f>
        <v>0</v>
      </c>
      <c r="Y344">
        <f>IF(Source!BI141=3,G344, 0)</f>
        <v>0</v>
      </c>
      <c r="Z344">
        <f>IF(Source!BI141=4,G344, 0)</f>
        <v>0</v>
      </c>
    </row>
    <row r="345" spans="1:26" ht="28.5">
      <c r="A345" s="23" t="str">
        <f>Source!E142</f>
        <v>60</v>
      </c>
      <c r="B345" s="24" t="str">
        <f>Source!F142</f>
        <v>Цена поставщика</v>
      </c>
      <c r="C345" s="21" t="str">
        <f>Source!G142</f>
        <v>Труба РРRC , диам 32мм  PPRC</v>
      </c>
      <c r="D345" s="25" t="str">
        <f>Source!H142</f>
        <v>м</v>
      </c>
      <c r="E345" s="9">
        <f>Source!I142</f>
        <v>26</v>
      </c>
      <c r="F345" s="27"/>
      <c r="G345" s="26"/>
      <c r="H345" s="28"/>
      <c r="I345" s="26"/>
      <c r="J345" s="26"/>
      <c r="K345" s="28"/>
      <c r="L345" s="29"/>
      <c r="S345">
        <f>ROUND((Source!FX142/100)*((ROUND(Source!CT142*Source!I142/IF(Source!BA142&lt;&gt; 0, Source!BA142, 1), 2)+ROUND(Source!CS142*Source!I142/IF(Source!BS142&lt;&gt; 0, Source!BS142, 1), 2))), 2)</f>
        <v>0</v>
      </c>
      <c r="T345">
        <f>Source!X142</f>
        <v>0</v>
      </c>
      <c r="U345">
        <f>ROUND((Source!FY142/100)*((ROUND(Source!CT142*Source!I142/IF(Source!BA142&lt;&gt; 0, Source!BA142, 1), 2)+ROUND(Source!CS142*Source!I142/IF(Source!BS142&lt;&gt; 0, Source!BS142, 1), 2))), 2)</f>
        <v>0</v>
      </c>
      <c r="V345">
        <f>Source!Y142</f>
        <v>0</v>
      </c>
    </row>
    <row r="346" spans="1:26" ht="14.25">
      <c r="A346" s="34"/>
      <c r="B346" s="35"/>
      <c r="C346" s="36" t="s">
        <v>1338</v>
      </c>
      <c r="D346" s="37"/>
      <c r="E346" s="38"/>
      <c r="F346" s="39"/>
      <c r="G346" s="40"/>
      <c r="H346" s="41"/>
      <c r="I346" s="40"/>
      <c r="J346" s="40"/>
      <c r="K346" s="41"/>
      <c r="L346" s="42"/>
    </row>
    <row r="347" spans="1:26" ht="15">
      <c r="G347" s="57"/>
      <c r="H347" s="57"/>
      <c r="J347" s="57"/>
      <c r="K347" s="57"/>
      <c r="L347" s="33"/>
      <c r="O347" s="32">
        <f>G347</f>
        <v>0</v>
      </c>
      <c r="P347" s="32">
        <f>J347</f>
        <v>0</v>
      </c>
      <c r="Q347" s="32">
        <f>L347</f>
        <v>0</v>
      </c>
      <c r="W347">
        <f>IF(Source!BI142&lt;=1,G347, 0)</f>
        <v>0</v>
      </c>
      <c r="X347">
        <f>IF(Source!BI142=2,G347, 0)</f>
        <v>0</v>
      </c>
      <c r="Y347">
        <f>IF(Source!BI142=3,G347, 0)</f>
        <v>0</v>
      </c>
      <c r="Z347">
        <f>IF(Source!BI142=4,G347, 0)</f>
        <v>0</v>
      </c>
    </row>
    <row r="348" spans="1:26" ht="42.75">
      <c r="A348" s="23" t="str">
        <f>Source!E143</f>
        <v>61</v>
      </c>
      <c r="B348" s="24" t="str">
        <f>Source!F143</f>
        <v>22-03-002-1</v>
      </c>
      <c r="C348" s="21" t="str">
        <f>Source!G143</f>
        <v>Установка полиэтиленовых фасонных частей отводов, колен, патрубков, переходов</v>
      </c>
      <c r="D348" s="25" t="str">
        <f>Source!H143</f>
        <v>10 шт.</v>
      </c>
      <c r="E348" s="9">
        <f>Source!I143</f>
        <v>60.2</v>
      </c>
      <c r="F348" s="27"/>
      <c r="G348" s="26"/>
      <c r="H348" s="28"/>
      <c r="I348" s="26"/>
      <c r="J348" s="26"/>
      <c r="K348" s="28"/>
      <c r="L348" s="29"/>
      <c r="S348">
        <f>ROUND((Source!FX143/100)*((ROUND(Source!CT143*Source!I143/IF(Source!BA143&lt;&gt; 0, Source!BA143, 1), 2)+ROUND(Source!CS143*Source!I143/IF(Source!BS143&lt;&gt; 0, Source!BS143, 1), 2))), 2)</f>
        <v>0</v>
      </c>
      <c r="T348">
        <f>Source!X143</f>
        <v>0</v>
      </c>
      <c r="U348">
        <f>ROUND((Source!FY143/100)*((ROUND(Source!CT143*Source!I143/IF(Source!BA143&lt;&gt; 0, Source!BA143, 1), 2)+ROUND(Source!CS143*Source!I143/IF(Source!BS143&lt;&gt; 0, Source!BS143, 1), 2))), 2)</f>
        <v>0</v>
      </c>
      <c r="V348">
        <f>Source!Y143</f>
        <v>0</v>
      </c>
    </row>
    <row r="349" spans="1:26" ht="14.25">
      <c r="A349" s="23"/>
      <c r="B349" s="24"/>
      <c r="C349" s="21" t="s">
        <v>1336</v>
      </c>
      <c r="D349" s="25"/>
      <c r="E349" s="9"/>
      <c r="F349" s="27"/>
      <c r="G349" s="26"/>
      <c r="H349" s="28"/>
      <c r="I349" s="26"/>
      <c r="J349" s="26"/>
      <c r="K349" s="28"/>
      <c r="L349" s="29"/>
      <c r="R349">
        <f>H349</f>
        <v>0</v>
      </c>
    </row>
    <row r="350" spans="1:26" ht="14.25">
      <c r="A350" s="23"/>
      <c r="B350" s="24"/>
      <c r="C350" s="21" t="s">
        <v>41</v>
      </c>
      <c r="D350" s="25"/>
      <c r="E350" s="9"/>
      <c r="F350" s="27"/>
      <c r="G350" s="26"/>
      <c r="H350" s="28"/>
      <c r="I350" s="26"/>
      <c r="J350" s="26"/>
      <c r="K350" s="28"/>
      <c r="L350" s="29"/>
    </row>
    <row r="351" spans="1:26" ht="14.25">
      <c r="A351" s="23"/>
      <c r="B351" s="24"/>
      <c r="C351" s="21" t="s">
        <v>1337</v>
      </c>
      <c r="D351" s="25"/>
      <c r="E351" s="9"/>
      <c r="F351" s="27"/>
      <c r="G351" s="26"/>
      <c r="H351" s="28"/>
      <c r="I351" s="26"/>
      <c r="J351" s="26"/>
      <c r="K351" s="28"/>
      <c r="L351" s="29"/>
      <c r="R351">
        <f>H351</f>
        <v>0</v>
      </c>
    </row>
    <row r="352" spans="1:26" ht="14.25">
      <c r="A352" s="23"/>
      <c r="B352" s="24"/>
      <c r="C352" s="21" t="s">
        <v>1338</v>
      </c>
      <c r="D352" s="25"/>
      <c r="E352" s="9"/>
      <c r="F352" s="27"/>
      <c r="G352" s="26"/>
      <c r="H352" s="28"/>
      <c r="I352" s="26"/>
      <c r="J352" s="26"/>
      <c r="K352" s="28"/>
      <c r="L352" s="29"/>
    </row>
    <row r="353" spans="1:26" ht="14.25">
      <c r="A353" s="23"/>
      <c r="B353" s="24"/>
      <c r="C353" s="21" t="s">
        <v>1339</v>
      </c>
      <c r="D353" s="25" t="s">
        <v>1340</v>
      </c>
      <c r="E353" s="9">
        <f>Source!BZ143</f>
        <v>0</v>
      </c>
      <c r="F353" s="60"/>
      <c r="G353" s="61"/>
      <c r="H353" s="28"/>
      <c r="I353" s="30"/>
      <c r="J353" s="21"/>
      <c r="K353" s="28"/>
      <c r="L353" s="29"/>
    </row>
    <row r="354" spans="1:26" ht="14.25">
      <c r="A354" s="23"/>
      <c r="B354" s="24"/>
      <c r="C354" s="21" t="s">
        <v>1341</v>
      </c>
      <c r="D354" s="25" t="s">
        <v>1340</v>
      </c>
      <c r="E354" s="9">
        <f>Source!CA143</f>
        <v>0</v>
      </c>
      <c r="F354" s="60"/>
      <c r="G354" s="61"/>
      <c r="H354" s="28"/>
      <c r="I354" s="30"/>
      <c r="J354" s="21"/>
      <c r="K354" s="28"/>
      <c r="L354" s="29"/>
    </row>
    <row r="355" spans="1:26" ht="14.25">
      <c r="A355" s="34"/>
      <c r="B355" s="35"/>
      <c r="C355" s="36" t="s">
        <v>1342</v>
      </c>
      <c r="D355" s="37" t="s">
        <v>1343</v>
      </c>
      <c r="E355" s="38">
        <f>Source!AQ143</f>
        <v>0</v>
      </c>
      <c r="F355" s="39"/>
      <c r="G355" s="40"/>
      <c r="H355" s="41"/>
      <c r="I355" s="40"/>
      <c r="J355" s="40"/>
      <c r="K355" s="41"/>
      <c r="L355" s="45"/>
    </row>
    <row r="356" spans="1:26" ht="15">
      <c r="G356" s="57"/>
      <c r="H356" s="57"/>
      <c r="J356" s="57"/>
      <c r="K356" s="57"/>
      <c r="L356" s="33"/>
      <c r="O356" s="32">
        <f>G356</f>
        <v>0</v>
      </c>
      <c r="P356" s="32">
        <f>J356</f>
        <v>0</v>
      </c>
      <c r="Q356" s="32">
        <f>L356</f>
        <v>0</v>
      </c>
      <c r="W356">
        <f>IF(Source!BI143&lt;=1,G356, 0)</f>
        <v>0</v>
      </c>
      <c r="X356">
        <f>IF(Source!BI143=2,G356, 0)</f>
        <v>0</v>
      </c>
      <c r="Y356">
        <f>IF(Source!BI143=3,G356, 0)</f>
        <v>0</v>
      </c>
      <c r="Z356">
        <f>IF(Source!BI143=4,G356, 0)</f>
        <v>0</v>
      </c>
    </row>
    <row r="357" spans="1:26" ht="28.5">
      <c r="A357" s="23" t="str">
        <f>Source!E144</f>
        <v>62</v>
      </c>
      <c r="B357" s="24" t="str">
        <f>Source!F144</f>
        <v>Цена поставщика</v>
      </c>
      <c r="C357" s="21" t="str">
        <f>Source!G144</f>
        <v>Труба РРRC , диам 50мм  PPRC</v>
      </c>
      <c r="D357" s="25" t="str">
        <f>Source!H144</f>
        <v>м</v>
      </c>
      <c r="E357" s="9">
        <f>Source!I144</f>
        <v>8</v>
      </c>
      <c r="F357" s="27"/>
      <c r="G357" s="26"/>
      <c r="H357" s="28"/>
      <c r="I357" s="26"/>
      <c r="J357" s="26"/>
      <c r="K357" s="28"/>
      <c r="L357" s="29"/>
      <c r="S357">
        <f>ROUND((Source!FX144/100)*((ROUND(Source!CT144*Source!I144/IF(Source!BA144&lt;&gt; 0, Source!BA144, 1), 2)+ROUND(Source!CS144*Source!I144/IF(Source!BS144&lt;&gt; 0, Source!BS144, 1), 2))), 2)</f>
        <v>0</v>
      </c>
      <c r="T357">
        <f>Source!X144</f>
        <v>0</v>
      </c>
      <c r="U357">
        <f>ROUND((Source!FY144/100)*((ROUND(Source!CT144*Source!I144/IF(Source!BA144&lt;&gt; 0, Source!BA144, 1), 2)+ROUND(Source!CS144*Source!I144/IF(Source!BS144&lt;&gt; 0, Source!BS144, 1), 2))), 2)</f>
        <v>0</v>
      </c>
      <c r="V357">
        <f>Source!Y144</f>
        <v>0</v>
      </c>
    </row>
    <row r="358" spans="1:26" ht="14.25">
      <c r="A358" s="34"/>
      <c r="B358" s="35"/>
      <c r="C358" s="36" t="s">
        <v>1338</v>
      </c>
      <c r="D358" s="37"/>
      <c r="E358" s="38"/>
      <c r="F358" s="39"/>
      <c r="G358" s="40"/>
      <c r="H358" s="41"/>
      <c r="I358" s="40"/>
      <c r="J358" s="40"/>
      <c r="K358" s="41"/>
      <c r="L358" s="42"/>
    </row>
    <row r="359" spans="1:26" ht="15">
      <c r="G359" s="57"/>
      <c r="H359" s="57"/>
      <c r="J359" s="57"/>
      <c r="K359" s="57"/>
      <c r="L359" s="33"/>
      <c r="O359" s="32">
        <f>G359</f>
        <v>0</v>
      </c>
      <c r="P359" s="32">
        <f>J359</f>
        <v>0</v>
      </c>
      <c r="Q359" s="32">
        <f>L359</f>
        <v>0</v>
      </c>
      <c r="W359">
        <f>IF(Source!BI144&lt;=1,G359, 0)</f>
        <v>0</v>
      </c>
      <c r="X359">
        <f>IF(Source!BI144=2,G359, 0)</f>
        <v>0</v>
      </c>
      <c r="Y359">
        <f>IF(Source!BI144=3,G359, 0)</f>
        <v>0</v>
      </c>
      <c r="Z359">
        <f>IF(Source!BI144=4,G359, 0)</f>
        <v>0</v>
      </c>
    </row>
    <row r="360" spans="1:26" ht="42.75">
      <c r="A360" s="23" t="str">
        <f>Source!E145</f>
        <v>63</v>
      </c>
      <c r="B360" s="24" t="str">
        <f>Source!F145</f>
        <v>22-03-002-1</v>
      </c>
      <c r="C360" s="21" t="str">
        <f>Source!G145</f>
        <v>Установка полиэтиленовых фасонных частей отводов, колен, патрубков, переходов</v>
      </c>
      <c r="D360" s="25" t="str">
        <f>Source!H145</f>
        <v>10 шт.</v>
      </c>
      <c r="E360" s="9">
        <f>Source!I145</f>
        <v>54.2</v>
      </c>
      <c r="F360" s="27"/>
      <c r="G360" s="26"/>
      <c r="H360" s="28"/>
      <c r="I360" s="26"/>
      <c r="J360" s="26"/>
      <c r="K360" s="28"/>
      <c r="L360" s="29"/>
      <c r="S360">
        <f>ROUND((Source!FX145/100)*((ROUND(Source!CT145*Source!I145/IF(Source!BA145&lt;&gt; 0, Source!BA145, 1), 2)+ROUND(Source!CS145*Source!I145/IF(Source!BS145&lt;&gt; 0, Source!BS145, 1), 2))), 2)</f>
        <v>0</v>
      </c>
      <c r="T360">
        <f>Source!X145</f>
        <v>0</v>
      </c>
      <c r="U360">
        <f>ROUND((Source!FY145/100)*((ROUND(Source!CT145*Source!I145/IF(Source!BA145&lt;&gt; 0, Source!BA145, 1), 2)+ROUND(Source!CS145*Source!I145/IF(Source!BS145&lt;&gt; 0, Source!BS145, 1), 2))), 2)</f>
        <v>0</v>
      </c>
      <c r="V360">
        <f>Source!Y145</f>
        <v>0</v>
      </c>
    </row>
    <row r="361" spans="1:26" ht="14.25">
      <c r="A361" s="23"/>
      <c r="B361" s="24"/>
      <c r="C361" s="21" t="s">
        <v>1336</v>
      </c>
      <c r="D361" s="25"/>
      <c r="E361" s="9"/>
      <c r="F361" s="27"/>
      <c r="G361" s="26"/>
      <c r="H361" s="28"/>
      <c r="I361" s="26"/>
      <c r="J361" s="26"/>
      <c r="K361" s="28"/>
      <c r="L361" s="29"/>
      <c r="R361">
        <f>H361</f>
        <v>0</v>
      </c>
    </row>
    <row r="362" spans="1:26" ht="14.25">
      <c r="A362" s="23"/>
      <c r="B362" s="24"/>
      <c r="C362" s="21" t="s">
        <v>41</v>
      </c>
      <c r="D362" s="25"/>
      <c r="E362" s="9"/>
      <c r="F362" s="27"/>
      <c r="G362" s="26"/>
      <c r="H362" s="28"/>
      <c r="I362" s="26"/>
      <c r="J362" s="26"/>
      <c r="K362" s="28"/>
      <c r="L362" s="29"/>
    </row>
    <row r="363" spans="1:26" ht="14.25">
      <c r="A363" s="23"/>
      <c r="B363" s="24"/>
      <c r="C363" s="21" t="s">
        <v>1337</v>
      </c>
      <c r="D363" s="25"/>
      <c r="E363" s="9"/>
      <c r="F363" s="27"/>
      <c r="G363" s="26"/>
      <c r="H363" s="28"/>
      <c r="I363" s="26"/>
      <c r="J363" s="26"/>
      <c r="K363" s="28"/>
      <c r="L363" s="29"/>
      <c r="R363">
        <f>H363</f>
        <v>0</v>
      </c>
    </row>
    <row r="364" spans="1:26" ht="14.25">
      <c r="A364" s="23"/>
      <c r="B364" s="24"/>
      <c r="C364" s="21" t="s">
        <v>1338</v>
      </c>
      <c r="D364" s="25"/>
      <c r="E364" s="9"/>
      <c r="F364" s="27"/>
      <c r="G364" s="26"/>
      <c r="H364" s="28"/>
      <c r="I364" s="26"/>
      <c r="J364" s="26"/>
      <c r="K364" s="28"/>
      <c r="L364" s="29"/>
    </row>
    <row r="365" spans="1:26" ht="14.25">
      <c r="A365" s="23"/>
      <c r="B365" s="24"/>
      <c r="C365" s="21" t="s">
        <v>1339</v>
      </c>
      <c r="D365" s="25" t="s">
        <v>1340</v>
      </c>
      <c r="E365" s="9">
        <f>Source!BZ145</f>
        <v>0</v>
      </c>
      <c r="F365" s="60"/>
      <c r="G365" s="61"/>
      <c r="H365" s="28"/>
      <c r="I365" s="30"/>
      <c r="J365" s="21"/>
      <c r="K365" s="28"/>
      <c r="L365" s="29"/>
    </row>
    <row r="366" spans="1:26" ht="14.25">
      <c r="A366" s="23"/>
      <c r="B366" s="24"/>
      <c r="C366" s="21" t="s">
        <v>1341</v>
      </c>
      <c r="D366" s="25" t="s">
        <v>1340</v>
      </c>
      <c r="E366" s="9">
        <f>Source!CA145</f>
        <v>0</v>
      </c>
      <c r="F366" s="60"/>
      <c r="G366" s="61"/>
      <c r="H366" s="28"/>
      <c r="I366" s="30"/>
      <c r="J366" s="21"/>
      <c r="K366" s="28"/>
      <c r="L366" s="29"/>
    </row>
    <row r="367" spans="1:26" ht="14.25">
      <c r="A367" s="34"/>
      <c r="B367" s="35"/>
      <c r="C367" s="36" t="s">
        <v>1342</v>
      </c>
      <c r="D367" s="37" t="s">
        <v>1343</v>
      </c>
      <c r="E367" s="38">
        <f>Source!AQ145</f>
        <v>0</v>
      </c>
      <c r="F367" s="39"/>
      <c r="G367" s="40"/>
      <c r="H367" s="41"/>
      <c r="I367" s="40"/>
      <c r="J367" s="40"/>
      <c r="K367" s="41"/>
      <c r="L367" s="45"/>
    </row>
    <row r="368" spans="1:26" ht="15">
      <c r="G368" s="57"/>
      <c r="H368" s="57"/>
      <c r="J368" s="57"/>
      <c r="K368" s="57"/>
      <c r="L368" s="33"/>
      <c r="O368" s="32">
        <f>G368</f>
        <v>0</v>
      </c>
      <c r="P368" s="32">
        <f>J368</f>
        <v>0</v>
      </c>
      <c r="Q368" s="32">
        <f>L368</f>
        <v>0</v>
      </c>
      <c r="W368">
        <f>IF(Source!BI145&lt;=1,G368, 0)</f>
        <v>0</v>
      </c>
      <c r="X368">
        <f>IF(Source!BI145=2,G368, 0)</f>
        <v>0</v>
      </c>
      <c r="Y368">
        <f>IF(Source!BI145=3,G368, 0)</f>
        <v>0</v>
      </c>
      <c r="Z368">
        <f>IF(Source!BI145=4,G368, 0)</f>
        <v>0</v>
      </c>
    </row>
    <row r="369" spans="1:26" ht="28.5">
      <c r="A369" s="23" t="str">
        <f>Source!E146</f>
        <v>64</v>
      </c>
      <c r="B369" s="24" t="str">
        <f>Source!F146</f>
        <v>Цена поставщика</v>
      </c>
      <c r="C369" s="21" t="str">
        <f>Source!G146</f>
        <v>Угольник 90 РР диам50</v>
      </c>
      <c r="D369" s="25" t="str">
        <f>Source!H146</f>
        <v>ШТ</v>
      </c>
      <c r="E369" s="9">
        <f>Source!I146</f>
        <v>42</v>
      </c>
      <c r="F369" s="27"/>
      <c r="G369" s="26"/>
      <c r="H369" s="28"/>
      <c r="I369" s="26"/>
      <c r="J369" s="26"/>
      <c r="K369" s="28"/>
      <c r="L369" s="29"/>
      <c r="S369">
        <f>ROUND((Source!FX146/100)*((ROUND(Source!CT146*Source!I146/IF(Source!BA146&lt;&gt; 0, Source!BA146, 1), 2)+ROUND(Source!CS146*Source!I146/IF(Source!BS146&lt;&gt; 0, Source!BS146, 1), 2))), 2)</f>
        <v>0</v>
      </c>
      <c r="T369">
        <f>Source!X146</f>
        <v>0</v>
      </c>
      <c r="U369">
        <f>ROUND((Source!FY146/100)*((ROUND(Source!CT146*Source!I146/IF(Source!BA146&lt;&gt; 0, Source!BA146, 1), 2)+ROUND(Source!CS146*Source!I146/IF(Source!BS146&lt;&gt; 0, Source!BS146, 1), 2))), 2)</f>
        <v>0</v>
      </c>
      <c r="V369">
        <f>Source!Y146</f>
        <v>0</v>
      </c>
    </row>
    <row r="370" spans="1:26" ht="14.25">
      <c r="A370" s="34"/>
      <c r="B370" s="35"/>
      <c r="C370" s="36" t="s">
        <v>1338</v>
      </c>
      <c r="D370" s="37"/>
      <c r="E370" s="38"/>
      <c r="F370" s="39"/>
      <c r="G370" s="40"/>
      <c r="H370" s="41"/>
      <c r="I370" s="40"/>
      <c r="J370" s="40"/>
      <c r="K370" s="41"/>
      <c r="L370" s="42"/>
    </row>
    <row r="371" spans="1:26" ht="15">
      <c r="G371" s="57"/>
      <c r="H371" s="57"/>
      <c r="J371" s="57"/>
      <c r="K371" s="57"/>
      <c r="L371" s="33"/>
      <c r="O371" s="32">
        <f>G371</f>
        <v>0</v>
      </c>
      <c r="P371" s="32">
        <f>J371</f>
        <v>0</v>
      </c>
      <c r="Q371" s="32">
        <f>L371</f>
        <v>0</v>
      </c>
      <c r="W371">
        <f>IF(Source!BI146&lt;=1,G371, 0)</f>
        <v>0</v>
      </c>
      <c r="X371">
        <f>IF(Source!BI146=2,G371, 0)</f>
        <v>0</v>
      </c>
      <c r="Y371">
        <f>IF(Source!BI146=3,G371, 0)</f>
        <v>0</v>
      </c>
      <c r="Z371">
        <f>IF(Source!BI146=4,G371, 0)</f>
        <v>0</v>
      </c>
    </row>
    <row r="372" spans="1:26" ht="28.5">
      <c r="A372" s="23" t="str">
        <f>Source!E147</f>
        <v>65</v>
      </c>
      <c r="B372" s="24" t="str">
        <f>Source!F147</f>
        <v>Цена поставщика</v>
      </c>
      <c r="C372" s="21" t="str">
        <f>Source!G147</f>
        <v>Муфта РР диам 50мм</v>
      </c>
      <c r="D372" s="25" t="str">
        <f>Source!H147</f>
        <v>ШТ</v>
      </c>
      <c r="E372" s="9">
        <f>Source!I147</f>
        <v>70</v>
      </c>
      <c r="F372" s="27"/>
      <c r="G372" s="26"/>
      <c r="H372" s="28"/>
      <c r="I372" s="26"/>
      <c r="J372" s="26"/>
      <c r="K372" s="28"/>
      <c r="L372" s="29"/>
      <c r="S372">
        <f>ROUND((Source!FX147/100)*((ROUND(Source!CT147*Source!I147/IF(Source!BA147&lt;&gt; 0, Source!BA147, 1), 2)+ROUND(Source!CS147*Source!I147/IF(Source!BS147&lt;&gt; 0, Source!BS147, 1), 2))), 2)</f>
        <v>0</v>
      </c>
      <c r="T372">
        <f>Source!X147</f>
        <v>0</v>
      </c>
      <c r="U372">
        <f>ROUND((Source!FY147/100)*((ROUND(Source!CT147*Source!I147/IF(Source!BA147&lt;&gt; 0, Source!BA147, 1), 2)+ROUND(Source!CS147*Source!I147/IF(Source!BS147&lt;&gt; 0, Source!BS147, 1), 2))), 2)</f>
        <v>0</v>
      </c>
      <c r="V372">
        <f>Source!Y147</f>
        <v>0</v>
      </c>
    </row>
    <row r="373" spans="1:26" ht="14.25">
      <c r="A373" s="34"/>
      <c r="B373" s="35"/>
      <c r="C373" s="36" t="s">
        <v>1338</v>
      </c>
      <c r="D373" s="37"/>
      <c r="E373" s="38"/>
      <c r="F373" s="39"/>
      <c r="G373" s="40"/>
      <c r="H373" s="41"/>
      <c r="I373" s="40"/>
      <c r="J373" s="40"/>
      <c r="K373" s="41"/>
      <c r="L373" s="42"/>
    </row>
    <row r="374" spans="1:26" ht="15">
      <c r="G374" s="57"/>
      <c r="H374" s="57"/>
      <c r="J374" s="57"/>
      <c r="K374" s="57"/>
      <c r="L374" s="33"/>
      <c r="O374" s="32">
        <f>G374</f>
        <v>0</v>
      </c>
      <c r="P374" s="32">
        <f>J374</f>
        <v>0</v>
      </c>
      <c r="Q374" s="32">
        <f>L374</f>
        <v>0</v>
      </c>
      <c r="W374">
        <f>IF(Source!BI147&lt;=1,G374, 0)</f>
        <v>0</v>
      </c>
      <c r="X374">
        <f>IF(Source!BI147=2,G374, 0)</f>
        <v>0</v>
      </c>
      <c r="Y374">
        <f>IF(Source!BI147=3,G374, 0)</f>
        <v>0</v>
      </c>
      <c r="Z374">
        <f>IF(Source!BI147=4,G374, 0)</f>
        <v>0</v>
      </c>
    </row>
    <row r="375" spans="1:26" ht="28.5">
      <c r="A375" s="23" t="str">
        <f>Source!E148</f>
        <v>66</v>
      </c>
      <c r="B375" s="24" t="str">
        <f>Source!F148</f>
        <v>Цена поставщика</v>
      </c>
      <c r="C375" s="21" t="str">
        <f>Source!G148</f>
        <v>Тройник пп  диам50/диам32, РР</v>
      </c>
      <c r="D375" s="25" t="str">
        <f>Source!H148</f>
        <v>ШТ</v>
      </c>
      <c r="E375" s="9">
        <f>Source!I148</f>
        <v>45</v>
      </c>
      <c r="F375" s="27"/>
      <c r="G375" s="26"/>
      <c r="H375" s="28"/>
      <c r="I375" s="26"/>
      <c r="J375" s="26"/>
      <c r="K375" s="28"/>
      <c r="L375" s="29"/>
      <c r="S375">
        <f>ROUND((Source!FX148/100)*((ROUND(Source!CT148*Source!I148/IF(Source!BA148&lt;&gt; 0, Source!BA148, 1), 2)+ROUND(Source!CS148*Source!I148/IF(Source!BS148&lt;&gt; 0, Source!BS148, 1), 2))), 2)</f>
        <v>0</v>
      </c>
      <c r="T375">
        <f>Source!X148</f>
        <v>0</v>
      </c>
      <c r="U375">
        <f>ROUND((Source!FY148/100)*((ROUND(Source!CT148*Source!I148/IF(Source!BA148&lt;&gt; 0, Source!BA148, 1), 2)+ROUND(Source!CS148*Source!I148/IF(Source!BS148&lt;&gt; 0, Source!BS148, 1), 2))), 2)</f>
        <v>0</v>
      </c>
      <c r="V375">
        <f>Source!Y148</f>
        <v>0</v>
      </c>
    </row>
    <row r="376" spans="1:26" ht="14.25">
      <c r="A376" s="34"/>
      <c r="B376" s="35"/>
      <c r="C376" s="36" t="s">
        <v>1338</v>
      </c>
      <c r="D376" s="37"/>
      <c r="E376" s="38"/>
      <c r="F376" s="39"/>
      <c r="G376" s="40"/>
      <c r="H376" s="41"/>
      <c r="I376" s="40"/>
      <c r="J376" s="40"/>
      <c r="K376" s="41"/>
      <c r="L376" s="42"/>
    </row>
    <row r="377" spans="1:26" ht="15">
      <c r="G377" s="57"/>
      <c r="H377" s="57"/>
      <c r="J377" s="57"/>
      <c r="K377" s="57"/>
      <c r="L377" s="33"/>
      <c r="O377" s="32">
        <f>G377</f>
        <v>0</v>
      </c>
      <c r="P377" s="32">
        <f>J377</f>
        <v>0</v>
      </c>
      <c r="Q377" s="32">
        <f>L377</f>
        <v>0</v>
      </c>
      <c r="W377">
        <f>IF(Source!BI148&lt;=1,G377, 0)</f>
        <v>0</v>
      </c>
      <c r="X377">
        <f>IF(Source!BI148=2,G377, 0)</f>
        <v>0</v>
      </c>
      <c r="Y377">
        <f>IF(Source!BI148=3,G377, 0)</f>
        <v>0</v>
      </c>
      <c r="Z377">
        <f>IF(Source!BI148=4,G377, 0)</f>
        <v>0</v>
      </c>
    </row>
    <row r="378" spans="1:26" ht="28.5">
      <c r="A378" s="23" t="str">
        <f>Source!E149</f>
        <v>67</v>
      </c>
      <c r="B378" s="24" t="str">
        <f>Source!F149</f>
        <v>Цена поставщика</v>
      </c>
      <c r="C378" s="21" t="str">
        <f>Source!G149</f>
        <v>Муфта РР диам32мм</v>
      </c>
      <c r="D378" s="25" t="str">
        <f>Source!H149</f>
        <v>ШТ</v>
      </c>
      <c r="E378" s="9">
        <f>Source!I149</f>
        <v>120</v>
      </c>
      <c r="F378" s="27"/>
      <c r="G378" s="26"/>
      <c r="H378" s="28"/>
      <c r="I378" s="26"/>
      <c r="J378" s="26"/>
      <c r="K378" s="28"/>
      <c r="L378" s="29"/>
      <c r="S378">
        <f>ROUND((Source!FX149/100)*((ROUND(Source!CT149*Source!I149/IF(Source!BA149&lt;&gt; 0, Source!BA149, 1), 2)+ROUND(Source!CS149*Source!I149/IF(Source!BS149&lt;&gt; 0, Source!BS149, 1), 2))), 2)</f>
        <v>0</v>
      </c>
      <c r="T378">
        <f>Source!X149</f>
        <v>0</v>
      </c>
      <c r="U378">
        <f>ROUND((Source!FY149/100)*((ROUND(Source!CT149*Source!I149/IF(Source!BA149&lt;&gt; 0, Source!BA149, 1), 2)+ROUND(Source!CS149*Source!I149/IF(Source!BS149&lt;&gt; 0, Source!BS149, 1), 2))), 2)</f>
        <v>0</v>
      </c>
      <c r="V378">
        <f>Source!Y149</f>
        <v>0</v>
      </c>
    </row>
    <row r="379" spans="1:26" ht="14.25">
      <c r="A379" s="34"/>
      <c r="B379" s="35"/>
      <c r="C379" s="36" t="s">
        <v>1338</v>
      </c>
      <c r="D379" s="37"/>
      <c r="E379" s="38"/>
      <c r="F379" s="39"/>
      <c r="G379" s="40"/>
      <c r="H379" s="41"/>
      <c r="I379" s="40"/>
      <c r="J379" s="40"/>
      <c r="K379" s="41"/>
      <c r="L379" s="42"/>
    </row>
    <row r="380" spans="1:26" ht="15">
      <c r="G380" s="57"/>
      <c r="H380" s="57"/>
      <c r="J380" s="57"/>
      <c r="K380" s="57"/>
      <c r="L380" s="33"/>
      <c r="O380" s="32">
        <f>G380</f>
        <v>0</v>
      </c>
      <c r="P380" s="32">
        <f>J380</f>
        <v>0</v>
      </c>
      <c r="Q380" s="32">
        <f>L380</f>
        <v>0</v>
      </c>
      <c r="W380">
        <f>IF(Source!BI149&lt;=1,G380, 0)</f>
        <v>0</v>
      </c>
      <c r="X380">
        <f>IF(Source!BI149=2,G380, 0)</f>
        <v>0</v>
      </c>
      <c r="Y380">
        <f>IF(Source!BI149=3,G380, 0)</f>
        <v>0</v>
      </c>
      <c r="Z380">
        <f>IF(Source!BI149=4,G380, 0)</f>
        <v>0</v>
      </c>
    </row>
    <row r="381" spans="1:26" ht="28.5">
      <c r="A381" s="23" t="str">
        <f>Source!E150</f>
        <v>68</v>
      </c>
      <c r="B381" s="24" t="str">
        <f>Source!F150</f>
        <v>Цена поставщика</v>
      </c>
      <c r="C381" s="21" t="str">
        <f>Source!G150</f>
        <v>Муфта РР диам 25мм</v>
      </c>
      <c r="D381" s="25" t="str">
        <f>Source!H150</f>
        <v>ШТ</v>
      </c>
      <c r="E381" s="9">
        <f>Source!I150</f>
        <v>120</v>
      </c>
      <c r="F381" s="27"/>
      <c r="G381" s="26"/>
      <c r="H381" s="28"/>
      <c r="I381" s="26"/>
      <c r="J381" s="26"/>
      <c r="K381" s="28"/>
      <c r="L381" s="29"/>
      <c r="S381">
        <f>ROUND((Source!FX150/100)*((ROUND(Source!CT150*Source!I150/IF(Source!BA150&lt;&gt; 0, Source!BA150, 1), 2)+ROUND(Source!CS150*Source!I150/IF(Source!BS150&lt;&gt; 0, Source!BS150, 1), 2))), 2)</f>
        <v>0</v>
      </c>
      <c r="T381">
        <f>Source!X150</f>
        <v>0</v>
      </c>
      <c r="U381">
        <f>ROUND((Source!FY150/100)*((ROUND(Source!CT150*Source!I150/IF(Source!BA150&lt;&gt; 0, Source!BA150, 1), 2)+ROUND(Source!CS150*Source!I150/IF(Source!BS150&lt;&gt; 0, Source!BS150, 1), 2))), 2)</f>
        <v>0</v>
      </c>
      <c r="V381">
        <f>Source!Y150</f>
        <v>0</v>
      </c>
    </row>
    <row r="382" spans="1:26" ht="14.25">
      <c r="A382" s="34"/>
      <c r="B382" s="35"/>
      <c r="C382" s="36" t="s">
        <v>1338</v>
      </c>
      <c r="D382" s="37"/>
      <c r="E382" s="38"/>
      <c r="F382" s="39"/>
      <c r="G382" s="40"/>
      <c r="H382" s="41"/>
      <c r="I382" s="40"/>
      <c r="J382" s="40"/>
      <c r="K382" s="41"/>
      <c r="L382" s="42"/>
    </row>
    <row r="383" spans="1:26" ht="15">
      <c r="G383" s="57"/>
      <c r="H383" s="57"/>
      <c r="J383" s="57"/>
      <c r="K383" s="57"/>
      <c r="L383" s="33"/>
      <c r="O383" s="32">
        <f>G383</f>
        <v>0</v>
      </c>
      <c r="P383" s="32">
        <f>J383</f>
        <v>0</v>
      </c>
      <c r="Q383" s="32">
        <f>L383</f>
        <v>0</v>
      </c>
      <c r="W383">
        <f>IF(Source!BI150&lt;=1,G383, 0)</f>
        <v>0</v>
      </c>
      <c r="X383">
        <f>IF(Source!BI150=2,G383, 0)</f>
        <v>0</v>
      </c>
      <c r="Y383">
        <f>IF(Source!BI150=3,G383, 0)</f>
        <v>0</v>
      </c>
      <c r="Z383">
        <f>IF(Source!BI150=4,G383, 0)</f>
        <v>0</v>
      </c>
    </row>
    <row r="384" spans="1:26" ht="28.5">
      <c r="A384" s="23" t="str">
        <f>Source!E151</f>
        <v>69</v>
      </c>
      <c r="B384" s="24" t="str">
        <f>Source!F151</f>
        <v>Цена поставщика</v>
      </c>
      <c r="C384" s="21" t="str">
        <f>Source!G151</f>
        <v>Угольник 90 РР диам32</v>
      </c>
      <c r="D384" s="25" t="str">
        <f>Source!H151</f>
        <v>ШТ</v>
      </c>
      <c r="E384" s="9">
        <f>Source!I151</f>
        <v>145</v>
      </c>
      <c r="F384" s="27"/>
      <c r="G384" s="26"/>
      <c r="H384" s="28"/>
      <c r="I384" s="26"/>
      <c r="J384" s="26"/>
      <c r="K384" s="28"/>
      <c r="L384" s="29"/>
      <c r="S384">
        <f>ROUND((Source!FX151/100)*((ROUND(Source!CT151*Source!I151/IF(Source!BA151&lt;&gt; 0, Source!BA151, 1), 2)+ROUND(Source!CS151*Source!I151/IF(Source!BS151&lt;&gt; 0, Source!BS151, 1), 2))), 2)</f>
        <v>0</v>
      </c>
      <c r="T384">
        <f>Source!X151</f>
        <v>0</v>
      </c>
      <c r="U384">
        <f>ROUND((Source!FY151/100)*((ROUND(Source!CT151*Source!I151/IF(Source!BA151&lt;&gt; 0, Source!BA151, 1), 2)+ROUND(Source!CS151*Source!I151/IF(Source!BS151&lt;&gt; 0, Source!BS151, 1), 2))), 2)</f>
        <v>0</v>
      </c>
      <c r="V384">
        <f>Source!Y151</f>
        <v>0</v>
      </c>
    </row>
    <row r="385" spans="1:26" ht="14.25">
      <c r="A385" s="34"/>
      <c r="B385" s="35"/>
      <c r="C385" s="36" t="s">
        <v>1338</v>
      </c>
      <c r="D385" s="37"/>
      <c r="E385" s="38"/>
      <c r="F385" s="39"/>
      <c r="G385" s="40"/>
      <c r="H385" s="41"/>
      <c r="I385" s="40"/>
      <c r="J385" s="40"/>
      <c r="K385" s="41"/>
      <c r="L385" s="42"/>
    </row>
    <row r="386" spans="1:26" ht="15">
      <c r="G386" s="57"/>
      <c r="H386" s="57"/>
      <c r="J386" s="57"/>
      <c r="K386" s="57"/>
      <c r="L386" s="33"/>
      <c r="O386" s="32">
        <f>G386</f>
        <v>0</v>
      </c>
      <c r="P386" s="32">
        <f>J386</f>
        <v>0</v>
      </c>
      <c r="Q386" s="32">
        <f>L386</f>
        <v>0</v>
      </c>
      <c r="W386">
        <f>IF(Source!BI151&lt;=1,G386, 0)</f>
        <v>0</v>
      </c>
      <c r="X386">
        <f>IF(Source!BI151=2,G386, 0)</f>
        <v>0</v>
      </c>
      <c r="Y386">
        <f>IF(Source!BI151=3,G386, 0)</f>
        <v>0</v>
      </c>
      <c r="Z386">
        <f>IF(Source!BI151=4,G386, 0)</f>
        <v>0</v>
      </c>
    </row>
    <row r="387" spans="1:26" ht="28.5">
      <c r="A387" s="23" t="str">
        <f>Source!E152</f>
        <v>70</v>
      </c>
      <c r="B387" s="24" t="str">
        <f>Source!F152</f>
        <v>Цена поставщика</v>
      </c>
      <c r="C387" s="21" t="str">
        <f>Source!G152</f>
        <v>Штуцер 1" нарх25</v>
      </c>
      <c r="D387" s="25" t="str">
        <f>Source!H152</f>
        <v>ШТ</v>
      </c>
      <c r="E387" s="9">
        <f>Source!I152</f>
        <v>60</v>
      </c>
      <c r="F387" s="27"/>
      <c r="G387" s="26"/>
      <c r="H387" s="28"/>
      <c r="I387" s="26"/>
      <c r="J387" s="26"/>
      <c r="K387" s="28"/>
      <c r="L387" s="29"/>
      <c r="S387">
        <f>ROUND((Source!FX152/100)*((ROUND(Source!CT152*Source!I152/IF(Source!BA152&lt;&gt; 0, Source!BA152, 1), 2)+ROUND(Source!CS152*Source!I152/IF(Source!BS152&lt;&gt; 0, Source!BS152, 1), 2))), 2)</f>
        <v>0</v>
      </c>
      <c r="T387">
        <f>Source!X152</f>
        <v>0</v>
      </c>
      <c r="U387">
        <f>ROUND((Source!FY152/100)*((ROUND(Source!CT152*Source!I152/IF(Source!BA152&lt;&gt; 0, Source!BA152, 1), 2)+ROUND(Source!CS152*Source!I152/IF(Source!BS152&lt;&gt; 0, Source!BS152, 1), 2))), 2)</f>
        <v>0</v>
      </c>
      <c r="V387">
        <f>Source!Y152</f>
        <v>0</v>
      </c>
    </row>
    <row r="388" spans="1:26" ht="14.25">
      <c r="A388" s="34"/>
      <c r="B388" s="35"/>
      <c r="C388" s="36" t="s">
        <v>1338</v>
      </c>
      <c r="D388" s="37"/>
      <c r="E388" s="38"/>
      <c r="F388" s="39"/>
      <c r="G388" s="40"/>
      <c r="H388" s="41"/>
      <c r="I388" s="40"/>
      <c r="J388" s="40"/>
      <c r="K388" s="41"/>
      <c r="L388" s="42"/>
    </row>
    <row r="389" spans="1:26" ht="15">
      <c r="G389" s="57"/>
      <c r="H389" s="57"/>
      <c r="J389" s="57"/>
      <c r="K389" s="57"/>
      <c r="L389" s="33"/>
      <c r="O389" s="32">
        <f>G389</f>
        <v>0</v>
      </c>
      <c r="P389" s="32">
        <f>J389</f>
        <v>0</v>
      </c>
      <c r="Q389" s="32">
        <f>L389</f>
        <v>0</v>
      </c>
      <c r="W389">
        <f>IF(Source!BI152&lt;=1,G389, 0)</f>
        <v>0</v>
      </c>
      <c r="X389">
        <f>IF(Source!BI152=2,G389, 0)</f>
        <v>0</v>
      </c>
      <c r="Y389">
        <f>IF(Source!BI152=3,G389, 0)</f>
        <v>0</v>
      </c>
      <c r="Z389">
        <f>IF(Source!BI152=4,G389, 0)</f>
        <v>0</v>
      </c>
    </row>
    <row r="390" spans="1:26" ht="28.5">
      <c r="A390" s="23" t="str">
        <f>Source!E153</f>
        <v>71</v>
      </c>
      <c r="B390" s="24" t="str">
        <f>Source!F153</f>
        <v>18-07-001-3</v>
      </c>
      <c r="C390" s="21" t="str">
        <f>Source!G153</f>
        <v>Установка манометров с трехходовым краном и трубкой-сифоном</v>
      </c>
      <c r="D390" s="25" t="str">
        <f>Source!H153</f>
        <v>компл.</v>
      </c>
      <c r="E390" s="9">
        <f>Source!I153</f>
        <v>8</v>
      </c>
      <c r="F390" s="27"/>
      <c r="G390" s="26"/>
      <c r="H390" s="28"/>
      <c r="I390" s="26"/>
      <c r="J390" s="26"/>
      <c r="K390" s="28"/>
      <c r="L390" s="29"/>
      <c r="S390">
        <f>ROUND((Source!FX153/100)*((ROUND(Source!CT153*Source!I153/IF(Source!BA153&lt;&gt; 0, Source!BA153, 1), 2)+ROUND(Source!CS153*Source!I153/IF(Source!BS153&lt;&gt; 0, Source!BS153, 1), 2))), 2)</f>
        <v>0</v>
      </c>
      <c r="T390">
        <f>Source!X153</f>
        <v>0</v>
      </c>
      <c r="U390">
        <f>ROUND((Source!FY153/100)*((ROUND(Source!CT153*Source!I153/IF(Source!BA153&lt;&gt; 0, Source!BA153, 1), 2)+ROUND(Source!CS153*Source!I153/IF(Source!BS153&lt;&gt; 0, Source!BS153, 1), 2))), 2)</f>
        <v>0</v>
      </c>
      <c r="V390">
        <f>Source!Y153</f>
        <v>0</v>
      </c>
    </row>
    <row r="391" spans="1:26" ht="14.25">
      <c r="A391" s="23"/>
      <c r="B391" s="24"/>
      <c r="C391" s="21" t="s">
        <v>1336</v>
      </c>
      <c r="D391" s="25"/>
      <c r="E391" s="9"/>
      <c r="F391" s="27"/>
      <c r="G391" s="26"/>
      <c r="H391" s="28"/>
      <c r="I391" s="26"/>
      <c r="J391" s="26"/>
      <c r="K391" s="28"/>
      <c r="L391" s="29"/>
      <c r="R391">
        <f>H391</f>
        <v>0</v>
      </c>
    </row>
    <row r="392" spans="1:26" ht="14.25">
      <c r="A392" s="23"/>
      <c r="B392" s="24"/>
      <c r="C392" s="21" t="s">
        <v>1338</v>
      </c>
      <c r="D392" s="25"/>
      <c r="E392" s="9"/>
      <c r="F392" s="27"/>
      <c r="G392" s="26"/>
      <c r="H392" s="28"/>
      <c r="I392" s="26"/>
      <c r="J392" s="26"/>
      <c r="K392" s="28"/>
      <c r="L392" s="29"/>
    </row>
    <row r="393" spans="1:26" ht="14.25">
      <c r="A393" s="23"/>
      <c r="B393" s="24"/>
      <c r="C393" s="21" t="s">
        <v>1339</v>
      </c>
      <c r="D393" s="25" t="s">
        <v>1340</v>
      </c>
      <c r="E393" s="9">
        <f>Source!BZ153</f>
        <v>0</v>
      </c>
      <c r="F393" s="60"/>
      <c r="G393" s="61"/>
      <c r="H393" s="28"/>
      <c r="I393" s="30"/>
      <c r="J393" s="21"/>
      <c r="K393" s="28"/>
      <c r="L393" s="29"/>
    </row>
    <row r="394" spans="1:26" ht="14.25">
      <c r="A394" s="23"/>
      <c r="B394" s="24"/>
      <c r="C394" s="21" t="s">
        <v>1341</v>
      </c>
      <c r="D394" s="25" t="s">
        <v>1340</v>
      </c>
      <c r="E394" s="9">
        <f>Source!CA153</f>
        <v>0</v>
      </c>
      <c r="F394" s="60"/>
      <c r="G394" s="61"/>
      <c r="H394" s="28"/>
      <c r="I394" s="30"/>
      <c r="J394" s="21"/>
      <c r="K394" s="28"/>
      <c r="L394" s="29"/>
    </row>
    <row r="395" spans="1:26" ht="14.25">
      <c r="A395" s="34"/>
      <c r="B395" s="35"/>
      <c r="C395" s="36" t="s">
        <v>1342</v>
      </c>
      <c r="D395" s="37" t="s">
        <v>1343</v>
      </c>
      <c r="E395" s="38">
        <f>Source!AQ153</f>
        <v>0</v>
      </c>
      <c r="F395" s="39"/>
      <c r="G395" s="40"/>
      <c r="H395" s="41"/>
      <c r="I395" s="40"/>
      <c r="J395" s="40"/>
      <c r="K395" s="41"/>
      <c r="L395" s="45"/>
    </row>
    <row r="396" spans="1:26" ht="15">
      <c r="G396" s="57"/>
      <c r="H396" s="57"/>
      <c r="J396" s="57"/>
      <c r="K396" s="57"/>
      <c r="L396" s="33"/>
      <c r="O396" s="32">
        <f>G396</f>
        <v>0</v>
      </c>
      <c r="P396" s="32">
        <f>J396</f>
        <v>0</v>
      </c>
      <c r="Q396" s="32">
        <f>L396</f>
        <v>0</v>
      </c>
      <c r="W396">
        <f>IF(Source!BI153&lt;=1,G396, 0)</f>
        <v>0</v>
      </c>
      <c r="X396">
        <f>IF(Source!BI153=2,G396, 0)</f>
        <v>0</v>
      </c>
      <c r="Y396">
        <f>IF(Source!BI153=3,G396, 0)</f>
        <v>0</v>
      </c>
      <c r="Z396">
        <f>IF(Source!BI153=4,G396, 0)</f>
        <v>0</v>
      </c>
    </row>
    <row r="397" spans="1:26" ht="28.5">
      <c r="A397" s="23" t="str">
        <f>Source!E154</f>
        <v>72</v>
      </c>
      <c r="B397" s="24" t="str">
        <f>Source!F154</f>
        <v>Цена поставщика</v>
      </c>
      <c r="C397" s="21" t="str">
        <f>Source!G154</f>
        <v>Трубка импульсная для манометра  G1/2910,15</v>
      </c>
      <c r="D397" s="25" t="str">
        <f>Source!H154</f>
        <v>ШТ</v>
      </c>
      <c r="E397" s="9">
        <f>Source!I154</f>
        <v>8</v>
      </c>
      <c r="F397" s="27"/>
      <c r="G397" s="26"/>
      <c r="H397" s="28"/>
      <c r="I397" s="26"/>
      <c r="J397" s="26"/>
      <c r="K397" s="28"/>
      <c r="L397" s="29"/>
      <c r="S397">
        <f>ROUND((Source!FX154/100)*((ROUND(Source!CT154*Source!I154/IF(Source!BA154&lt;&gt; 0, Source!BA154, 1), 2)+ROUND(Source!CS154*Source!I154/IF(Source!BS154&lt;&gt; 0, Source!BS154, 1), 2))), 2)</f>
        <v>0</v>
      </c>
      <c r="T397">
        <f>Source!X154</f>
        <v>0</v>
      </c>
      <c r="U397">
        <f>ROUND((Source!FY154/100)*((ROUND(Source!CT154*Source!I154/IF(Source!BA154&lt;&gt; 0, Source!BA154, 1), 2)+ROUND(Source!CS154*Source!I154/IF(Source!BS154&lt;&gt; 0, Source!BS154, 1), 2))), 2)</f>
        <v>0</v>
      </c>
      <c r="V397">
        <f>Source!Y154</f>
        <v>0</v>
      </c>
    </row>
    <row r="398" spans="1:26" ht="14.25">
      <c r="A398" s="34"/>
      <c r="B398" s="35"/>
      <c r="C398" s="36" t="s">
        <v>1338</v>
      </c>
      <c r="D398" s="37"/>
      <c r="E398" s="38"/>
      <c r="F398" s="39"/>
      <c r="G398" s="40"/>
      <c r="H398" s="41"/>
      <c r="I398" s="40"/>
      <c r="J398" s="40"/>
      <c r="K398" s="41"/>
      <c r="L398" s="42"/>
    </row>
    <row r="399" spans="1:26" ht="15">
      <c r="G399" s="57"/>
      <c r="H399" s="57"/>
      <c r="J399" s="57"/>
      <c r="K399" s="57"/>
      <c r="L399" s="33"/>
      <c r="O399" s="32">
        <f>G399</f>
        <v>0</v>
      </c>
      <c r="P399" s="32">
        <f>J399</f>
        <v>0</v>
      </c>
      <c r="Q399" s="32">
        <f>L399</f>
        <v>0</v>
      </c>
      <c r="W399">
        <f>IF(Source!BI154&lt;=1,G399, 0)</f>
        <v>0</v>
      </c>
      <c r="X399">
        <f>IF(Source!BI154=2,G399, 0)</f>
        <v>0</v>
      </c>
      <c r="Y399">
        <f>IF(Source!BI154=3,G399, 0)</f>
        <v>0</v>
      </c>
      <c r="Z399">
        <f>IF(Source!BI154=4,G399, 0)</f>
        <v>0</v>
      </c>
    </row>
    <row r="400" spans="1:26" ht="28.5">
      <c r="A400" s="23" t="str">
        <f>Source!E155</f>
        <v>73</v>
      </c>
      <c r="B400" s="24" t="str">
        <f>Source!F155</f>
        <v>м20-01-056-1</v>
      </c>
      <c r="C400" s="21" t="str">
        <f>Source!G155</f>
        <v>Клапан электропневматический или регулятор манометрический</v>
      </c>
      <c r="D400" s="25" t="str">
        <f>Source!H155</f>
        <v>шт.</v>
      </c>
      <c r="E400" s="9">
        <f>Source!I155</f>
        <v>8</v>
      </c>
      <c r="F400" s="27"/>
      <c r="G400" s="26"/>
      <c r="H400" s="28"/>
      <c r="I400" s="26"/>
      <c r="J400" s="26"/>
      <c r="K400" s="28"/>
      <c r="L400" s="29"/>
      <c r="S400">
        <f>ROUND((Source!FX155/100)*((ROUND(Source!CT155*Source!I155/IF(Source!BA155&lt;&gt; 0, Source!BA155, 1), 2)+ROUND(Source!CS155*Source!I155/IF(Source!BS155&lt;&gt; 0, Source!BS155, 1), 2))), 2)</f>
        <v>0</v>
      </c>
      <c r="T400">
        <f>Source!X155</f>
        <v>0</v>
      </c>
      <c r="U400">
        <f>ROUND((Source!FY155/100)*((ROUND(Source!CT155*Source!I155/IF(Source!BA155&lt;&gt; 0, Source!BA155, 1), 2)+ROUND(Source!CS155*Source!I155/IF(Source!BS155&lt;&gt; 0, Source!BS155, 1), 2))), 2)</f>
        <v>0</v>
      </c>
      <c r="V400">
        <f>Source!Y155</f>
        <v>0</v>
      </c>
    </row>
    <row r="401" spans="1:26" ht="14.25">
      <c r="A401" s="23"/>
      <c r="B401" s="24"/>
      <c r="C401" s="21" t="s">
        <v>1336</v>
      </c>
      <c r="D401" s="25"/>
      <c r="E401" s="9"/>
      <c r="F401" s="27"/>
      <c r="G401" s="26"/>
      <c r="H401" s="28"/>
      <c r="I401" s="26"/>
      <c r="J401" s="26"/>
      <c r="K401" s="28"/>
      <c r="L401" s="29"/>
      <c r="R401">
        <f>H401</f>
        <v>0</v>
      </c>
    </row>
    <row r="402" spans="1:26" ht="14.25">
      <c r="A402" s="23"/>
      <c r="B402" s="24"/>
      <c r="C402" s="21" t="s">
        <v>1338</v>
      </c>
      <c r="D402" s="25"/>
      <c r="E402" s="9"/>
      <c r="F402" s="27"/>
      <c r="G402" s="26"/>
      <c r="H402" s="28"/>
      <c r="I402" s="26"/>
      <c r="J402" s="26"/>
      <c r="K402" s="28"/>
      <c r="L402" s="29"/>
    </row>
    <row r="403" spans="1:26" ht="14.25">
      <c r="A403" s="23"/>
      <c r="B403" s="24"/>
      <c r="C403" s="21" t="s">
        <v>1339</v>
      </c>
      <c r="D403" s="25" t="s">
        <v>1340</v>
      </c>
      <c r="E403" s="9">
        <f>Source!BZ155</f>
        <v>0</v>
      </c>
      <c r="F403" s="60"/>
      <c r="G403" s="61"/>
      <c r="H403" s="28"/>
      <c r="I403" s="30"/>
      <c r="J403" s="21"/>
      <c r="K403" s="28"/>
      <c r="L403" s="29"/>
    </row>
    <row r="404" spans="1:26" ht="14.25">
      <c r="A404" s="23"/>
      <c r="B404" s="24"/>
      <c r="C404" s="21" t="s">
        <v>1341</v>
      </c>
      <c r="D404" s="25" t="s">
        <v>1340</v>
      </c>
      <c r="E404" s="9">
        <f>Source!CA155</f>
        <v>0</v>
      </c>
      <c r="F404" s="60"/>
      <c r="G404" s="61"/>
      <c r="H404" s="28"/>
      <c r="I404" s="30"/>
      <c r="J404" s="21"/>
      <c r="K404" s="28"/>
      <c r="L404" s="29"/>
    </row>
    <row r="405" spans="1:26" ht="14.25">
      <c r="A405" s="23"/>
      <c r="B405" s="24"/>
      <c r="C405" s="21" t="s">
        <v>1342</v>
      </c>
      <c r="D405" s="25" t="s">
        <v>1343</v>
      </c>
      <c r="E405" s="9">
        <f>Source!AQ155</f>
        <v>0</v>
      </c>
      <c r="F405" s="27"/>
      <c r="G405" s="26"/>
      <c r="H405" s="28"/>
      <c r="I405" s="26"/>
      <c r="J405" s="26"/>
      <c r="K405" s="28"/>
      <c r="L405" s="31"/>
    </row>
    <row r="406" spans="1:26" ht="14.25">
      <c r="A406" s="34" t="str">
        <f>Source!E156</f>
        <v>73,1</v>
      </c>
      <c r="B406" s="35" t="str">
        <f>Source!F156</f>
        <v>999-0005</v>
      </c>
      <c r="C406" s="36" t="str">
        <f>Source!G156</f>
        <v>Масса оборудования</v>
      </c>
      <c r="D406" s="37" t="str">
        <f>Source!H156</f>
        <v>т</v>
      </c>
      <c r="E406" s="38">
        <f>Source!I156</f>
        <v>0.8</v>
      </c>
      <c r="F406" s="39"/>
      <c r="G406" s="40"/>
      <c r="H406" s="41"/>
      <c r="I406" s="40"/>
      <c r="J406" s="40"/>
      <c r="K406" s="41"/>
      <c r="L406" s="42"/>
      <c r="S406">
        <f>ROUND((Source!FX156/100)*((ROUND(Source!CT156*Source!I156/IF(Source!BA156&lt;&gt; 0, Source!BA156, 1), 2)+ROUND(Source!CS156*Source!I156/IF(Source!BS156&lt;&gt; 0, Source!BS156, 1), 2))), 2)</f>
        <v>0</v>
      </c>
      <c r="T406">
        <f>Source!X156</f>
        <v>0</v>
      </c>
      <c r="U406">
        <f>ROUND((Source!FY156/100)*((ROUND(Source!CT156*Source!I156/IF(Source!BA156&lt;&gt; 0, Source!BA156, 1), 2)+ROUND(Source!CS156*Source!I156/IF(Source!BS156&lt;&gt; 0, Source!BS156, 1), 2))), 2)</f>
        <v>0</v>
      </c>
      <c r="V406">
        <f>Source!Y156</f>
        <v>0</v>
      </c>
      <c r="Y406">
        <f>IF(Source!BI156=3,H406, 0)</f>
        <v>0</v>
      </c>
    </row>
    <row r="407" spans="1:26" ht="15">
      <c r="G407" s="57"/>
      <c r="H407" s="57"/>
      <c r="J407" s="57"/>
      <c r="K407" s="57"/>
      <c r="L407" s="33"/>
      <c r="O407" s="32">
        <f>G407</f>
        <v>0</v>
      </c>
      <c r="P407" s="32">
        <f>J407</f>
        <v>0</v>
      </c>
      <c r="Q407" s="32">
        <f>L407</f>
        <v>0</v>
      </c>
      <c r="W407">
        <f>IF(Source!BI155&lt;=1,G407, 0)</f>
        <v>0</v>
      </c>
      <c r="X407">
        <f>IF(Source!BI155=2,G407, 0)</f>
        <v>0</v>
      </c>
      <c r="Y407">
        <f>IF(Source!BI155=3,G407, 0)</f>
        <v>0</v>
      </c>
      <c r="Z407">
        <f>IF(Source!BI155=4,G407, 0)</f>
        <v>0</v>
      </c>
    </row>
    <row r="408" spans="1:26" ht="28.5">
      <c r="A408" s="23" t="str">
        <f>Source!E157</f>
        <v>74</v>
      </c>
      <c r="B408" s="24" t="str">
        <f>Source!F157</f>
        <v>Цена поставщика</v>
      </c>
      <c r="C408" s="21" t="str">
        <f>Source!G157</f>
        <v>Клапан игольчатый для манометров</v>
      </c>
      <c r="D408" s="25" t="str">
        <f>Source!H157</f>
        <v>ШТ</v>
      </c>
      <c r="E408" s="9">
        <f>Source!I157</f>
        <v>8</v>
      </c>
      <c r="F408" s="27"/>
      <c r="G408" s="26"/>
      <c r="H408" s="28"/>
      <c r="I408" s="26"/>
      <c r="J408" s="26"/>
      <c r="K408" s="28"/>
      <c r="L408" s="29"/>
      <c r="S408">
        <f>ROUND((Source!FX157/100)*((ROUND(Source!CT157*Source!I157/IF(Source!BA157&lt;&gt; 0, Source!BA157, 1), 2)+ROUND(Source!CS157*Source!I157/IF(Source!BS157&lt;&gt; 0, Source!BS157, 1), 2))), 2)</f>
        <v>0</v>
      </c>
      <c r="T408">
        <f>Source!X157</f>
        <v>0</v>
      </c>
      <c r="U408">
        <f>ROUND((Source!FY157/100)*((ROUND(Source!CT157*Source!I157/IF(Source!BA157&lt;&gt; 0, Source!BA157, 1), 2)+ROUND(Source!CS157*Source!I157/IF(Source!BS157&lt;&gt; 0, Source!BS157, 1), 2))), 2)</f>
        <v>0</v>
      </c>
      <c r="V408">
        <f>Source!Y157</f>
        <v>0</v>
      </c>
    </row>
    <row r="409" spans="1:26" ht="14.25">
      <c r="A409" s="34"/>
      <c r="B409" s="35"/>
      <c r="C409" s="36" t="s">
        <v>1338</v>
      </c>
      <c r="D409" s="37"/>
      <c r="E409" s="38"/>
      <c r="F409" s="39"/>
      <c r="G409" s="40"/>
      <c r="H409" s="41"/>
      <c r="I409" s="40"/>
      <c r="J409" s="40"/>
      <c r="K409" s="41"/>
      <c r="L409" s="42"/>
    </row>
    <row r="410" spans="1:26" ht="15">
      <c r="G410" s="57"/>
      <c r="H410" s="57"/>
      <c r="J410" s="57"/>
      <c r="K410" s="57"/>
      <c r="L410" s="33"/>
      <c r="O410" s="32">
        <f>G410</f>
        <v>0</v>
      </c>
      <c r="P410" s="32">
        <f>J410</f>
        <v>0</v>
      </c>
      <c r="Q410" s="32">
        <f>L410</f>
        <v>0</v>
      </c>
      <c r="W410">
        <f>IF(Source!BI157&lt;=1,G410, 0)</f>
        <v>0</v>
      </c>
      <c r="X410">
        <f>IF(Source!BI157=2,G410, 0)</f>
        <v>0</v>
      </c>
      <c r="Y410">
        <f>IF(Source!BI157=3,G410, 0)</f>
        <v>0</v>
      </c>
      <c r="Z410">
        <f>IF(Source!BI157=4,G410, 0)</f>
        <v>0</v>
      </c>
    </row>
    <row r="411" spans="1:26" ht="28.5">
      <c r="A411" s="23" t="str">
        <f>Source!E158</f>
        <v>75</v>
      </c>
      <c r="B411" s="24" t="str">
        <f>Source!F158</f>
        <v>18-07-001-4</v>
      </c>
      <c r="C411" s="21" t="str">
        <f>Source!G158</f>
        <v>Установка термометров в оправе прямых и угловых</v>
      </c>
      <c r="D411" s="25" t="str">
        <f>Source!H158</f>
        <v>компл.</v>
      </c>
      <c r="E411" s="9">
        <f>Source!I158</f>
        <v>22</v>
      </c>
      <c r="F411" s="27"/>
      <c r="G411" s="26"/>
      <c r="H411" s="28"/>
      <c r="I411" s="26"/>
      <c r="J411" s="26"/>
      <c r="K411" s="28"/>
      <c r="L411" s="29"/>
      <c r="S411">
        <f>ROUND((Source!FX158/100)*((ROUND(Source!CT158*Source!I158/IF(Source!BA158&lt;&gt; 0, Source!BA158, 1), 2)+ROUND(Source!CS158*Source!I158/IF(Source!BS158&lt;&gt; 0, Source!BS158, 1), 2))), 2)</f>
        <v>0</v>
      </c>
      <c r="T411">
        <f>Source!X158</f>
        <v>0</v>
      </c>
      <c r="U411">
        <f>ROUND((Source!FY158/100)*((ROUND(Source!CT158*Source!I158/IF(Source!BA158&lt;&gt; 0, Source!BA158, 1), 2)+ROUND(Source!CS158*Source!I158/IF(Source!BS158&lt;&gt; 0, Source!BS158, 1), 2))), 2)</f>
        <v>0</v>
      </c>
      <c r="V411">
        <f>Source!Y158</f>
        <v>0</v>
      </c>
    </row>
    <row r="412" spans="1:26" ht="14.25">
      <c r="A412" s="23"/>
      <c r="B412" s="24"/>
      <c r="C412" s="21" t="s">
        <v>1336</v>
      </c>
      <c r="D412" s="25"/>
      <c r="E412" s="9"/>
      <c r="F412" s="27"/>
      <c r="G412" s="26"/>
      <c r="H412" s="28"/>
      <c r="I412" s="26"/>
      <c r="J412" s="26"/>
      <c r="K412" s="28"/>
      <c r="L412" s="29"/>
      <c r="R412">
        <f>H412</f>
        <v>0</v>
      </c>
    </row>
    <row r="413" spans="1:26" ht="14.25">
      <c r="A413" s="23"/>
      <c r="B413" s="24"/>
      <c r="C413" s="21" t="s">
        <v>1338</v>
      </c>
      <c r="D413" s="25"/>
      <c r="E413" s="9"/>
      <c r="F413" s="27"/>
      <c r="G413" s="26"/>
      <c r="H413" s="28"/>
      <c r="I413" s="26"/>
      <c r="J413" s="26"/>
      <c r="K413" s="28"/>
      <c r="L413" s="29"/>
    </row>
    <row r="414" spans="1:26" ht="14.25">
      <c r="A414" s="23"/>
      <c r="B414" s="24"/>
      <c r="C414" s="21" t="s">
        <v>1339</v>
      </c>
      <c r="D414" s="25" t="s">
        <v>1340</v>
      </c>
      <c r="E414" s="9">
        <f>Source!BZ158</f>
        <v>0</v>
      </c>
      <c r="F414" s="60"/>
      <c r="G414" s="61"/>
      <c r="H414" s="28"/>
      <c r="I414" s="30"/>
      <c r="J414" s="21"/>
      <c r="K414" s="28"/>
      <c r="L414" s="29"/>
    </row>
    <row r="415" spans="1:26" ht="14.25">
      <c r="A415" s="23"/>
      <c r="B415" s="24"/>
      <c r="C415" s="21" t="s">
        <v>1341</v>
      </c>
      <c r="D415" s="25" t="s">
        <v>1340</v>
      </c>
      <c r="E415" s="9">
        <f>Source!CA158</f>
        <v>0</v>
      </c>
      <c r="F415" s="60"/>
      <c r="G415" s="61"/>
      <c r="H415" s="28"/>
      <c r="I415" s="30"/>
      <c r="J415" s="21"/>
      <c r="K415" s="28"/>
      <c r="L415" s="29"/>
    </row>
    <row r="416" spans="1:26" ht="14.25">
      <c r="A416" s="34"/>
      <c r="B416" s="35"/>
      <c r="C416" s="36" t="s">
        <v>1342</v>
      </c>
      <c r="D416" s="37" t="s">
        <v>1343</v>
      </c>
      <c r="E416" s="38">
        <f>Source!AQ158</f>
        <v>0</v>
      </c>
      <c r="F416" s="39"/>
      <c r="G416" s="40"/>
      <c r="H416" s="41"/>
      <c r="I416" s="40"/>
      <c r="J416" s="40"/>
      <c r="K416" s="41"/>
      <c r="L416" s="45"/>
    </row>
    <row r="417" spans="1:26" ht="15">
      <c r="G417" s="57"/>
      <c r="H417" s="57"/>
      <c r="J417" s="57"/>
      <c r="K417" s="57"/>
      <c r="L417" s="33"/>
      <c r="O417" s="32">
        <f>G417</f>
        <v>0</v>
      </c>
      <c r="P417" s="32">
        <f>J417</f>
        <v>0</v>
      </c>
      <c r="Q417" s="32">
        <f>L417</f>
        <v>0</v>
      </c>
      <c r="W417">
        <f>IF(Source!BI158&lt;=1,G417, 0)</f>
        <v>0</v>
      </c>
      <c r="X417">
        <f>IF(Source!BI158=2,G417, 0)</f>
        <v>0</v>
      </c>
      <c r="Y417">
        <f>IF(Source!BI158=3,G417, 0)</f>
        <v>0</v>
      </c>
      <c r="Z417">
        <f>IF(Source!BI158=4,G417, 0)</f>
        <v>0</v>
      </c>
    </row>
    <row r="418" spans="1:26" ht="42.75">
      <c r="A418" s="23" t="str">
        <f>Source!E159</f>
        <v>76</v>
      </c>
      <c r="B418" s="24" t="str">
        <f>Source!F159</f>
        <v>м12-01-163-1</v>
      </c>
      <c r="C418" s="21" t="str">
        <f>Source!G159</f>
        <v>Трубопровод из винипластовых труб с применением готовых деталей, диаметр труб наружный 20-50 мм</v>
      </c>
      <c r="D418" s="25" t="str">
        <f>Source!H159</f>
        <v>10 м</v>
      </c>
      <c r="E418" s="9">
        <f>Source!I159</f>
        <v>4</v>
      </c>
      <c r="F418" s="27"/>
      <c r="G418" s="26"/>
      <c r="H418" s="28"/>
      <c r="I418" s="26"/>
      <c r="J418" s="26"/>
      <c r="K418" s="28"/>
      <c r="L418" s="29"/>
      <c r="S418">
        <f>ROUND((Source!FX159/100)*((ROUND(Source!CT159*Source!I159/IF(Source!BA159&lt;&gt; 0, Source!BA159, 1), 2)+ROUND(Source!CS159*Source!I159/IF(Source!BS159&lt;&gt; 0, Source!BS159, 1), 2))), 2)</f>
        <v>0</v>
      </c>
      <c r="T418">
        <f>Source!X159</f>
        <v>0</v>
      </c>
      <c r="U418">
        <f>ROUND((Source!FY159/100)*((ROUND(Source!CT159*Source!I159/IF(Source!BA159&lt;&gt; 0, Source!BA159, 1), 2)+ROUND(Source!CS159*Source!I159/IF(Source!BS159&lt;&gt; 0, Source!BS159, 1), 2))), 2)</f>
        <v>0</v>
      </c>
      <c r="V418">
        <f>Source!Y159</f>
        <v>0</v>
      </c>
    </row>
    <row r="419" spans="1:26" ht="14.25">
      <c r="A419" s="23"/>
      <c r="B419" s="24"/>
      <c r="C419" s="21" t="s">
        <v>1336</v>
      </c>
      <c r="D419" s="25"/>
      <c r="E419" s="9"/>
      <c r="F419" s="27"/>
      <c r="G419" s="26"/>
      <c r="H419" s="28"/>
      <c r="I419" s="26"/>
      <c r="J419" s="26"/>
      <c r="K419" s="28"/>
      <c r="L419" s="29"/>
      <c r="R419">
        <f>H419</f>
        <v>0</v>
      </c>
    </row>
    <row r="420" spans="1:26" ht="14.25">
      <c r="A420" s="23"/>
      <c r="B420" s="24"/>
      <c r="C420" s="21" t="s">
        <v>41</v>
      </c>
      <c r="D420" s="25"/>
      <c r="E420" s="9"/>
      <c r="F420" s="27"/>
      <c r="G420" s="26"/>
      <c r="H420" s="28"/>
      <c r="I420" s="26"/>
      <c r="J420" s="26"/>
      <c r="K420" s="28"/>
      <c r="L420" s="29"/>
    </row>
    <row r="421" spans="1:26" ht="14.25">
      <c r="A421" s="23"/>
      <c r="B421" s="24"/>
      <c r="C421" s="21" t="s">
        <v>1337</v>
      </c>
      <c r="D421" s="25"/>
      <c r="E421" s="9"/>
      <c r="F421" s="27"/>
      <c r="G421" s="26"/>
      <c r="H421" s="28"/>
      <c r="I421" s="26"/>
      <c r="J421" s="26"/>
      <c r="K421" s="28"/>
      <c r="L421" s="29"/>
      <c r="R421">
        <f>H421</f>
        <v>0</v>
      </c>
    </row>
    <row r="422" spans="1:26" ht="14.25">
      <c r="A422" s="23"/>
      <c r="B422" s="24"/>
      <c r="C422" s="21" t="s">
        <v>1338</v>
      </c>
      <c r="D422" s="25"/>
      <c r="E422" s="9"/>
      <c r="F422" s="27"/>
      <c r="G422" s="26"/>
      <c r="H422" s="28"/>
      <c r="I422" s="26"/>
      <c r="J422" s="26"/>
      <c r="K422" s="28"/>
      <c r="L422" s="29"/>
    </row>
    <row r="423" spans="1:26" ht="14.25">
      <c r="A423" s="23"/>
      <c r="B423" s="24"/>
      <c r="C423" s="21" t="s">
        <v>1339</v>
      </c>
      <c r="D423" s="25" t="s">
        <v>1340</v>
      </c>
      <c r="E423" s="9">
        <f>Source!BZ159</f>
        <v>0</v>
      </c>
      <c r="F423" s="60"/>
      <c r="G423" s="61"/>
      <c r="H423" s="28"/>
      <c r="I423" s="30"/>
      <c r="J423" s="21"/>
      <c r="K423" s="28"/>
      <c r="L423" s="29"/>
    </row>
    <row r="424" spans="1:26" ht="14.25">
      <c r="A424" s="23"/>
      <c r="B424" s="24"/>
      <c r="C424" s="21" t="s">
        <v>1341</v>
      </c>
      <c r="D424" s="25" t="s">
        <v>1340</v>
      </c>
      <c r="E424" s="9">
        <f>Source!CA159</f>
        <v>0</v>
      </c>
      <c r="F424" s="60"/>
      <c r="G424" s="61"/>
      <c r="H424" s="28"/>
      <c r="I424" s="30"/>
      <c r="J424" s="21"/>
      <c r="K424" s="28"/>
      <c r="L424" s="29"/>
    </row>
    <row r="425" spans="1:26" ht="14.25">
      <c r="A425" s="34"/>
      <c r="B425" s="35"/>
      <c r="C425" s="36" t="s">
        <v>1342</v>
      </c>
      <c r="D425" s="37" t="s">
        <v>1343</v>
      </c>
      <c r="E425" s="38">
        <f>Source!AQ159</f>
        <v>0</v>
      </c>
      <c r="F425" s="39"/>
      <c r="G425" s="40"/>
      <c r="H425" s="41"/>
      <c r="I425" s="40"/>
      <c r="J425" s="40"/>
      <c r="K425" s="41"/>
      <c r="L425" s="45"/>
    </row>
    <row r="426" spans="1:26" ht="15">
      <c r="G426" s="57"/>
      <c r="H426" s="57"/>
      <c r="J426" s="57"/>
      <c r="K426" s="57"/>
      <c r="L426" s="33"/>
      <c r="O426" s="32">
        <f>G426</f>
        <v>0</v>
      </c>
      <c r="P426" s="32">
        <f>J426</f>
        <v>0</v>
      </c>
      <c r="Q426" s="32">
        <f>L426</f>
        <v>0</v>
      </c>
      <c r="W426">
        <f>IF(Source!BI159&lt;=1,G426, 0)</f>
        <v>0</v>
      </c>
      <c r="X426">
        <f>IF(Source!BI159=2,G426, 0)</f>
        <v>0</v>
      </c>
      <c r="Y426">
        <f>IF(Source!BI159=3,G426, 0)</f>
        <v>0</v>
      </c>
      <c r="Z426">
        <f>IF(Source!BI159=4,G426, 0)</f>
        <v>0</v>
      </c>
    </row>
    <row r="427" spans="1:26" ht="28.5">
      <c r="A427" s="23" t="str">
        <f>Source!E160</f>
        <v>77</v>
      </c>
      <c r="B427" s="24" t="str">
        <f>Source!F160</f>
        <v>Цена поставщика</v>
      </c>
      <c r="C427" s="21" t="str">
        <f>Source!G160</f>
        <v>Трубка силиконовая  ПВХ 9*1</v>
      </c>
      <c r="D427" s="25" t="str">
        <f>Source!H160</f>
        <v>м</v>
      </c>
      <c r="E427" s="9">
        <f>Source!I160</f>
        <v>40</v>
      </c>
      <c r="F427" s="27"/>
      <c r="G427" s="26"/>
      <c r="H427" s="28"/>
      <c r="I427" s="26"/>
      <c r="J427" s="26"/>
      <c r="K427" s="28"/>
      <c r="L427" s="29"/>
      <c r="S427">
        <f>ROUND((Source!FX160/100)*((ROUND(Source!CT160*Source!I160/IF(Source!BA160&lt;&gt; 0, Source!BA160, 1), 2)+ROUND(Source!CS160*Source!I160/IF(Source!BS160&lt;&gt; 0, Source!BS160, 1), 2))), 2)</f>
        <v>0</v>
      </c>
      <c r="T427">
        <f>Source!X160</f>
        <v>0</v>
      </c>
      <c r="U427">
        <f>ROUND((Source!FY160/100)*((ROUND(Source!CT160*Source!I160/IF(Source!BA160&lt;&gt; 0, Source!BA160, 1), 2)+ROUND(Source!CS160*Source!I160/IF(Source!BS160&lt;&gt; 0, Source!BS160, 1), 2))), 2)</f>
        <v>0</v>
      </c>
      <c r="V427">
        <f>Source!Y160</f>
        <v>0</v>
      </c>
    </row>
    <row r="428" spans="1:26" ht="14.25">
      <c r="A428" s="34"/>
      <c r="B428" s="35"/>
      <c r="C428" s="36" t="s">
        <v>1338</v>
      </c>
      <c r="D428" s="37"/>
      <c r="E428" s="38"/>
      <c r="F428" s="39"/>
      <c r="G428" s="40"/>
      <c r="H428" s="41"/>
      <c r="I428" s="40"/>
      <c r="J428" s="40"/>
      <c r="K428" s="41"/>
      <c r="L428" s="42"/>
    </row>
    <row r="429" spans="1:26" ht="15">
      <c r="G429" s="57"/>
      <c r="H429" s="57"/>
      <c r="J429" s="57"/>
      <c r="K429" s="57"/>
      <c r="L429" s="33"/>
      <c r="O429" s="32">
        <f>G429</f>
        <v>0</v>
      </c>
      <c r="P429" s="32">
        <f>J429</f>
        <v>0</v>
      </c>
      <c r="Q429" s="32">
        <f>L429</f>
        <v>0</v>
      </c>
      <c r="W429">
        <f>IF(Source!BI160&lt;=1,G429, 0)</f>
        <v>0</v>
      </c>
      <c r="X429">
        <f>IF(Source!BI160=2,G429, 0)</f>
        <v>0</v>
      </c>
      <c r="Y429">
        <f>IF(Source!BI160=3,G429, 0)</f>
        <v>0</v>
      </c>
      <c r="Z429">
        <f>IF(Source!BI160=4,G429, 0)</f>
        <v>0</v>
      </c>
    </row>
    <row r="430" spans="1:26" ht="28.5">
      <c r="A430" s="23" t="str">
        <f>Source!E161</f>
        <v>78</v>
      </c>
      <c r="B430" s="24" t="str">
        <f>Source!F161</f>
        <v>м08-02-411-1</v>
      </c>
      <c r="C430" s="21" t="str">
        <f>Source!G161</f>
        <v>Рукав металлический наружным диаметром до 48 мм</v>
      </c>
      <c r="D430" s="25" t="str">
        <f>Source!H161</f>
        <v>100 м</v>
      </c>
      <c r="E430" s="9">
        <f>Source!I161</f>
        <v>0.3</v>
      </c>
      <c r="F430" s="27"/>
      <c r="G430" s="26"/>
      <c r="H430" s="28"/>
      <c r="I430" s="26"/>
      <c r="J430" s="26"/>
      <c r="K430" s="28"/>
      <c r="L430" s="29"/>
      <c r="S430">
        <f>ROUND((Source!FX161/100)*((ROUND(Source!CT161*Source!I161/IF(Source!BA161&lt;&gt; 0, Source!BA161, 1), 2)+ROUND(Source!CS161*Source!I161/IF(Source!BS161&lt;&gt; 0, Source!BS161, 1), 2))), 2)</f>
        <v>0</v>
      </c>
      <c r="T430">
        <f>Source!X161</f>
        <v>0</v>
      </c>
      <c r="U430">
        <f>ROUND((Source!FY161/100)*((ROUND(Source!CT161*Source!I161/IF(Source!BA161&lt;&gt; 0, Source!BA161, 1), 2)+ROUND(Source!CS161*Source!I161/IF(Source!BS161&lt;&gt; 0, Source!BS161, 1), 2))), 2)</f>
        <v>0</v>
      </c>
      <c r="V430">
        <f>Source!Y161</f>
        <v>0</v>
      </c>
    </row>
    <row r="431" spans="1:26" ht="14.25">
      <c r="A431" s="23"/>
      <c r="B431" s="24"/>
      <c r="C431" s="21" t="s">
        <v>1336</v>
      </c>
      <c r="D431" s="25"/>
      <c r="E431" s="9"/>
      <c r="F431" s="27"/>
      <c r="G431" s="26"/>
      <c r="H431" s="28"/>
      <c r="I431" s="26"/>
      <c r="J431" s="26"/>
      <c r="K431" s="28"/>
      <c r="L431" s="29"/>
      <c r="R431">
        <f>H431</f>
        <v>0</v>
      </c>
    </row>
    <row r="432" spans="1:26" ht="14.25">
      <c r="A432" s="23"/>
      <c r="B432" s="24"/>
      <c r="C432" s="21" t="s">
        <v>41</v>
      </c>
      <c r="D432" s="25"/>
      <c r="E432" s="9"/>
      <c r="F432" s="27"/>
      <c r="G432" s="26"/>
      <c r="H432" s="28"/>
      <c r="I432" s="26"/>
      <c r="J432" s="26"/>
      <c r="K432" s="28"/>
      <c r="L432" s="29"/>
    </row>
    <row r="433" spans="1:26" ht="14.25">
      <c r="A433" s="23"/>
      <c r="B433" s="24"/>
      <c r="C433" s="21" t="s">
        <v>1337</v>
      </c>
      <c r="D433" s="25"/>
      <c r="E433" s="9"/>
      <c r="F433" s="27"/>
      <c r="G433" s="26"/>
      <c r="H433" s="28"/>
      <c r="I433" s="26"/>
      <c r="J433" s="26"/>
      <c r="K433" s="28"/>
      <c r="L433" s="29"/>
      <c r="R433">
        <f>H433</f>
        <v>0</v>
      </c>
    </row>
    <row r="434" spans="1:26" ht="14.25">
      <c r="A434" s="23"/>
      <c r="B434" s="24"/>
      <c r="C434" s="21" t="s">
        <v>1338</v>
      </c>
      <c r="D434" s="25"/>
      <c r="E434" s="9"/>
      <c r="F434" s="27"/>
      <c r="G434" s="26"/>
      <c r="H434" s="28"/>
      <c r="I434" s="26"/>
      <c r="J434" s="26"/>
      <c r="K434" s="28"/>
      <c r="L434" s="29"/>
    </row>
    <row r="435" spans="1:26" ht="14.25">
      <c r="A435" s="23"/>
      <c r="B435" s="24"/>
      <c r="C435" s="21" t="s">
        <v>1339</v>
      </c>
      <c r="D435" s="25" t="s">
        <v>1340</v>
      </c>
      <c r="E435" s="9">
        <f>Source!BZ161</f>
        <v>0</v>
      </c>
      <c r="F435" s="60"/>
      <c r="G435" s="61"/>
      <c r="H435" s="28"/>
      <c r="I435" s="30"/>
      <c r="J435" s="21"/>
      <c r="K435" s="28"/>
      <c r="L435" s="29"/>
    </row>
    <row r="436" spans="1:26" ht="14.25">
      <c r="A436" s="23"/>
      <c r="B436" s="24"/>
      <c r="C436" s="21" t="s">
        <v>1341</v>
      </c>
      <c r="D436" s="25" t="s">
        <v>1340</v>
      </c>
      <c r="E436" s="9">
        <f>Source!CA161</f>
        <v>0</v>
      </c>
      <c r="F436" s="60"/>
      <c r="G436" s="61"/>
      <c r="H436" s="28"/>
      <c r="I436" s="30"/>
      <c r="J436" s="21"/>
      <c r="K436" s="28"/>
      <c r="L436" s="29"/>
    </row>
    <row r="437" spans="1:26" ht="14.25">
      <c r="A437" s="34"/>
      <c r="B437" s="35"/>
      <c r="C437" s="36" t="s">
        <v>1342</v>
      </c>
      <c r="D437" s="37" t="s">
        <v>1343</v>
      </c>
      <c r="E437" s="38">
        <f>Source!AQ161</f>
        <v>0</v>
      </c>
      <c r="F437" s="39"/>
      <c r="G437" s="40"/>
      <c r="H437" s="41"/>
      <c r="I437" s="40"/>
      <c r="J437" s="40"/>
      <c r="K437" s="41"/>
      <c r="L437" s="45"/>
    </row>
    <row r="438" spans="1:26" ht="15">
      <c r="G438" s="57"/>
      <c r="H438" s="57"/>
      <c r="J438" s="57"/>
      <c r="K438" s="57"/>
      <c r="L438" s="33"/>
      <c r="O438" s="32">
        <f>G438</f>
        <v>0</v>
      </c>
      <c r="P438" s="32">
        <f>J438</f>
        <v>0</v>
      </c>
      <c r="Q438" s="32">
        <f>L438</f>
        <v>0</v>
      </c>
      <c r="W438">
        <f>IF(Source!BI161&lt;=1,G438, 0)</f>
        <v>0</v>
      </c>
      <c r="X438">
        <f>IF(Source!BI161=2,G438, 0)</f>
        <v>0</v>
      </c>
      <c r="Y438">
        <f>IF(Source!BI161=3,G438, 0)</f>
        <v>0</v>
      </c>
      <c r="Z438">
        <f>IF(Source!BI161=4,G438, 0)</f>
        <v>0</v>
      </c>
    </row>
    <row r="439" spans="1:26" ht="28.5">
      <c r="A439" s="23" t="str">
        <f>Source!E162</f>
        <v>79</v>
      </c>
      <c r="B439" s="24" t="str">
        <f>Source!F162</f>
        <v>Цена поставщика</v>
      </c>
      <c r="C439" s="21" t="str">
        <f>Source!G162</f>
        <v>Шланг армированный диам25</v>
      </c>
      <c r="D439" s="25" t="str">
        <f>Source!H162</f>
        <v>м</v>
      </c>
      <c r="E439" s="9">
        <f>Source!I162</f>
        <v>30</v>
      </c>
      <c r="F439" s="27"/>
      <c r="G439" s="26"/>
      <c r="H439" s="28"/>
      <c r="I439" s="26"/>
      <c r="J439" s="26"/>
      <c r="K439" s="28"/>
      <c r="L439" s="29"/>
      <c r="S439">
        <f>ROUND((Source!FX162/100)*((ROUND(Source!CT162*Source!I162/IF(Source!BA162&lt;&gt; 0, Source!BA162, 1), 2)+ROUND(Source!CS162*Source!I162/IF(Source!BS162&lt;&gt; 0, Source!BS162, 1), 2))), 2)</f>
        <v>0</v>
      </c>
      <c r="T439">
        <f>Source!X162</f>
        <v>0</v>
      </c>
      <c r="U439">
        <f>ROUND((Source!FY162/100)*((ROUND(Source!CT162*Source!I162/IF(Source!BA162&lt;&gt; 0, Source!BA162, 1), 2)+ROUND(Source!CS162*Source!I162/IF(Source!BS162&lt;&gt; 0, Source!BS162, 1), 2))), 2)</f>
        <v>0</v>
      </c>
      <c r="V439">
        <f>Source!Y162</f>
        <v>0</v>
      </c>
    </row>
    <row r="440" spans="1:26" ht="14.25">
      <c r="A440" s="34"/>
      <c r="B440" s="35"/>
      <c r="C440" s="36" t="s">
        <v>1338</v>
      </c>
      <c r="D440" s="37"/>
      <c r="E440" s="38"/>
      <c r="F440" s="39"/>
      <c r="G440" s="40"/>
      <c r="H440" s="41"/>
      <c r="I440" s="40"/>
      <c r="J440" s="40"/>
      <c r="K440" s="41"/>
      <c r="L440" s="42"/>
    </row>
    <row r="441" spans="1:26" ht="15">
      <c r="G441" s="57"/>
      <c r="H441" s="57"/>
      <c r="J441" s="57"/>
      <c r="K441" s="57"/>
      <c r="L441" s="33"/>
      <c r="O441" s="32">
        <f>G441</f>
        <v>0</v>
      </c>
      <c r="P441" s="32">
        <f>J441</f>
        <v>0</v>
      </c>
      <c r="Q441" s="32">
        <f>L441</f>
        <v>0</v>
      </c>
      <c r="W441">
        <f>IF(Source!BI162&lt;=1,G441, 0)</f>
        <v>0</v>
      </c>
      <c r="X441">
        <f>IF(Source!BI162=2,G441, 0)</f>
        <v>0</v>
      </c>
      <c r="Y441">
        <f>IF(Source!BI162=3,G441, 0)</f>
        <v>0</v>
      </c>
      <c r="Z441">
        <f>IF(Source!BI162=4,G441, 0)</f>
        <v>0</v>
      </c>
    </row>
    <row r="442" spans="1:26" ht="28.5">
      <c r="A442" s="23" t="str">
        <f>Source!E163</f>
        <v>80</v>
      </c>
      <c r="B442" s="24" t="str">
        <f>Source!F163</f>
        <v>Цена поставщика</v>
      </c>
      <c r="C442" s="21" t="str">
        <f>Source!G163</f>
        <v>Хомут 25-32</v>
      </c>
      <c r="D442" s="25" t="str">
        <f>Source!H163</f>
        <v>ШТ</v>
      </c>
      <c r="E442" s="9">
        <f>Source!I163</f>
        <v>115</v>
      </c>
      <c r="F442" s="27"/>
      <c r="G442" s="26"/>
      <c r="H442" s="28"/>
      <c r="I442" s="26"/>
      <c r="J442" s="26"/>
      <c r="K442" s="28"/>
      <c r="L442" s="29"/>
      <c r="S442">
        <f>ROUND((Source!FX163/100)*((ROUND(Source!CT163*Source!I163/IF(Source!BA163&lt;&gt; 0, Source!BA163, 1), 2)+ROUND(Source!CS163*Source!I163/IF(Source!BS163&lt;&gt; 0, Source!BS163, 1), 2))), 2)</f>
        <v>0</v>
      </c>
      <c r="T442">
        <f>Source!X163</f>
        <v>0</v>
      </c>
      <c r="U442">
        <f>ROUND((Source!FY163/100)*((ROUND(Source!CT163*Source!I163/IF(Source!BA163&lt;&gt; 0, Source!BA163, 1), 2)+ROUND(Source!CS163*Source!I163/IF(Source!BS163&lt;&gt; 0, Source!BS163, 1), 2))), 2)</f>
        <v>0</v>
      </c>
      <c r="V442">
        <f>Source!Y163</f>
        <v>0</v>
      </c>
    </row>
    <row r="443" spans="1:26" ht="14.25">
      <c r="A443" s="34"/>
      <c r="B443" s="35"/>
      <c r="C443" s="36" t="s">
        <v>1338</v>
      </c>
      <c r="D443" s="37"/>
      <c r="E443" s="38"/>
      <c r="F443" s="39"/>
      <c r="G443" s="40"/>
      <c r="H443" s="41"/>
      <c r="I443" s="40"/>
      <c r="J443" s="40"/>
      <c r="K443" s="41"/>
      <c r="L443" s="42"/>
    </row>
    <row r="444" spans="1:26" ht="15">
      <c r="G444" s="57"/>
      <c r="H444" s="57"/>
      <c r="J444" s="57"/>
      <c r="K444" s="57"/>
      <c r="L444" s="33"/>
      <c r="O444" s="32">
        <f>G444</f>
        <v>0</v>
      </c>
      <c r="P444" s="32">
        <f>J444</f>
        <v>0</v>
      </c>
      <c r="Q444" s="32">
        <f>L444</f>
        <v>0</v>
      </c>
      <c r="W444">
        <f>IF(Source!BI163&lt;=1,G444, 0)</f>
        <v>0</v>
      </c>
      <c r="X444">
        <f>IF(Source!BI163=2,G444, 0)</f>
        <v>0</v>
      </c>
      <c r="Y444">
        <f>IF(Source!BI163=3,G444, 0)</f>
        <v>0</v>
      </c>
      <c r="Z444">
        <f>IF(Source!BI163=4,G444, 0)</f>
        <v>0</v>
      </c>
    </row>
    <row r="445" spans="1:26" ht="14.25">
      <c r="A445" s="23" t="str">
        <f>Source!E164</f>
        <v>81</v>
      </c>
      <c r="B445" s="24" t="str">
        <f>Source!F164</f>
        <v>20-02-019-1</v>
      </c>
      <c r="C445" s="21" t="str">
        <f>Source!G164</f>
        <v>Установка рамы под насос</v>
      </c>
      <c r="D445" s="25" t="str">
        <f>Source!H164</f>
        <v>100 кг</v>
      </c>
      <c r="E445" s="9">
        <f>Source!I164</f>
        <v>0.25</v>
      </c>
      <c r="F445" s="27"/>
      <c r="G445" s="26"/>
      <c r="H445" s="28"/>
      <c r="I445" s="26"/>
      <c r="J445" s="26"/>
      <c r="K445" s="28"/>
      <c r="L445" s="29"/>
      <c r="S445">
        <f>ROUND((Source!FX164/100)*((ROUND(Source!CT164*Source!I164/IF(Source!BA164&lt;&gt; 0, Source!BA164, 1), 2)+ROUND(Source!CS164*Source!I164/IF(Source!BS164&lt;&gt; 0, Source!BS164, 1), 2))), 2)</f>
        <v>0</v>
      </c>
      <c r="T445">
        <f>Source!X164</f>
        <v>0</v>
      </c>
      <c r="U445">
        <f>ROUND((Source!FY164/100)*((ROUND(Source!CT164*Source!I164/IF(Source!BA164&lt;&gt; 0, Source!BA164, 1), 2)+ROUND(Source!CS164*Source!I164/IF(Source!BS164&lt;&gt; 0, Source!BS164, 1), 2))), 2)</f>
        <v>0</v>
      </c>
      <c r="V445">
        <f>Source!Y164</f>
        <v>0</v>
      </c>
    </row>
    <row r="446" spans="1:26" ht="14.25">
      <c r="A446" s="23"/>
      <c r="B446" s="24"/>
      <c r="C446" s="21" t="s">
        <v>1336</v>
      </c>
      <c r="D446" s="25"/>
      <c r="E446" s="9"/>
      <c r="F446" s="27"/>
      <c r="G446" s="26"/>
      <c r="H446" s="28"/>
      <c r="I446" s="26"/>
      <c r="J446" s="26"/>
      <c r="K446" s="28"/>
      <c r="L446" s="29"/>
      <c r="R446">
        <f>H446</f>
        <v>0</v>
      </c>
    </row>
    <row r="447" spans="1:26" ht="14.25">
      <c r="A447" s="23"/>
      <c r="B447" s="24"/>
      <c r="C447" s="21" t="s">
        <v>41</v>
      </c>
      <c r="D447" s="25"/>
      <c r="E447" s="9"/>
      <c r="F447" s="27"/>
      <c r="G447" s="26"/>
      <c r="H447" s="28"/>
      <c r="I447" s="26"/>
      <c r="J447" s="26"/>
      <c r="K447" s="28"/>
      <c r="L447" s="29"/>
    </row>
    <row r="448" spans="1:26" ht="14.25">
      <c r="A448" s="23"/>
      <c r="B448" s="24"/>
      <c r="C448" s="21" t="s">
        <v>1338</v>
      </c>
      <c r="D448" s="25"/>
      <c r="E448" s="9"/>
      <c r="F448" s="27"/>
      <c r="G448" s="26"/>
      <c r="H448" s="28"/>
      <c r="I448" s="26"/>
      <c r="J448" s="26"/>
      <c r="K448" s="28"/>
      <c r="L448" s="29"/>
    </row>
    <row r="449" spans="1:26" ht="14.25">
      <c r="A449" s="23"/>
      <c r="B449" s="24"/>
      <c r="C449" s="21" t="s">
        <v>1339</v>
      </c>
      <c r="D449" s="25" t="s">
        <v>1340</v>
      </c>
      <c r="E449" s="9">
        <f>Source!BZ164</f>
        <v>0</v>
      </c>
      <c r="F449" s="60"/>
      <c r="G449" s="61"/>
      <c r="H449" s="28"/>
      <c r="I449" s="30"/>
      <c r="J449" s="21"/>
      <c r="K449" s="28"/>
      <c r="L449" s="29"/>
    </row>
    <row r="450" spans="1:26" ht="14.25">
      <c r="A450" s="23"/>
      <c r="B450" s="24"/>
      <c r="C450" s="21" t="s">
        <v>1341</v>
      </c>
      <c r="D450" s="25" t="s">
        <v>1340</v>
      </c>
      <c r="E450" s="9">
        <f>Source!CA164</f>
        <v>0</v>
      </c>
      <c r="F450" s="60"/>
      <c r="G450" s="61"/>
      <c r="H450" s="28"/>
      <c r="I450" s="30"/>
      <c r="J450" s="21"/>
      <c r="K450" s="28"/>
      <c r="L450" s="29"/>
    </row>
    <row r="451" spans="1:26" ht="14.25">
      <c r="A451" s="34"/>
      <c r="B451" s="35"/>
      <c r="C451" s="36" t="s">
        <v>1342</v>
      </c>
      <c r="D451" s="37" t="s">
        <v>1343</v>
      </c>
      <c r="E451" s="38">
        <f>Source!AQ164</f>
        <v>0</v>
      </c>
      <c r="F451" s="39"/>
      <c r="G451" s="40"/>
      <c r="H451" s="41"/>
      <c r="I451" s="40"/>
      <c r="J451" s="40"/>
      <c r="K451" s="41"/>
      <c r="L451" s="45"/>
    </row>
    <row r="452" spans="1:26" ht="15">
      <c r="G452" s="57"/>
      <c r="H452" s="57"/>
      <c r="J452" s="57"/>
      <c r="K452" s="57"/>
      <c r="L452" s="33"/>
      <c r="O452" s="32">
        <f>G452</f>
        <v>0</v>
      </c>
      <c r="P452" s="32">
        <f>J452</f>
        <v>0</v>
      </c>
      <c r="Q452" s="32">
        <f>L452</f>
        <v>0</v>
      </c>
      <c r="W452">
        <f>IF(Source!BI164&lt;=1,G452, 0)</f>
        <v>0</v>
      </c>
      <c r="X452">
        <f>IF(Source!BI164=2,G452, 0)</f>
        <v>0</v>
      </c>
      <c r="Y452">
        <f>IF(Source!BI164=3,G452, 0)</f>
        <v>0</v>
      </c>
      <c r="Z452">
        <f>IF(Source!BI164=4,G452, 0)</f>
        <v>0</v>
      </c>
    </row>
    <row r="453" spans="1:26" ht="28.5">
      <c r="A453" s="23" t="str">
        <f>Source!E165</f>
        <v>82</v>
      </c>
      <c r="B453" s="24" t="str">
        <f>Source!F165</f>
        <v>Цена поставщика</v>
      </c>
      <c r="C453" s="21" t="str">
        <f>Source!G165</f>
        <v>Рама сварная под насос</v>
      </c>
      <c r="D453" s="25" t="str">
        <f>Source!H165</f>
        <v>ШТ</v>
      </c>
      <c r="E453" s="9">
        <f>Source!I165</f>
        <v>1</v>
      </c>
      <c r="F453" s="27"/>
      <c r="G453" s="26"/>
      <c r="H453" s="28"/>
      <c r="I453" s="26"/>
      <c r="J453" s="26"/>
      <c r="K453" s="28"/>
      <c r="L453" s="29"/>
      <c r="S453">
        <f>ROUND((Source!FX165/100)*((ROUND(Source!CT165*Source!I165/IF(Source!BA165&lt;&gt; 0, Source!BA165, 1), 2)+ROUND(Source!CS165*Source!I165/IF(Source!BS165&lt;&gt; 0, Source!BS165, 1), 2))), 2)</f>
        <v>0</v>
      </c>
      <c r="T453">
        <f>Source!X165</f>
        <v>0</v>
      </c>
      <c r="U453">
        <f>ROUND((Source!FY165/100)*((ROUND(Source!CT165*Source!I165/IF(Source!BA165&lt;&gt; 0, Source!BA165, 1), 2)+ROUND(Source!CS165*Source!I165/IF(Source!BS165&lt;&gt; 0, Source!BS165, 1), 2))), 2)</f>
        <v>0</v>
      </c>
      <c r="V453">
        <f>Source!Y165</f>
        <v>0</v>
      </c>
    </row>
    <row r="454" spans="1:26" ht="14.25">
      <c r="A454" s="34"/>
      <c r="B454" s="35"/>
      <c r="C454" s="36" t="s">
        <v>1338</v>
      </c>
      <c r="D454" s="37"/>
      <c r="E454" s="38"/>
      <c r="F454" s="39"/>
      <c r="G454" s="40"/>
      <c r="H454" s="41"/>
      <c r="I454" s="40"/>
      <c r="J454" s="40"/>
      <c r="K454" s="41"/>
      <c r="L454" s="42"/>
    </row>
    <row r="455" spans="1:26" ht="15">
      <c r="G455" s="57"/>
      <c r="H455" s="57"/>
      <c r="J455" s="57"/>
      <c r="K455" s="57"/>
      <c r="L455" s="33"/>
      <c r="O455" s="32">
        <f>G455</f>
        <v>0</v>
      </c>
      <c r="P455" s="32">
        <f>J455</f>
        <v>0</v>
      </c>
      <c r="Q455" s="32">
        <f>L455</f>
        <v>0</v>
      </c>
      <c r="W455">
        <f>IF(Source!BI165&lt;=1,G455, 0)</f>
        <v>0</v>
      </c>
      <c r="X455">
        <f>IF(Source!BI165=2,G455, 0)</f>
        <v>0</v>
      </c>
      <c r="Y455">
        <f>IF(Source!BI165=3,G455, 0)</f>
        <v>0</v>
      </c>
      <c r="Z455">
        <f>IF(Source!BI165=4,G455, 0)</f>
        <v>0</v>
      </c>
    </row>
    <row r="456" spans="1:26" ht="71.25">
      <c r="A456" s="23" t="str">
        <f>Source!E166</f>
        <v>83</v>
      </c>
      <c r="B456" s="24" t="str">
        <f>Source!F166</f>
        <v>26-01-018-1</v>
      </c>
      <c r="C456" s="21" t="str">
        <f>Source!G166</f>
        <v>Изоляция плоских и криволинейных поверхностей пластинами (плитами) из вспененного каучука («Армофлекс»), вспененного полиэтилена («Термофлекс»)</v>
      </c>
      <c r="D456" s="25" t="str">
        <f>Source!H166</f>
        <v>10 м2</v>
      </c>
      <c r="E456" s="9">
        <f>Source!I166</f>
        <v>18.600000000000001</v>
      </c>
      <c r="F456" s="27"/>
      <c r="G456" s="26"/>
      <c r="H456" s="28"/>
      <c r="I456" s="26"/>
      <c r="J456" s="26"/>
      <c r="K456" s="28"/>
      <c r="L456" s="29"/>
      <c r="S456">
        <f>ROUND((Source!FX166/100)*((ROUND(Source!CT166*Source!I166/IF(Source!BA166&lt;&gt; 0, Source!BA166, 1), 2)+ROUND(Source!CS166*Source!I166/IF(Source!BS166&lt;&gt; 0, Source!BS166, 1), 2))), 2)</f>
        <v>0</v>
      </c>
      <c r="T456">
        <f>Source!X166</f>
        <v>0</v>
      </c>
      <c r="U456">
        <f>ROUND((Source!FY166/100)*((ROUND(Source!CT166*Source!I166/IF(Source!BA166&lt;&gt; 0, Source!BA166, 1), 2)+ROUND(Source!CS166*Source!I166/IF(Source!BS166&lt;&gt; 0, Source!BS166, 1), 2))), 2)</f>
        <v>0</v>
      </c>
      <c r="V456">
        <f>Source!Y166</f>
        <v>0</v>
      </c>
    </row>
    <row r="457" spans="1:26" ht="14.25">
      <c r="A457" s="23"/>
      <c r="B457" s="24"/>
      <c r="C457" s="21" t="s">
        <v>1336</v>
      </c>
      <c r="D457" s="25"/>
      <c r="E457" s="9"/>
      <c r="F457" s="27"/>
      <c r="G457" s="26"/>
      <c r="H457" s="28"/>
      <c r="I457" s="26"/>
      <c r="J457" s="26"/>
      <c r="K457" s="28"/>
      <c r="L457" s="29"/>
      <c r="R457">
        <f>H457</f>
        <v>0</v>
      </c>
    </row>
    <row r="458" spans="1:26" ht="14.25">
      <c r="A458" s="23"/>
      <c r="B458" s="24"/>
      <c r="C458" s="21" t="s">
        <v>41</v>
      </c>
      <c r="D458" s="25"/>
      <c r="E458" s="9"/>
      <c r="F458" s="27"/>
      <c r="G458" s="26"/>
      <c r="H458" s="28"/>
      <c r="I458" s="26"/>
      <c r="J458" s="26"/>
      <c r="K458" s="28"/>
      <c r="L458" s="29"/>
    </row>
    <row r="459" spans="1:26" ht="14.25">
      <c r="A459" s="23"/>
      <c r="B459" s="24"/>
      <c r="C459" s="21" t="s">
        <v>1338</v>
      </c>
      <c r="D459" s="25"/>
      <c r="E459" s="9"/>
      <c r="F459" s="27"/>
      <c r="G459" s="26"/>
      <c r="H459" s="28"/>
      <c r="I459" s="26"/>
      <c r="J459" s="26"/>
      <c r="K459" s="28"/>
      <c r="L459" s="29"/>
    </row>
    <row r="460" spans="1:26" ht="14.25">
      <c r="A460" s="23"/>
      <c r="B460" s="24"/>
      <c r="C460" s="21" t="s">
        <v>1339</v>
      </c>
      <c r="D460" s="25" t="s">
        <v>1340</v>
      </c>
      <c r="E460" s="9">
        <f>Source!BZ166</f>
        <v>0</v>
      </c>
      <c r="F460" s="60"/>
      <c r="G460" s="61"/>
      <c r="H460" s="28"/>
      <c r="I460" s="30"/>
      <c r="J460" s="21"/>
      <c r="K460" s="28"/>
      <c r="L460" s="29"/>
    </row>
    <row r="461" spans="1:26" ht="14.25">
      <c r="A461" s="23"/>
      <c r="B461" s="24"/>
      <c r="C461" s="21" t="s">
        <v>1341</v>
      </c>
      <c r="D461" s="25" t="s">
        <v>1340</v>
      </c>
      <c r="E461" s="9">
        <f>Source!CA166</f>
        <v>0</v>
      </c>
      <c r="F461" s="60"/>
      <c r="G461" s="61"/>
      <c r="H461" s="28"/>
      <c r="I461" s="30"/>
      <c r="J461" s="21"/>
      <c r="K461" s="28"/>
      <c r="L461" s="29"/>
    </row>
    <row r="462" spans="1:26" ht="14.25">
      <c r="A462" s="34"/>
      <c r="B462" s="35"/>
      <c r="C462" s="36" t="s">
        <v>1342</v>
      </c>
      <c r="D462" s="37" t="s">
        <v>1343</v>
      </c>
      <c r="E462" s="38">
        <f>Source!AQ166</f>
        <v>0</v>
      </c>
      <c r="F462" s="39"/>
      <c r="G462" s="40"/>
      <c r="H462" s="41"/>
      <c r="I462" s="40"/>
      <c r="J462" s="40"/>
      <c r="K462" s="41"/>
      <c r="L462" s="45"/>
    </row>
    <row r="463" spans="1:26" ht="15">
      <c r="G463" s="57"/>
      <c r="H463" s="57"/>
      <c r="J463" s="57"/>
      <c r="K463" s="57"/>
      <c r="L463" s="33"/>
      <c r="O463" s="32">
        <f>G463</f>
        <v>0</v>
      </c>
      <c r="P463" s="32">
        <f>J463</f>
        <v>0</v>
      </c>
      <c r="Q463" s="32">
        <f>L463</f>
        <v>0</v>
      </c>
      <c r="W463">
        <f>IF(Source!BI166&lt;=1,G463, 0)</f>
        <v>0</v>
      </c>
      <c r="X463">
        <f>IF(Source!BI166=2,G463, 0)</f>
        <v>0</v>
      </c>
      <c r="Y463">
        <f>IF(Source!BI166=3,G463, 0)</f>
        <v>0</v>
      </c>
      <c r="Z463">
        <f>IF(Source!BI166=4,G463, 0)</f>
        <v>0</v>
      </c>
    </row>
    <row r="464" spans="1:26" ht="42.75">
      <c r="A464" s="23" t="str">
        <f>Source!E167</f>
        <v>84</v>
      </c>
      <c r="B464" s="24" t="str">
        <f>Source!F167</f>
        <v>26-01-050-1</v>
      </c>
      <c r="C464" s="21" t="str">
        <f>Source!G167</f>
        <v>Покрытие поверхности изоляции трубопроводов фольгой алюминиевой дублированной</v>
      </c>
      <c r="D464" s="25" t="str">
        <f>Source!H167</f>
        <v>100 м2</v>
      </c>
      <c r="E464" s="9">
        <f>Source!I167</f>
        <v>10.199999999999999</v>
      </c>
      <c r="F464" s="27"/>
      <c r="G464" s="26"/>
      <c r="H464" s="28"/>
      <c r="I464" s="26"/>
      <c r="J464" s="26"/>
      <c r="K464" s="28"/>
      <c r="L464" s="29"/>
      <c r="S464">
        <f>ROUND((Source!FX167/100)*((ROUND(Source!CT167*Source!I167/IF(Source!BA167&lt;&gt; 0, Source!BA167, 1), 2)+ROUND(Source!CS167*Source!I167/IF(Source!BS167&lt;&gt; 0, Source!BS167, 1), 2))), 2)</f>
        <v>0</v>
      </c>
      <c r="T464">
        <f>Source!X167</f>
        <v>0</v>
      </c>
      <c r="U464">
        <f>ROUND((Source!FY167/100)*((ROUND(Source!CT167*Source!I167/IF(Source!BA167&lt;&gt; 0, Source!BA167, 1), 2)+ROUND(Source!CS167*Source!I167/IF(Source!BS167&lt;&gt; 0, Source!BS167, 1), 2))), 2)</f>
        <v>0</v>
      </c>
      <c r="V464">
        <f>Source!Y167</f>
        <v>0</v>
      </c>
    </row>
    <row r="465" spans="1:26" ht="14.25">
      <c r="A465" s="23"/>
      <c r="B465" s="24"/>
      <c r="C465" s="21" t="s">
        <v>1336</v>
      </c>
      <c r="D465" s="25"/>
      <c r="E465" s="9"/>
      <c r="F465" s="27"/>
      <c r="G465" s="26"/>
      <c r="H465" s="28"/>
      <c r="I465" s="26"/>
      <c r="J465" s="26"/>
      <c r="K465" s="28"/>
      <c r="L465" s="29"/>
      <c r="R465">
        <f>H465</f>
        <v>0</v>
      </c>
    </row>
    <row r="466" spans="1:26" ht="14.25">
      <c r="A466" s="23"/>
      <c r="B466" s="24"/>
      <c r="C466" s="21" t="s">
        <v>41</v>
      </c>
      <c r="D466" s="25"/>
      <c r="E466" s="9"/>
      <c r="F466" s="27"/>
      <c r="G466" s="26"/>
      <c r="H466" s="28"/>
      <c r="I466" s="26"/>
      <c r="J466" s="26"/>
      <c r="K466" s="28"/>
      <c r="L466" s="29"/>
    </row>
    <row r="467" spans="1:26" ht="14.25">
      <c r="A467" s="23"/>
      <c r="B467" s="24"/>
      <c r="C467" s="21" t="s">
        <v>1338</v>
      </c>
      <c r="D467" s="25"/>
      <c r="E467" s="9"/>
      <c r="F467" s="27"/>
      <c r="G467" s="26"/>
      <c r="H467" s="28"/>
      <c r="I467" s="26"/>
      <c r="J467" s="26"/>
      <c r="K467" s="28"/>
      <c r="L467" s="29"/>
    </row>
    <row r="468" spans="1:26" ht="14.25">
      <c r="A468" s="23"/>
      <c r="B468" s="24"/>
      <c r="C468" s="21" t="s">
        <v>1339</v>
      </c>
      <c r="D468" s="25" t="s">
        <v>1340</v>
      </c>
      <c r="E468" s="9">
        <f>Source!BZ167</f>
        <v>0</v>
      </c>
      <c r="F468" s="60"/>
      <c r="G468" s="61"/>
      <c r="H468" s="28"/>
      <c r="I468" s="30"/>
      <c r="J468" s="21"/>
      <c r="K468" s="28"/>
      <c r="L468" s="29"/>
    </row>
    <row r="469" spans="1:26" ht="14.25">
      <c r="A469" s="23"/>
      <c r="B469" s="24"/>
      <c r="C469" s="21" t="s">
        <v>1341</v>
      </c>
      <c r="D469" s="25" t="s">
        <v>1340</v>
      </c>
      <c r="E469" s="9">
        <f>Source!CA167</f>
        <v>0</v>
      </c>
      <c r="F469" s="60"/>
      <c r="G469" s="61"/>
      <c r="H469" s="28"/>
      <c r="I469" s="30"/>
      <c r="J469" s="21"/>
      <c r="K469" s="28"/>
      <c r="L469" s="29"/>
    </row>
    <row r="470" spans="1:26" ht="14.25">
      <c r="A470" s="34"/>
      <c r="B470" s="35"/>
      <c r="C470" s="36" t="s">
        <v>1342</v>
      </c>
      <c r="D470" s="37" t="s">
        <v>1343</v>
      </c>
      <c r="E470" s="38">
        <f>Source!AQ167</f>
        <v>0</v>
      </c>
      <c r="F470" s="39"/>
      <c r="G470" s="40"/>
      <c r="H470" s="41"/>
      <c r="I470" s="40"/>
      <c r="J470" s="40"/>
      <c r="K470" s="41"/>
      <c r="L470" s="45"/>
    </row>
    <row r="471" spans="1:26" ht="15">
      <c r="G471" s="57"/>
      <c r="H471" s="57"/>
      <c r="J471" s="57"/>
      <c r="K471" s="57"/>
      <c r="L471" s="33"/>
      <c r="O471" s="32">
        <f>G471</f>
        <v>0</v>
      </c>
      <c r="P471" s="32">
        <f>J471</f>
        <v>0</v>
      </c>
      <c r="Q471" s="32">
        <f>L471</f>
        <v>0</v>
      </c>
      <c r="W471">
        <f>IF(Source!BI167&lt;=1,G471, 0)</f>
        <v>0</v>
      </c>
      <c r="X471">
        <f>IF(Source!BI167=2,G471, 0)</f>
        <v>0</v>
      </c>
      <c r="Y471">
        <f>IF(Source!BI167=3,G471, 0)</f>
        <v>0</v>
      </c>
      <c r="Z471">
        <f>IF(Source!BI167=4,G471, 0)</f>
        <v>0</v>
      </c>
    </row>
    <row r="472" spans="1:26" ht="57">
      <c r="A472" s="23" t="str">
        <f>Source!E168</f>
        <v>85</v>
      </c>
      <c r="B472" s="24" t="str">
        <f>Source!F168</f>
        <v>26-01-053-1</v>
      </c>
      <c r="C472" s="21" t="str">
        <f>Source!G168</f>
        <v>Покрытие изоляции плоских (криволинейных) поверхностей листовым металлом с заготовкой покрытия</v>
      </c>
      <c r="D472" s="25" t="str">
        <f>Source!H168</f>
        <v>100 м2</v>
      </c>
      <c r="E472" s="9">
        <f>Source!I168</f>
        <v>0.06</v>
      </c>
      <c r="F472" s="27"/>
      <c r="G472" s="26"/>
      <c r="H472" s="28"/>
      <c r="I472" s="26"/>
      <c r="J472" s="26"/>
      <c r="K472" s="28"/>
      <c r="L472" s="29"/>
      <c r="S472">
        <f>ROUND((Source!FX168/100)*((ROUND(Source!CT168*Source!I168/IF(Source!BA168&lt;&gt; 0, Source!BA168, 1), 2)+ROUND(Source!CS168*Source!I168/IF(Source!BS168&lt;&gt; 0, Source!BS168, 1), 2))), 2)</f>
        <v>0</v>
      </c>
      <c r="T472">
        <f>Source!X168</f>
        <v>0</v>
      </c>
      <c r="U472">
        <f>ROUND((Source!FY168/100)*((ROUND(Source!CT168*Source!I168/IF(Source!BA168&lt;&gt; 0, Source!BA168, 1), 2)+ROUND(Source!CS168*Source!I168/IF(Source!BS168&lt;&gt; 0, Source!BS168, 1), 2))), 2)</f>
        <v>0</v>
      </c>
      <c r="V472">
        <f>Source!Y168</f>
        <v>0</v>
      </c>
    </row>
    <row r="473" spans="1:26" ht="14.25">
      <c r="A473" s="23"/>
      <c r="B473" s="24"/>
      <c r="C473" s="21" t="s">
        <v>1336</v>
      </c>
      <c r="D473" s="25"/>
      <c r="E473" s="9"/>
      <c r="F473" s="27"/>
      <c r="G473" s="26"/>
      <c r="H473" s="28"/>
      <c r="I473" s="26"/>
      <c r="J473" s="26"/>
      <c r="K473" s="28"/>
      <c r="L473" s="29"/>
      <c r="R473">
        <f>H473</f>
        <v>0</v>
      </c>
    </row>
    <row r="474" spans="1:26" ht="14.25">
      <c r="A474" s="23"/>
      <c r="B474" s="24"/>
      <c r="C474" s="21" t="s">
        <v>41</v>
      </c>
      <c r="D474" s="25"/>
      <c r="E474" s="9"/>
      <c r="F474" s="27"/>
      <c r="G474" s="26"/>
      <c r="H474" s="28"/>
      <c r="I474" s="26"/>
      <c r="J474" s="26"/>
      <c r="K474" s="28"/>
      <c r="L474" s="29"/>
    </row>
    <row r="475" spans="1:26" ht="14.25">
      <c r="A475" s="23"/>
      <c r="B475" s="24"/>
      <c r="C475" s="21" t="s">
        <v>1338</v>
      </c>
      <c r="D475" s="25"/>
      <c r="E475" s="9"/>
      <c r="F475" s="27"/>
      <c r="G475" s="26"/>
      <c r="H475" s="28"/>
      <c r="I475" s="26"/>
      <c r="J475" s="26"/>
      <c r="K475" s="28"/>
      <c r="L475" s="29"/>
    </row>
    <row r="476" spans="1:26" ht="14.25">
      <c r="A476" s="23"/>
      <c r="B476" s="24"/>
      <c r="C476" s="21" t="s">
        <v>1339</v>
      </c>
      <c r="D476" s="25" t="s">
        <v>1340</v>
      </c>
      <c r="E476" s="9">
        <f>Source!BZ168</f>
        <v>0</v>
      </c>
      <c r="F476" s="60"/>
      <c r="G476" s="61"/>
      <c r="H476" s="28"/>
      <c r="I476" s="30"/>
      <c r="J476" s="21"/>
      <c r="K476" s="28"/>
      <c r="L476" s="29"/>
    </row>
    <row r="477" spans="1:26" ht="14.25">
      <c r="A477" s="23"/>
      <c r="B477" s="24"/>
      <c r="C477" s="21" t="s">
        <v>1341</v>
      </c>
      <c r="D477" s="25" t="s">
        <v>1340</v>
      </c>
      <c r="E477" s="9">
        <f>Source!CA168</f>
        <v>0</v>
      </c>
      <c r="F477" s="60"/>
      <c r="G477" s="61"/>
      <c r="H477" s="28"/>
      <c r="I477" s="30"/>
      <c r="J477" s="21"/>
      <c r="K477" s="28"/>
      <c r="L477" s="29"/>
    </row>
    <row r="478" spans="1:26" ht="14.25">
      <c r="A478" s="34"/>
      <c r="B478" s="35"/>
      <c r="C478" s="36" t="s">
        <v>1342</v>
      </c>
      <c r="D478" s="37" t="s">
        <v>1343</v>
      </c>
      <c r="E478" s="38">
        <f>Source!AQ168</f>
        <v>0</v>
      </c>
      <c r="F478" s="39"/>
      <c r="G478" s="40"/>
      <c r="H478" s="41"/>
      <c r="I478" s="40"/>
      <c r="J478" s="40"/>
      <c r="K478" s="41"/>
      <c r="L478" s="45"/>
    </row>
    <row r="479" spans="1:26" ht="15">
      <c r="G479" s="57"/>
      <c r="H479" s="57"/>
      <c r="J479" s="57"/>
      <c r="K479" s="57"/>
      <c r="L479" s="33"/>
      <c r="O479" s="32">
        <f>G479</f>
        <v>0</v>
      </c>
      <c r="P479" s="32">
        <f>J479</f>
        <v>0</v>
      </c>
      <c r="Q479" s="32">
        <f>L479</f>
        <v>0</v>
      </c>
      <c r="W479">
        <f>IF(Source!BI168&lt;=1,G479, 0)</f>
        <v>0</v>
      </c>
      <c r="X479">
        <f>IF(Source!BI168=2,G479, 0)</f>
        <v>0</v>
      </c>
      <c r="Y479">
        <f>IF(Source!BI168=3,G479, 0)</f>
        <v>0</v>
      </c>
      <c r="Z479">
        <f>IF(Source!BI168=4,G479, 0)</f>
        <v>0</v>
      </c>
    </row>
    <row r="480" spans="1:26" ht="28.5">
      <c r="A480" s="23" t="str">
        <f>Source!E169</f>
        <v>86</v>
      </c>
      <c r="B480" s="24" t="str">
        <f>Source!F169</f>
        <v>101-1876</v>
      </c>
      <c r="C480" s="21" t="str">
        <f>Source!G169</f>
        <v>Сталь листовая оцинкованная толщиной листа 0,8 мм</v>
      </c>
      <c r="D480" s="25" t="str">
        <f>Source!H169</f>
        <v>т</v>
      </c>
      <c r="E480" s="9">
        <f>Source!I169</f>
        <v>-4.5999999999999999E-2</v>
      </c>
      <c r="F480" s="27"/>
      <c r="G480" s="26"/>
      <c r="H480" s="28"/>
      <c r="I480" s="26"/>
      <c r="J480" s="26"/>
      <c r="K480" s="28"/>
      <c r="L480" s="29"/>
      <c r="S480">
        <f>ROUND((Source!FX169/100)*((ROUND(Source!CT169*Source!I169/IF(Source!BA169&lt;&gt; 0, Source!BA169, 1), 2)+ROUND(Source!CS169*Source!I169/IF(Source!BS169&lt;&gt; 0, Source!BS169, 1), 2))), 2)</f>
        <v>0</v>
      </c>
      <c r="T480">
        <f>Source!X169</f>
        <v>0</v>
      </c>
      <c r="U480">
        <f>ROUND((Source!FY169/100)*((ROUND(Source!CT169*Source!I169/IF(Source!BA169&lt;&gt; 0, Source!BA169, 1), 2)+ROUND(Source!CS169*Source!I169/IF(Source!BS169&lt;&gt; 0, Source!BS169, 1), 2))), 2)</f>
        <v>0</v>
      </c>
      <c r="V480">
        <f>Source!Y169</f>
        <v>0</v>
      </c>
    </row>
    <row r="481" spans="1:32" ht="14.25">
      <c r="A481" s="34"/>
      <c r="B481" s="35"/>
      <c r="C481" s="36" t="s">
        <v>1338</v>
      </c>
      <c r="D481" s="37"/>
      <c r="E481" s="38"/>
      <c r="F481" s="39"/>
      <c r="G481" s="40"/>
      <c r="H481" s="41"/>
      <c r="I481" s="40"/>
      <c r="J481" s="40"/>
      <c r="K481" s="41"/>
      <c r="L481" s="42"/>
    </row>
    <row r="482" spans="1:32" ht="15">
      <c r="G482" s="57"/>
      <c r="H482" s="57"/>
      <c r="J482" s="57"/>
      <c r="K482" s="57"/>
      <c r="L482" s="33"/>
      <c r="O482" s="32">
        <f>G482</f>
        <v>0</v>
      </c>
      <c r="P482" s="32">
        <f>J482</f>
        <v>0</v>
      </c>
      <c r="Q482" s="32">
        <f>L482</f>
        <v>0</v>
      </c>
      <c r="W482">
        <f>IF(Source!BI169&lt;=1,G482, 0)</f>
        <v>0</v>
      </c>
      <c r="X482">
        <f>IF(Source!BI169=2,G482, 0)</f>
        <v>0</v>
      </c>
      <c r="Y482">
        <f>IF(Source!BI169=3,G482, 0)</f>
        <v>0</v>
      </c>
      <c r="Z482">
        <f>IF(Source!BI169=4,G482, 0)</f>
        <v>0</v>
      </c>
    </row>
    <row r="483" spans="1:32" ht="28.5">
      <c r="A483" s="23" t="str">
        <f>Source!E170</f>
        <v>87</v>
      </c>
      <c r="B483" s="24" t="str">
        <f>Source!F170</f>
        <v>Цена поставщика</v>
      </c>
      <c r="C483" s="21" t="str">
        <f>Source!G170</f>
        <v>Материал для кожушения тр-дов из нержавеющей стали</v>
      </c>
      <c r="D483" s="25" t="str">
        <f>Source!H170</f>
        <v>м2</v>
      </c>
      <c r="E483" s="9">
        <f>Source!I170</f>
        <v>6</v>
      </c>
      <c r="F483" s="27"/>
      <c r="G483" s="26"/>
      <c r="H483" s="28"/>
      <c r="I483" s="26"/>
      <c r="J483" s="26"/>
      <c r="K483" s="28"/>
      <c r="L483" s="29"/>
      <c r="S483">
        <f>ROUND((Source!FX170/100)*((ROUND(Source!CT170*Source!I170/IF(Source!BA170&lt;&gt; 0, Source!BA170, 1), 2)+ROUND(Source!CS170*Source!I170/IF(Source!BS170&lt;&gt; 0, Source!BS170, 1), 2))), 2)</f>
        <v>0</v>
      </c>
      <c r="T483">
        <f>Source!X170</f>
        <v>0</v>
      </c>
      <c r="U483">
        <f>ROUND((Source!FY170/100)*((ROUND(Source!CT170*Source!I170/IF(Source!BA170&lt;&gt; 0, Source!BA170, 1), 2)+ROUND(Source!CS170*Source!I170/IF(Source!BS170&lt;&gt; 0, Source!BS170, 1), 2))), 2)</f>
        <v>0</v>
      </c>
      <c r="V483">
        <f>Source!Y170</f>
        <v>0</v>
      </c>
    </row>
    <row r="484" spans="1:32" ht="14.25">
      <c r="A484" s="34"/>
      <c r="B484" s="35"/>
      <c r="C484" s="36" t="s">
        <v>1338</v>
      </c>
      <c r="D484" s="37"/>
      <c r="E484" s="38"/>
      <c r="F484" s="39"/>
      <c r="G484" s="40"/>
      <c r="H484" s="41"/>
      <c r="I484" s="40"/>
      <c r="J484" s="40"/>
      <c r="K484" s="41"/>
      <c r="L484" s="42"/>
    </row>
    <row r="485" spans="1:32" ht="15">
      <c r="G485" s="57"/>
      <c r="H485" s="57"/>
      <c r="J485" s="57"/>
      <c r="K485" s="57"/>
      <c r="L485" s="33"/>
      <c r="O485" s="32">
        <f>G485</f>
        <v>0</v>
      </c>
      <c r="P485" s="32">
        <f>J485</f>
        <v>0</v>
      </c>
      <c r="Q485" s="32">
        <f>L485</f>
        <v>0</v>
      </c>
      <c r="W485">
        <f>IF(Source!BI170&lt;=1,G485, 0)</f>
        <v>0</v>
      </c>
      <c r="X485">
        <f>IF(Source!BI170=2,G485, 0)</f>
        <v>0</v>
      </c>
      <c r="Y485">
        <f>IF(Source!BI170=3,G485, 0)</f>
        <v>0</v>
      </c>
      <c r="Z485">
        <f>IF(Source!BI170=4,G485, 0)</f>
        <v>0</v>
      </c>
    </row>
    <row r="487" spans="1:32" ht="15">
      <c r="A487" s="56" t="str">
        <f>CONCATENATE("Итого по подразделу: ", Source!G172)</f>
        <v>Итого по подразделу: Монтаж системы кондиционирования.</v>
      </c>
      <c r="B487" s="56"/>
      <c r="C487" s="56"/>
      <c r="D487" s="56"/>
      <c r="E487" s="56"/>
      <c r="F487" s="56"/>
      <c r="G487" s="57"/>
      <c r="H487" s="58"/>
      <c r="I487" s="43"/>
      <c r="J487" s="57"/>
      <c r="K487" s="58"/>
      <c r="L487" s="33"/>
      <c r="N487" s="57">
        <f>J487*1.18</f>
        <v>0</v>
      </c>
      <c r="O487" s="58"/>
      <c r="AF487" s="44" t="str">
        <f>CONCATENATE("Итого по подразделу: ", Source!G172)</f>
        <v>Итого по подразделу: Монтаж системы кондиционирования.</v>
      </c>
    </row>
    <row r="491" spans="1:32" ht="16.5">
      <c r="A491" s="59" t="str">
        <f>CONCATENATE("Подраздел: ", Source!G197)</f>
        <v>Подраздел: Монтаж оборудования.</v>
      </c>
      <c r="B491" s="59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AE491" s="22" t="str">
        <f>CONCATENATE("Подраздел: ", Source!G197)</f>
        <v>Подраздел: Монтаж оборудования.</v>
      </c>
    </row>
    <row r="492" spans="1:32" ht="28.5">
      <c r="A492" s="23" t="str">
        <f>Source!E201</f>
        <v>88</v>
      </c>
      <c r="B492" s="24" t="str">
        <f>Source!F201</f>
        <v>м07-01-035-1</v>
      </c>
      <c r="C492" s="21" t="str">
        <f>Source!G201</f>
        <v>Агрегат или машина компрессорно-конденсаторная, масса 0,18 т</v>
      </c>
      <c r="D492" s="25" t="str">
        <f>Source!H201</f>
        <v>шт.</v>
      </c>
      <c r="E492" s="9">
        <f>Source!I201</f>
        <v>17</v>
      </c>
      <c r="F492" s="27"/>
      <c r="G492" s="26"/>
      <c r="H492" s="28"/>
      <c r="I492" s="26"/>
      <c r="J492" s="26"/>
      <c r="K492" s="28"/>
      <c r="L492" s="29"/>
      <c r="S492">
        <f>ROUND((Source!FX201/100)*((ROUND(Source!CT201*Source!I201/IF(Source!BA201&lt;&gt; 0, Source!BA201, 1), 2)+ROUND(Source!CS201*Source!I201/IF(Source!BS201&lt;&gt; 0, Source!BS201, 1), 2))), 2)</f>
        <v>0</v>
      </c>
      <c r="T492">
        <f>Source!X201</f>
        <v>0</v>
      </c>
      <c r="U492">
        <f>ROUND((Source!FY201/100)*((ROUND(Source!CT201*Source!I201/IF(Source!BA201&lt;&gt; 0, Source!BA201, 1), 2)+ROUND(Source!CS201*Source!I201/IF(Source!BS201&lt;&gt; 0, Source!BS201, 1), 2))), 2)</f>
        <v>0</v>
      </c>
      <c r="V492">
        <f>Source!Y201</f>
        <v>0</v>
      </c>
    </row>
    <row r="493" spans="1:32" ht="14.25">
      <c r="A493" s="23"/>
      <c r="B493" s="24"/>
      <c r="C493" s="21" t="s">
        <v>1336</v>
      </c>
      <c r="D493" s="25"/>
      <c r="E493" s="9"/>
      <c r="F493" s="27"/>
      <c r="G493" s="26"/>
      <c r="H493" s="28"/>
      <c r="I493" s="26"/>
      <c r="J493" s="26"/>
      <c r="K493" s="28"/>
      <c r="L493" s="29"/>
      <c r="R493">
        <f>H493</f>
        <v>0</v>
      </c>
    </row>
    <row r="494" spans="1:32" ht="14.25">
      <c r="A494" s="23"/>
      <c r="B494" s="24"/>
      <c r="C494" s="21" t="s">
        <v>41</v>
      </c>
      <c r="D494" s="25"/>
      <c r="E494" s="9"/>
      <c r="F494" s="27"/>
      <c r="G494" s="26"/>
      <c r="H494" s="28"/>
      <c r="I494" s="26"/>
      <c r="J494" s="26"/>
      <c r="K494" s="28"/>
      <c r="L494" s="29"/>
    </row>
    <row r="495" spans="1:32" ht="14.25">
      <c r="A495" s="23"/>
      <c r="B495" s="24"/>
      <c r="C495" s="21" t="s">
        <v>1337</v>
      </c>
      <c r="D495" s="25"/>
      <c r="E495" s="9"/>
      <c r="F495" s="27"/>
      <c r="G495" s="26"/>
      <c r="H495" s="28"/>
      <c r="I495" s="26"/>
      <c r="J495" s="26"/>
      <c r="K495" s="28"/>
      <c r="L495" s="29"/>
      <c r="R495">
        <f>H495</f>
        <v>0</v>
      </c>
    </row>
    <row r="496" spans="1:32" ht="14.25">
      <c r="A496" s="23"/>
      <c r="B496" s="24"/>
      <c r="C496" s="21" t="s">
        <v>1338</v>
      </c>
      <c r="D496" s="25"/>
      <c r="E496" s="9"/>
      <c r="F496" s="27"/>
      <c r="G496" s="26"/>
      <c r="H496" s="28"/>
      <c r="I496" s="26"/>
      <c r="J496" s="26"/>
      <c r="K496" s="28"/>
      <c r="L496" s="29"/>
    </row>
    <row r="497" spans="1:26" ht="14.25">
      <c r="A497" s="23"/>
      <c r="B497" s="24"/>
      <c r="C497" s="21" t="s">
        <v>1339</v>
      </c>
      <c r="D497" s="25" t="s">
        <v>1340</v>
      </c>
      <c r="E497" s="9">
        <f>Source!BZ201</f>
        <v>0</v>
      </c>
      <c r="F497" s="60"/>
      <c r="G497" s="61"/>
      <c r="H497" s="28"/>
      <c r="I497" s="30"/>
      <c r="J497" s="21"/>
      <c r="K497" s="28"/>
      <c r="L497" s="29"/>
    </row>
    <row r="498" spans="1:26" ht="14.25">
      <c r="A498" s="23"/>
      <c r="B498" s="24"/>
      <c r="C498" s="21" t="s">
        <v>1341</v>
      </c>
      <c r="D498" s="25" t="s">
        <v>1340</v>
      </c>
      <c r="E498" s="9">
        <f>Source!CA201</f>
        <v>0</v>
      </c>
      <c r="F498" s="60"/>
      <c r="G498" s="61"/>
      <c r="H498" s="28"/>
      <c r="I498" s="30"/>
      <c r="J498" s="21"/>
      <c r="K498" s="28"/>
      <c r="L498" s="29"/>
    </row>
    <row r="499" spans="1:26" ht="14.25">
      <c r="A499" s="34"/>
      <c r="B499" s="35"/>
      <c r="C499" s="36" t="s">
        <v>1342</v>
      </c>
      <c r="D499" s="37" t="s">
        <v>1343</v>
      </c>
      <c r="E499" s="38">
        <f>Source!AQ201</f>
        <v>0</v>
      </c>
      <c r="F499" s="39"/>
      <c r="G499" s="40"/>
      <c r="H499" s="41"/>
      <c r="I499" s="40"/>
      <c r="J499" s="40"/>
      <c r="K499" s="41"/>
      <c r="L499" s="45"/>
    </row>
    <row r="500" spans="1:26" ht="15">
      <c r="G500" s="57"/>
      <c r="H500" s="57"/>
      <c r="J500" s="57"/>
      <c r="K500" s="57"/>
      <c r="L500" s="33"/>
      <c r="O500" s="32">
        <f>G500</f>
        <v>0</v>
      </c>
      <c r="P500" s="32">
        <f>J500</f>
        <v>0</v>
      </c>
      <c r="Q500" s="32">
        <f>L500</f>
        <v>0</v>
      </c>
      <c r="W500">
        <f>IF(Source!BI201&lt;=1,G500, 0)</f>
        <v>0</v>
      </c>
      <c r="X500">
        <f>IF(Source!BI201=2,G500, 0)</f>
        <v>0</v>
      </c>
      <c r="Y500">
        <f>IF(Source!BI201=3,G500, 0)</f>
        <v>0</v>
      </c>
      <c r="Z500">
        <f>IF(Source!BI201=4,G500, 0)</f>
        <v>0</v>
      </c>
    </row>
    <row r="501" spans="1:26" ht="28.5">
      <c r="A501" s="23" t="str">
        <f>Source!E202</f>
        <v>89</v>
      </c>
      <c r="B501" s="24" t="str">
        <f>Source!F202</f>
        <v>Цена поставщика</v>
      </c>
      <c r="C501" s="21" t="str">
        <f>Source!G202</f>
        <v>Фанкойл канальный  24,9кВт</v>
      </c>
      <c r="D501" s="25" t="str">
        <f>Source!H202</f>
        <v>ШТ</v>
      </c>
      <c r="E501" s="9">
        <f>Source!I202</f>
        <v>12</v>
      </c>
      <c r="F501" s="27"/>
      <c r="G501" s="26"/>
      <c r="H501" s="28"/>
      <c r="I501" s="26"/>
      <c r="J501" s="26"/>
      <c r="K501" s="28"/>
      <c r="L501" s="29"/>
      <c r="S501">
        <f>ROUND((Source!FX202/100)*((ROUND(Source!CT202*Source!I202/IF(Source!BA202&lt;&gt; 0, Source!BA202, 1), 2)+ROUND(Source!CS202*Source!I202/IF(Source!BS202&lt;&gt; 0, Source!BS202, 1), 2))), 2)</f>
        <v>0</v>
      </c>
      <c r="T501">
        <f>Source!X202</f>
        <v>0</v>
      </c>
      <c r="U501">
        <f>ROUND((Source!FY202/100)*((ROUND(Source!CT202*Source!I202/IF(Source!BA202&lt;&gt; 0, Source!BA202, 1), 2)+ROUND(Source!CS202*Source!I202/IF(Source!BS202&lt;&gt; 0, Source!BS202, 1), 2))), 2)</f>
        <v>0</v>
      </c>
      <c r="V501">
        <f>Source!Y202</f>
        <v>0</v>
      </c>
    </row>
    <row r="502" spans="1:26" ht="14.25">
      <c r="A502" s="34"/>
      <c r="B502" s="35"/>
      <c r="C502" s="36" t="s">
        <v>1338</v>
      </c>
      <c r="D502" s="37"/>
      <c r="E502" s="38"/>
      <c r="F502" s="39"/>
      <c r="G502" s="40"/>
      <c r="H502" s="41"/>
      <c r="I502" s="40"/>
      <c r="J502" s="40"/>
      <c r="K502" s="41"/>
      <c r="L502" s="42"/>
    </row>
    <row r="503" spans="1:26" ht="15">
      <c r="G503" s="57"/>
      <c r="H503" s="57"/>
      <c r="J503" s="57"/>
      <c r="K503" s="57"/>
      <c r="L503" s="33"/>
      <c r="O503" s="32">
        <f>G503</f>
        <v>0</v>
      </c>
      <c r="P503" s="32">
        <f>J503</f>
        <v>0</v>
      </c>
      <c r="Q503" s="32">
        <f>L503</f>
        <v>0</v>
      </c>
      <c r="W503">
        <f>IF(Source!BI202&lt;=1,G503, 0)</f>
        <v>0</v>
      </c>
      <c r="X503">
        <f>IF(Source!BI202=2,G503, 0)</f>
        <v>0</v>
      </c>
      <c r="Y503">
        <f>IF(Source!BI202=3,G503, 0)</f>
        <v>0</v>
      </c>
      <c r="Z503">
        <f>IF(Source!BI202=4,G503, 0)</f>
        <v>0</v>
      </c>
    </row>
    <row r="504" spans="1:26" ht="28.5">
      <c r="A504" s="23" t="str">
        <f>Source!E203</f>
        <v>90</v>
      </c>
      <c r="B504" s="24" t="str">
        <f>Source!F203</f>
        <v>Цена поставщика</v>
      </c>
      <c r="C504" s="21" t="str">
        <f>Source!G203</f>
        <v>Фанкойл настенный  4,5кВт</v>
      </c>
      <c r="D504" s="25" t="str">
        <f>Source!H203</f>
        <v>ШТ</v>
      </c>
      <c r="E504" s="9">
        <f>Source!I203</f>
        <v>3</v>
      </c>
      <c r="F504" s="27"/>
      <c r="G504" s="26"/>
      <c r="H504" s="28"/>
      <c r="I504" s="26"/>
      <c r="J504" s="26"/>
      <c r="K504" s="28"/>
      <c r="L504" s="29"/>
      <c r="S504">
        <f>ROUND((Source!FX203/100)*((ROUND(Source!CT203*Source!I203/IF(Source!BA203&lt;&gt; 0, Source!BA203, 1), 2)+ROUND(Source!CS203*Source!I203/IF(Source!BS203&lt;&gt; 0, Source!BS203, 1), 2))), 2)</f>
        <v>0</v>
      </c>
      <c r="T504">
        <f>Source!X203</f>
        <v>0</v>
      </c>
      <c r="U504">
        <f>ROUND((Source!FY203/100)*((ROUND(Source!CT203*Source!I203/IF(Source!BA203&lt;&gt; 0, Source!BA203, 1), 2)+ROUND(Source!CS203*Source!I203/IF(Source!BS203&lt;&gt; 0, Source!BS203, 1), 2))), 2)</f>
        <v>0</v>
      </c>
      <c r="V504">
        <f>Source!Y203</f>
        <v>0</v>
      </c>
    </row>
    <row r="505" spans="1:26" ht="14.25">
      <c r="A505" s="34"/>
      <c r="B505" s="35"/>
      <c r="C505" s="36" t="s">
        <v>1338</v>
      </c>
      <c r="D505" s="37"/>
      <c r="E505" s="38"/>
      <c r="F505" s="39"/>
      <c r="G505" s="40"/>
      <c r="H505" s="41"/>
      <c r="I505" s="40"/>
      <c r="J505" s="40"/>
      <c r="K505" s="41"/>
      <c r="L505" s="42"/>
    </row>
    <row r="506" spans="1:26" ht="15">
      <c r="G506" s="57"/>
      <c r="H506" s="57"/>
      <c r="J506" s="57"/>
      <c r="K506" s="57"/>
      <c r="L506" s="33"/>
      <c r="O506" s="32">
        <f>G506</f>
        <v>0</v>
      </c>
      <c r="P506" s="32">
        <f>J506</f>
        <v>0</v>
      </c>
      <c r="Q506" s="32">
        <f>L506</f>
        <v>0</v>
      </c>
      <c r="W506">
        <f>IF(Source!BI203&lt;=1,G506, 0)</f>
        <v>0</v>
      </c>
      <c r="X506">
        <f>IF(Source!BI203=2,G506, 0)</f>
        <v>0</v>
      </c>
      <c r="Y506">
        <f>IF(Source!BI203=3,G506, 0)</f>
        <v>0</v>
      </c>
      <c r="Z506">
        <f>IF(Source!BI203=4,G506, 0)</f>
        <v>0</v>
      </c>
    </row>
    <row r="507" spans="1:26" ht="28.5">
      <c r="A507" s="23" t="str">
        <f>Source!E204</f>
        <v>91</v>
      </c>
      <c r="B507" s="24" t="str">
        <f>Source!F204</f>
        <v>Цена поставщика</v>
      </c>
      <c r="C507" s="21" t="str">
        <f>Source!G204</f>
        <v>Фанкойл настенный  2,12кВт</v>
      </c>
      <c r="D507" s="25" t="str">
        <f>Source!H204</f>
        <v>ШТ</v>
      </c>
      <c r="E507" s="9">
        <f>Source!I204</f>
        <v>2</v>
      </c>
      <c r="F507" s="27"/>
      <c r="G507" s="26"/>
      <c r="H507" s="28"/>
      <c r="I507" s="26"/>
      <c r="J507" s="26"/>
      <c r="K507" s="28"/>
      <c r="L507" s="29"/>
      <c r="S507">
        <f>ROUND((Source!FX204/100)*((ROUND(Source!CT204*Source!I204/IF(Source!BA204&lt;&gt; 0, Source!BA204, 1), 2)+ROUND(Source!CS204*Source!I204/IF(Source!BS204&lt;&gt; 0, Source!BS204, 1), 2))), 2)</f>
        <v>0</v>
      </c>
      <c r="T507">
        <f>Source!X204</f>
        <v>0</v>
      </c>
      <c r="U507">
        <f>ROUND((Source!FY204/100)*((ROUND(Source!CT204*Source!I204/IF(Source!BA204&lt;&gt; 0, Source!BA204, 1), 2)+ROUND(Source!CS204*Source!I204/IF(Source!BS204&lt;&gt; 0, Source!BS204, 1), 2))), 2)</f>
        <v>0</v>
      </c>
      <c r="V507">
        <f>Source!Y204</f>
        <v>0</v>
      </c>
    </row>
    <row r="508" spans="1:26" ht="14.25">
      <c r="A508" s="34"/>
      <c r="B508" s="35"/>
      <c r="C508" s="36" t="s">
        <v>1338</v>
      </c>
      <c r="D508" s="37"/>
      <c r="E508" s="38"/>
      <c r="F508" s="39"/>
      <c r="G508" s="40"/>
      <c r="H508" s="41"/>
      <c r="I508" s="40"/>
      <c r="J508" s="40"/>
      <c r="K508" s="41"/>
      <c r="L508" s="42"/>
    </row>
    <row r="509" spans="1:26" ht="15">
      <c r="G509" s="57"/>
      <c r="H509" s="57"/>
      <c r="J509" s="57"/>
      <c r="K509" s="57"/>
      <c r="L509" s="33"/>
      <c r="O509" s="32">
        <f>G509</f>
        <v>0</v>
      </c>
      <c r="P509" s="32">
        <f>J509</f>
        <v>0</v>
      </c>
      <c r="Q509" s="32">
        <f>L509</f>
        <v>0</v>
      </c>
      <c r="W509">
        <f>IF(Source!BI204&lt;=1,G509, 0)</f>
        <v>0</v>
      </c>
      <c r="X509">
        <f>IF(Source!BI204=2,G509, 0)</f>
        <v>0</v>
      </c>
      <c r="Y509">
        <f>IF(Source!BI204=3,G509, 0)</f>
        <v>0</v>
      </c>
      <c r="Z509">
        <f>IF(Source!BI204=4,G509, 0)</f>
        <v>0</v>
      </c>
    </row>
    <row r="510" spans="1:26" ht="28.5">
      <c r="A510" s="23" t="str">
        <f>Source!E205</f>
        <v>92</v>
      </c>
      <c r="B510" s="24" t="str">
        <f>Source!F205</f>
        <v>Цена поставщика</v>
      </c>
      <c r="C510" s="21" t="str">
        <f>Source!G205</f>
        <v>Пульт управления проводной для канального фанкойла</v>
      </c>
      <c r="D510" s="25" t="str">
        <f>Source!H205</f>
        <v>ШТ</v>
      </c>
      <c r="E510" s="9">
        <f>Source!I205</f>
        <v>12</v>
      </c>
      <c r="F510" s="27"/>
      <c r="G510" s="26"/>
      <c r="H510" s="28"/>
      <c r="I510" s="26"/>
      <c r="J510" s="26"/>
      <c r="K510" s="28"/>
      <c r="L510" s="29"/>
      <c r="S510">
        <f>ROUND((Source!FX205/100)*((ROUND(Source!CT205*Source!I205/IF(Source!BA205&lt;&gt; 0, Source!BA205, 1), 2)+ROUND(Source!CS205*Source!I205/IF(Source!BS205&lt;&gt; 0, Source!BS205, 1), 2))), 2)</f>
        <v>0</v>
      </c>
      <c r="T510">
        <f>Source!X205</f>
        <v>0</v>
      </c>
      <c r="U510">
        <f>ROUND((Source!FY205/100)*((ROUND(Source!CT205*Source!I205/IF(Source!BA205&lt;&gt; 0, Source!BA205, 1), 2)+ROUND(Source!CS205*Source!I205/IF(Source!BS205&lt;&gt; 0, Source!BS205, 1), 2))), 2)</f>
        <v>0</v>
      </c>
      <c r="V510">
        <f>Source!Y205</f>
        <v>0</v>
      </c>
    </row>
    <row r="511" spans="1:26" ht="14.25">
      <c r="A511" s="34"/>
      <c r="B511" s="35"/>
      <c r="C511" s="36" t="s">
        <v>1338</v>
      </c>
      <c r="D511" s="37"/>
      <c r="E511" s="38"/>
      <c r="F511" s="39"/>
      <c r="G511" s="40"/>
      <c r="H511" s="41"/>
      <c r="I511" s="40"/>
      <c r="J511" s="40"/>
      <c r="K511" s="41"/>
      <c r="L511" s="42"/>
    </row>
    <row r="512" spans="1:26" ht="15">
      <c r="G512" s="57"/>
      <c r="H512" s="57"/>
      <c r="J512" s="57"/>
      <c r="K512" s="57"/>
      <c r="L512" s="33"/>
      <c r="O512" s="32">
        <f>G512</f>
        <v>0</v>
      </c>
      <c r="P512" s="32">
        <f>J512</f>
        <v>0</v>
      </c>
      <c r="Q512" s="32">
        <f>L512</f>
        <v>0</v>
      </c>
      <c r="W512">
        <f>IF(Source!BI205&lt;=1,G512, 0)</f>
        <v>0</v>
      </c>
      <c r="X512">
        <f>IF(Source!BI205=2,G512, 0)</f>
        <v>0</v>
      </c>
      <c r="Y512">
        <f>IF(Source!BI205=3,G512, 0)</f>
        <v>0</v>
      </c>
      <c r="Z512">
        <f>IF(Source!BI205=4,G512, 0)</f>
        <v>0</v>
      </c>
    </row>
    <row r="513" spans="1:26" ht="28.5">
      <c r="A513" s="23" t="str">
        <f>Source!E206</f>
        <v>93</v>
      </c>
      <c r="B513" s="24" t="str">
        <f>Source!F206</f>
        <v>Цена поставщика</v>
      </c>
      <c r="C513" s="21" t="str">
        <f>Source!G206</f>
        <v>Пленум нагнетания  канального фанкойла</v>
      </c>
      <c r="D513" s="25" t="str">
        <f>Source!H206</f>
        <v>ШТ</v>
      </c>
      <c r="E513" s="9">
        <f>Source!I206</f>
        <v>13</v>
      </c>
      <c r="F513" s="27"/>
      <c r="G513" s="26"/>
      <c r="H513" s="28"/>
      <c r="I513" s="26"/>
      <c r="J513" s="26"/>
      <c r="K513" s="28"/>
      <c r="L513" s="29"/>
      <c r="S513">
        <f>ROUND((Source!FX206/100)*((ROUND(Source!CT206*Source!I206/IF(Source!BA206&lt;&gt; 0, Source!BA206, 1), 2)+ROUND(Source!CS206*Source!I206/IF(Source!BS206&lt;&gt; 0, Source!BS206, 1), 2))), 2)</f>
        <v>0</v>
      </c>
      <c r="T513">
        <f>Source!X206</f>
        <v>0</v>
      </c>
      <c r="U513">
        <f>ROUND((Source!FY206/100)*((ROUND(Source!CT206*Source!I206/IF(Source!BA206&lt;&gt; 0, Source!BA206, 1), 2)+ROUND(Source!CS206*Source!I206/IF(Source!BS206&lt;&gt; 0, Source!BS206, 1), 2))), 2)</f>
        <v>0</v>
      </c>
      <c r="V513">
        <f>Source!Y206</f>
        <v>0</v>
      </c>
    </row>
    <row r="514" spans="1:26" ht="14.25">
      <c r="A514" s="34"/>
      <c r="B514" s="35"/>
      <c r="C514" s="36" t="s">
        <v>1338</v>
      </c>
      <c r="D514" s="37"/>
      <c r="E514" s="38"/>
      <c r="F514" s="39"/>
      <c r="G514" s="40"/>
      <c r="H514" s="41"/>
      <c r="I514" s="40"/>
      <c r="J514" s="40"/>
      <c r="K514" s="41"/>
      <c r="L514" s="42"/>
    </row>
    <row r="515" spans="1:26" ht="15">
      <c r="G515" s="57"/>
      <c r="H515" s="57"/>
      <c r="J515" s="57"/>
      <c r="K515" s="57"/>
      <c r="L515" s="33"/>
      <c r="O515" s="32">
        <f>G515</f>
        <v>0</v>
      </c>
      <c r="P515" s="32">
        <f>J515</f>
        <v>0</v>
      </c>
      <c r="Q515" s="32">
        <f>L515</f>
        <v>0</v>
      </c>
      <c r="W515">
        <f>IF(Source!BI206&lt;=1,G515, 0)</f>
        <v>0</v>
      </c>
      <c r="X515">
        <f>IF(Source!BI206=2,G515, 0)</f>
        <v>0</v>
      </c>
      <c r="Y515">
        <f>IF(Source!BI206=3,G515, 0)</f>
        <v>0</v>
      </c>
      <c r="Z515">
        <f>IF(Source!BI206=4,G515, 0)</f>
        <v>0</v>
      </c>
    </row>
    <row r="516" spans="1:26" ht="42.75">
      <c r="A516" s="23" t="str">
        <f>Source!E207</f>
        <v>94</v>
      </c>
      <c r="B516" s="24" t="str">
        <f>Source!F207</f>
        <v>м07-01-036-1</v>
      </c>
      <c r="C516" s="21" t="str">
        <f>Source!G207</f>
        <v>Установка компрессорная оппозитная с приводом от электродвигателя, масса 9,3 т</v>
      </c>
      <c r="D516" s="25" t="str">
        <f>Source!H207</f>
        <v>компл.</v>
      </c>
      <c r="E516" s="9">
        <f>Source!I207</f>
        <v>1</v>
      </c>
      <c r="F516" s="27"/>
      <c r="G516" s="26"/>
      <c r="H516" s="28"/>
      <c r="I516" s="26"/>
      <c r="J516" s="26"/>
      <c r="K516" s="28"/>
      <c r="L516" s="29"/>
      <c r="S516">
        <f>ROUND((Source!FX207/100)*((ROUND(Source!CT207*Source!I207/IF(Source!BA207&lt;&gt; 0, Source!BA207, 1), 2)+ROUND(Source!CS207*Source!I207/IF(Source!BS207&lt;&gt; 0, Source!BS207, 1), 2))), 2)</f>
        <v>0</v>
      </c>
      <c r="T516">
        <f>Source!X207</f>
        <v>0</v>
      </c>
      <c r="U516">
        <f>ROUND((Source!FY207/100)*((ROUND(Source!CT207*Source!I207/IF(Source!BA207&lt;&gt; 0, Source!BA207, 1), 2)+ROUND(Source!CS207*Source!I207/IF(Source!BS207&lt;&gt; 0, Source!BS207, 1), 2))), 2)</f>
        <v>0</v>
      </c>
      <c r="V516">
        <f>Source!Y207</f>
        <v>0</v>
      </c>
    </row>
    <row r="517" spans="1:26" ht="14.25">
      <c r="A517" s="23"/>
      <c r="B517" s="24"/>
      <c r="C517" s="21" t="s">
        <v>1336</v>
      </c>
      <c r="D517" s="25"/>
      <c r="E517" s="9"/>
      <c r="F517" s="27"/>
      <c r="G517" s="26"/>
      <c r="H517" s="28"/>
      <c r="I517" s="26"/>
      <c r="J517" s="26"/>
      <c r="K517" s="28"/>
      <c r="L517" s="29"/>
      <c r="R517">
        <f>H517</f>
        <v>0</v>
      </c>
    </row>
    <row r="518" spans="1:26" ht="14.25">
      <c r="A518" s="23"/>
      <c r="B518" s="24"/>
      <c r="C518" s="21" t="s">
        <v>41</v>
      </c>
      <c r="D518" s="25"/>
      <c r="E518" s="9"/>
      <c r="F518" s="27"/>
      <c r="G518" s="26"/>
      <c r="H518" s="28"/>
      <c r="I518" s="26"/>
      <c r="J518" s="26"/>
      <c r="K518" s="28"/>
      <c r="L518" s="29"/>
    </row>
    <row r="519" spans="1:26" ht="14.25">
      <c r="A519" s="23"/>
      <c r="B519" s="24"/>
      <c r="C519" s="21" t="s">
        <v>1337</v>
      </c>
      <c r="D519" s="25"/>
      <c r="E519" s="9"/>
      <c r="F519" s="27"/>
      <c r="G519" s="26"/>
      <c r="H519" s="28"/>
      <c r="I519" s="26"/>
      <c r="J519" s="26"/>
      <c r="K519" s="28"/>
      <c r="L519" s="29"/>
      <c r="R519">
        <f>H519</f>
        <v>0</v>
      </c>
    </row>
    <row r="520" spans="1:26" ht="14.25">
      <c r="A520" s="23"/>
      <c r="B520" s="24"/>
      <c r="C520" s="21" t="s">
        <v>1338</v>
      </c>
      <c r="D520" s="25"/>
      <c r="E520" s="9"/>
      <c r="F520" s="27"/>
      <c r="G520" s="26"/>
      <c r="H520" s="28"/>
      <c r="I520" s="26"/>
      <c r="J520" s="26"/>
      <c r="K520" s="28"/>
      <c r="L520" s="29"/>
    </row>
    <row r="521" spans="1:26" ht="14.25">
      <c r="A521" s="23"/>
      <c r="B521" s="24"/>
      <c r="C521" s="21" t="s">
        <v>1339</v>
      </c>
      <c r="D521" s="25" t="s">
        <v>1340</v>
      </c>
      <c r="E521" s="9">
        <f>Source!BZ207</f>
        <v>0</v>
      </c>
      <c r="F521" s="60"/>
      <c r="G521" s="61"/>
      <c r="H521" s="28"/>
      <c r="I521" s="30"/>
      <c r="J521" s="21"/>
      <c r="K521" s="28"/>
      <c r="L521" s="29"/>
    </row>
    <row r="522" spans="1:26" ht="14.25">
      <c r="A522" s="23"/>
      <c r="B522" s="24"/>
      <c r="C522" s="21" t="s">
        <v>1341</v>
      </c>
      <c r="D522" s="25" t="s">
        <v>1340</v>
      </c>
      <c r="E522" s="9">
        <f>Source!CA207</f>
        <v>0</v>
      </c>
      <c r="F522" s="60"/>
      <c r="G522" s="61"/>
      <c r="H522" s="28"/>
      <c r="I522" s="30"/>
      <c r="J522" s="21"/>
      <c r="K522" s="28"/>
      <c r="L522" s="29"/>
    </row>
    <row r="523" spans="1:26" ht="14.25">
      <c r="A523" s="34"/>
      <c r="B523" s="35"/>
      <c r="C523" s="36" t="s">
        <v>1342</v>
      </c>
      <c r="D523" s="37" t="s">
        <v>1343</v>
      </c>
      <c r="E523" s="38">
        <f>Source!AQ207</f>
        <v>0</v>
      </c>
      <c r="F523" s="39"/>
      <c r="G523" s="40"/>
      <c r="H523" s="41"/>
      <c r="I523" s="40"/>
      <c r="J523" s="40"/>
      <c r="K523" s="41"/>
      <c r="L523" s="45"/>
    </row>
    <row r="524" spans="1:26" ht="15">
      <c r="G524" s="57"/>
      <c r="H524" s="57"/>
      <c r="J524" s="57"/>
      <c r="K524" s="57"/>
      <c r="L524" s="33"/>
      <c r="O524" s="32">
        <f>G524</f>
        <v>0</v>
      </c>
      <c r="P524" s="32">
        <f>J524</f>
        <v>0</v>
      </c>
      <c r="Q524" s="32">
        <f>L524</f>
        <v>0</v>
      </c>
      <c r="W524">
        <f>IF(Source!BI207&lt;=1,G524, 0)</f>
        <v>0</v>
      </c>
      <c r="X524">
        <f>IF(Source!BI207=2,G524, 0)</f>
        <v>0</v>
      </c>
      <c r="Y524">
        <f>IF(Source!BI207=3,G524, 0)</f>
        <v>0</v>
      </c>
      <c r="Z524">
        <f>IF(Source!BI207=4,G524, 0)</f>
        <v>0</v>
      </c>
    </row>
    <row r="525" spans="1:26" ht="33.75" customHeight="1">
      <c r="A525" s="23" t="str">
        <f>Source!E208</f>
        <v>95</v>
      </c>
      <c r="B525" s="24" t="str">
        <f>Source!F208</f>
        <v>Цена поставщика</v>
      </c>
      <c r="C525" s="21" t="str">
        <f>Source!G208</f>
        <v>Чиллер Q=347кВт</v>
      </c>
      <c r="D525" s="25" t="str">
        <f>Source!H208</f>
        <v>ШТ</v>
      </c>
      <c r="E525" s="9">
        <f>Source!I208</f>
        <v>1</v>
      </c>
      <c r="F525" s="27"/>
      <c r="G525" s="26"/>
      <c r="H525" s="28"/>
      <c r="I525" s="26"/>
      <c r="J525" s="26"/>
      <c r="K525" s="28"/>
      <c r="L525" s="29"/>
      <c r="S525">
        <f>ROUND((Source!FX208/100)*((ROUND(Source!CT208*Source!I208/IF(Source!BA208&lt;&gt; 0, Source!BA208, 1), 2)+ROUND(Source!CS208*Source!I208/IF(Source!BS208&lt;&gt; 0, Source!BS208, 1), 2))), 2)</f>
        <v>0</v>
      </c>
      <c r="T525">
        <f>Source!X208</f>
        <v>0</v>
      </c>
      <c r="U525">
        <f>ROUND((Source!FY208/100)*((ROUND(Source!CT208*Source!I208/IF(Source!BA208&lt;&gt; 0, Source!BA208, 1), 2)+ROUND(Source!CS208*Source!I208/IF(Source!BS208&lt;&gt; 0, Source!BS208, 1), 2))), 2)</f>
        <v>0</v>
      </c>
      <c r="V525">
        <f>Source!Y208</f>
        <v>0</v>
      </c>
    </row>
    <row r="526" spans="1:26" ht="14.25">
      <c r="A526" s="34"/>
      <c r="B526" s="35"/>
      <c r="C526" s="36" t="s">
        <v>1338</v>
      </c>
      <c r="D526" s="37"/>
      <c r="E526" s="38"/>
      <c r="F526" s="39"/>
      <c r="G526" s="40"/>
      <c r="H526" s="41"/>
      <c r="I526" s="40"/>
      <c r="J526" s="40"/>
      <c r="K526" s="41"/>
      <c r="L526" s="42"/>
    </row>
    <row r="527" spans="1:26" ht="15">
      <c r="G527" s="57"/>
      <c r="H527" s="57"/>
      <c r="J527" s="57"/>
      <c r="K527" s="57"/>
      <c r="L527" s="33"/>
      <c r="O527" s="32">
        <f>G527</f>
        <v>0</v>
      </c>
      <c r="P527" s="32">
        <f>J527</f>
        <v>0</v>
      </c>
      <c r="Q527" s="32">
        <f>L527</f>
        <v>0</v>
      </c>
      <c r="W527">
        <f>IF(Source!BI208&lt;=1,G527, 0)</f>
        <v>0</v>
      </c>
      <c r="X527">
        <f>IF(Source!BI208=2,G527, 0)</f>
        <v>0</v>
      </c>
      <c r="Y527">
        <f>IF(Source!BI208=3,G527, 0)</f>
        <v>0</v>
      </c>
      <c r="Z527">
        <f>IF(Source!BI208=4,G527, 0)</f>
        <v>0</v>
      </c>
    </row>
    <row r="528" spans="1:26" ht="28.5">
      <c r="A528" s="23" t="str">
        <f>Source!E209</f>
        <v>96</v>
      </c>
      <c r="B528" s="24" t="str">
        <f>Source!F209</f>
        <v>Цена поставщика</v>
      </c>
      <c r="C528" s="21" t="str">
        <f>Source!G209</f>
        <v>Сорокапроцентный раствор пропиленгликоля</v>
      </c>
      <c r="D528" s="25" t="str">
        <f>Source!H209</f>
        <v>м3</v>
      </c>
      <c r="E528" s="9">
        <f>Source!I209</f>
        <v>6.65</v>
      </c>
      <c r="F528" s="27"/>
      <c r="G528" s="26"/>
      <c r="H528" s="28"/>
      <c r="I528" s="26"/>
      <c r="J528" s="26"/>
      <c r="K528" s="28"/>
      <c r="L528" s="29"/>
      <c r="S528">
        <f>ROUND((Source!FX209/100)*((ROUND(Source!CT209*Source!I209/IF(Source!BA209&lt;&gt; 0, Source!BA209, 1), 2)+ROUND(Source!CS209*Source!I209/IF(Source!BS209&lt;&gt; 0, Source!BS209, 1), 2))), 2)</f>
        <v>0</v>
      </c>
      <c r="T528">
        <f>Source!X209</f>
        <v>0</v>
      </c>
      <c r="U528">
        <f>ROUND((Source!FY209/100)*((ROUND(Source!CT209*Source!I209/IF(Source!BA209&lt;&gt; 0, Source!BA209, 1), 2)+ROUND(Source!CS209*Source!I209/IF(Source!BS209&lt;&gt; 0, Source!BS209, 1), 2))), 2)</f>
        <v>0</v>
      </c>
      <c r="V528">
        <f>Source!Y209</f>
        <v>0</v>
      </c>
    </row>
    <row r="529" spans="1:26" ht="14.25">
      <c r="A529" s="34"/>
      <c r="B529" s="35"/>
      <c r="C529" s="36" t="s">
        <v>1338</v>
      </c>
      <c r="D529" s="37"/>
      <c r="E529" s="38"/>
      <c r="F529" s="39"/>
      <c r="G529" s="40"/>
      <c r="H529" s="41"/>
      <c r="I529" s="40"/>
      <c r="J529" s="40"/>
      <c r="K529" s="41"/>
      <c r="L529" s="42"/>
    </row>
    <row r="530" spans="1:26" ht="15">
      <c r="G530" s="57"/>
      <c r="H530" s="57"/>
      <c r="J530" s="57"/>
      <c r="K530" s="57"/>
      <c r="L530" s="33"/>
      <c r="O530" s="32">
        <f>G530</f>
        <v>0</v>
      </c>
      <c r="P530" s="32">
        <f>J530</f>
        <v>0</v>
      </c>
      <c r="Q530" s="32">
        <f>L530</f>
        <v>0</v>
      </c>
      <c r="W530">
        <f>IF(Source!BI209&lt;=1,G530, 0)</f>
        <v>0</v>
      </c>
      <c r="X530">
        <f>IF(Source!BI209=2,G530, 0)</f>
        <v>0</v>
      </c>
      <c r="Y530">
        <f>IF(Source!BI209=3,G530, 0)</f>
        <v>0</v>
      </c>
      <c r="Z530">
        <f>IF(Source!BI209=4,G530, 0)</f>
        <v>0</v>
      </c>
    </row>
    <row r="531" spans="1:26" ht="42.75">
      <c r="A531" s="23" t="str">
        <f>Source!E210</f>
        <v>97</v>
      </c>
      <c r="B531" s="24" t="str">
        <f>Source!F210</f>
        <v>м07-04-027-1</v>
      </c>
      <c r="C531" s="21" t="str">
        <f>Source!G210</f>
        <v>Агрегат вакуум-насосный поршневой ротационный водокольцевой, масса 0,3 т</v>
      </c>
      <c r="D531" s="25" t="str">
        <f>Source!H210</f>
        <v>шт.</v>
      </c>
      <c r="E531" s="9">
        <f>Source!I210</f>
        <v>1</v>
      </c>
      <c r="F531" s="27"/>
      <c r="G531" s="26"/>
      <c r="H531" s="28"/>
      <c r="I531" s="26"/>
      <c r="J531" s="26"/>
      <c r="K531" s="28"/>
      <c r="L531" s="29"/>
      <c r="S531">
        <f>ROUND((Source!FX210/100)*((ROUND(Source!CT210*Source!I210/IF(Source!BA210&lt;&gt; 0, Source!BA210, 1), 2)+ROUND(Source!CS210*Source!I210/IF(Source!BS210&lt;&gt; 0, Source!BS210, 1), 2))), 2)</f>
        <v>0</v>
      </c>
      <c r="T531">
        <f>Source!X210</f>
        <v>0</v>
      </c>
      <c r="U531">
        <f>ROUND((Source!FY210/100)*((ROUND(Source!CT210*Source!I210/IF(Source!BA210&lt;&gt; 0, Source!BA210, 1), 2)+ROUND(Source!CS210*Source!I210/IF(Source!BS210&lt;&gt; 0, Source!BS210, 1), 2))), 2)</f>
        <v>0</v>
      </c>
      <c r="V531">
        <f>Source!Y210</f>
        <v>0</v>
      </c>
    </row>
    <row r="532" spans="1:26" ht="14.25">
      <c r="A532" s="23"/>
      <c r="B532" s="24"/>
      <c r="C532" s="21" t="s">
        <v>1336</v>
      </c>
      <c r="D532" s="25"/>
      <c r="E532" s="9"/>
      <c r="F532" s="27"/>
      <c r="G532" s="26"/>
      <c r="H532" s="28"/>
      <c r="I532" s="26"/>
      <c r="J532" s="26"/>
      <c r="K532" s="28"/>
      <c r="L532" s="29"/>
      <c r="R532">
        <f>H532</f>
        <v>0</v>
      </c>
    </row>
    <row r="533" spans="1:26" ht="14.25">
      <c r="A533" s="23"/>
      <c r="B533" s="24"/>
      <c r="C533" s="21" t="s">
        <v>41</v>
      </c>
      <c r="D533" s="25"/>
      <c r="E533" s="9"/>
      <c r="F533" s="27"/>
      <c r="G533" s="26"/>
      <c r="H533" s="28"/>
      <c r="I533" s="26"/>
      <c r="J533" s="26"/>
      <c r="K533" s="28"/>
      <c r="L533" s="29"/>
    </row>
    <row r="534" spans="1:26" ht="14.25">
      <c r="A534" s="23"/>
      <c r="B534" s="24"/>
      <c r="C534" s="21" t="s">
        <v>1337</v>
      </c>
      <c r="D534" s="25"/>
      <c r="E534" s="9"/>
      <c r="F534" s="27"/>
      <c r="G534" s="26"/>
      <c r="H534" s="28"/>
      <c r="I534" s="26"/>
      <c r="J534" s="26"/>
      <c r="K534" s="28"/>
      <c r="L534" s="29"/>
      <c r="R534">
        <f>H534</f>
        <v>0</v>
      </c>
    </row>
    <row r="535" spans="1:26" ht="14.25">
      <c r="A535" s="23"/>
      <c r="B535" s="24"/>
      <c r="C535" s="21" t="s">
        <v>1338</v>
      </c>
      <c r="D535" s="25"/>
      <c r="E535" s="9"/>
      <c r="F535" s="27"/>
      <c r="G535" s="26"/>
      <c r="H535" s="28"/>
      <c r="I535" s="26"/>
      <c r="J535" s="26"/>
      <c r="K535" s="28"/>
      <c r="L535" s="29"/>
    </row>
    <row r="536" spans="1:26" ht="14.25">
      <c r="A536" s="23"/>
      <c r="B536" s="24"/>
      <c r="C536" s="21" t="s">
        <v>1339</v>
      </c>
      <c r="D536" s="25" t="s">
        <v>1340</v>
      </c>
      <c r="E536" s="9">
        <f>Source!BZ210</f>
        <v>0</v>
      </c>
      <c r="F536" s="60"/>
      <c r="G536" s="61"/>
      <c r="H536" s="28"/>
      <c r="I536" s="30"/>
      <c r="J536" s="21"/>
      <c r="K536" s="28"/>
      <c r="L536" s="29"/>
    </row>
    <row r="537" spans="1:26" ht="14.25">
      <c r="A537" s="23"/>
      <c r="B537" s="24"/>
      <c r="C537" s="21" t="s">
        <v>1341</v>
      </c>
      <c r="D537" s="25" t="s">
        <v>1340</v>
      </c>
      <c r="E537" s="9">
        <f>Source!CA210</f>
        <v>0</v>
      </c>
      <c r="F537" s="60"/>
      <c r="G537" s="61"/>
      <c r="H537" s="28"/>
      <c r="I537" s="30"/>
      <c r="J537" s="21"/>
      <c r="K537" s="28"/>
      <c r="L537" s="29"/>
    </row>
    <row r="538" spans="1:26" ht="14.25">
      <c r="A538" s="34"/>
      <c r="B538" s="35"/>
      <c r="C538" s="36" t="s">
        <v>1342</v>
      </c>
      <c r="D538" s="37" t="s">
        <v>1343</v>
      </c>
      <c r="E538" s="38">
        <f>Source!AQ210</f>
        <v>0</v>
      </c>
      <c r="F538" s="39"/>
      <c r="G538" s="40"/>
      <c r="H538" s="41"/>
      <c r="I538" s="40"/>
      <c r="J538" s="40"/>
      <c r="K538" s="41"/>
      <c r="L538" s="45"/>
    </row>
    <row r="539" spans="1:26" ht="15">
      <c r="G539" s="57"/>
      <c r="H539" s="57"/>
      <c r="J539" s="57"/>
      <c r="K539" s="57"/>
      <c r="L539" s="33"/>
      <c r="O539" s="32">
        <f>G539</f>
        <v>0</v>
      </c>
      <c r="P539" s="32">
        <f>J539</f>
        <v>0</v>
      </c>
      <c r="Q539" s="32">
        <f>L539</f>
        <v>0</v>
      </c>
      <c r="W539">
        <f>IF(Source!BI210&lt;=1,G539, 0)</f>
        <v>0</v>
      </c>
      <c r="X539">
        <f>IF(Source!BI210=2,G539, 0)</f>
        <v>0</v>
      </c>
      <c r="Y539">
        <f>IF(Source!BI210=3,G539, 0)</f>
        <v>0</v>
      </c>
      <c r="Z539">
        <f>IF(Source!BI210=4,G539, 0)</f>
        <v>0</v>
      </c>
    </row>
    <row r="540" spans="1:26" ht="28.5">
      <c r="A540" s="23" t="str">
        <f>Source!E211</f>
        <v>98</v>
      </c>
      <c r="B540" s="24" t="str">
        <f>Source!F211</f>
        <v>Цена поставщика</v>
      </c>
      <c r="C540" s="21" t="str">
        <f>Source!G211</f>
        <v>Циркуляционный насос 61м3/ч, 31м вод.</v>
      </c>
      <c r="D540" s="25" t="str">
        <f>Source!H211</f>
        <v>ШТ</v>
      </c>
      <c r="E540" s="9">
        <f>Source!I211</f>
        <v>1</v>
      </c>
      <c r="F540" s="27"/>
      <c r="G540" s="26"/>
      <c r="H540" s="28"/>
      <c r="I540" s="26"/>
      <c r="J540" s="26"/>
      <c r="K540" s="28"/>
      <c r="L540" s="29"/>
      <c r="S540">
        <f>ROUND((Source!FX211/100)*((ROUND(Source!CT211*Source!I211/IF(Source!BA211&lt;&gt; 0, Source!BA211, 1), 2)+ROUND(Source!CS211*Source!I211/IF(Source!BS211&lt;&gt; 0, Source!BS211, 1), 2))), 2)</f>
        <v>0</v>
      </c>
      <c r="T540">
        <f>Source!X211</f>
        <v>0</v>
      </c>
      <c r="U540">
        <f>ROUND((Source!FY211/100)*((ROUND(Source!CT211*Source!I211/IF(Source!BA211&lt;&gt; 0, Source!BA211, 1), 2)+ROUND(Source!CS211*Source!I211/IF(Source!BS211&lt;&gt; 0, Source!BS211, 1), 2))), 2)</f>
        <v>0</v>
      </c>
      <c r="V540">
        <f>Source!Y211</f>
        <v>0</v>
      </c>
    </row>
    <row r="541" spans="1:26" ht="14.25">
      <c r="A541" s="34"/>
      <c r="B541" s="35"/>
      <c r="C541" s="36" t="s">
        <v>1338</v>
      </c>
      <c r="D541" s="37"/>
      <c r="E541" s="38"/>
      <c r="F541" s="39"/>
      <c r="G541" s="40"/>
      <c r="H541" s="41"/>
      <c r="I541" s="40"/>
      <c r="J541" s="40"/>
      <c r="K541" s="41"/>
      <c r="L541" s="42"/>
    </row>
    <row r="542" spans="1:26" ht="15">
      <c r="G542" s="57"/>
      <c r="H542" s="57"/>
      <c r="J542" s="57"/>
      <c r="K542" s="57"/>
      <c r="L542" s="33"/>
      <c r="O542" s="32">
        <f>G542</f>
        <v>0</v>
      </c>
      <c r="P542" s="32">
        <f>J542</f>
        <v>0</v>
      </c>
      <c r="Q542" s="32">
        <f>L542</f>
        <v>0</v>
      </c>
      <c r="W542">
        <f>IF(Source!BI211&lt;=1,G542, 0)</f>
        <v>0</v>
      </c>
      <c r="X542">
        <f>IF(Source!BI211=2,G542, 0)</f>
        <v>0</v>
      </c>
      <c r="Y542">
        <f>IF(Source!BI211=3,G542, 0)</f>
        <v>0</v>
      </c>
      <c r="Z542">
        <f>IF(Source!BI211=4,G542, 0)</f>
        <v>0</v>
      </c>
    </row>
    <row r="543" spans="1:26" ht="57">
      <c r="A543" s="23" t="str">
        <f>Source!E212</f>
        <v>99</v>
      </c>
      <c r="B543" s="24" t="str">
        <f>Source!F212</f>
        <v>м06-03-021-1</v>
      </c>
      <c r="C543" s="21" t="str">
        <f>Source!G212</f>
        <v>Деаэратор двухступенчатый, рабочее давление 0,0075-0,05 МПа, производительность 5 т/ч, вертикальный</v>
      </c>
      <c r="D543" s="25" t="str">
        <f>Source!H212</f>
        <v>т</v>
      </c>
      <c r="E543" s="9">
        <f>Source!I212</f>
        <v>0.1</v>
      </c>
      <c r="F543" s="27"/>
      <c r="G543" s="26"/>
      <c r="H543" s="28"/>
      <c r="I543" s="26"/>
      <c r="J543" s="26"/>
      <c r="K543" s="28"/>
      <c r="L543" s="29"/>
      <c r="S543">
        <f>ROUND((Source!FX212/100)*((ROUND(Source!CT212*Source!I212/IF(Source!BA212&lt;&gt; 0, Source!BA212, 1), 2)+ROUND(Source!CS212*Source!I212/IF(Source!BS212&lt;&gt; 0, Source!BS212, 1), 2))), 2)</f>
        <v>0</v>
      </c>
      <c r="T543">
        <f>Source!X212</f>
        <v>0</v>
      </c>
      <c r="U543">
        <f>ROUND((Source!FY212/100)*((ROUND(Source!CT212*Source!I212/IF(Source!BA212&lt;&gt; 0, Source!BA212, 1), 2)+ROUND(Source!CS212*Source!I212/IF(Source!BS212&lt;&gt; 0, Source!BS212, 1), 2))), 2)</f>
        <v>0</v>
      </c>
      <c r="V543">
        <f>Source!Y212</f>
        <v>0</v>
      </c>
    </row>
    <row r="544" spans="1:26" ht="14.25">
      <c r="A544" s="23"/>
      <c r="B544" s="24"/>
      <c r="C544" s="21" t="s">
        <v>1336</v>
      </c>
      <c r="D544" s="25"/>
      <c r="E544" s="9"/>
      <c r="F544" s="27"/>
      <c r="G544" s="26"/>
      <c r="H544" s="28"/>
      <c r="I544" s="26"/>
      <c r="J544" s="26"/>
      <c r="K544" s="28"/>
      <c r="L544" s="29"/>
      <c r="R544">
        <f>H544</f>
        <v>0</v>
      </c>
    </row>
    <row r="545" spans="1:26" ht="14.25">
      <c r="A545" s="23"/>
      <c r="B545" s="24"/>
      <c r="C545" s="21" t="s">
        <v>41</v>
      </c>
      <c r="D545" s="25"/>
      <c r="E545" s="9"/>
      <c r="F545" s="27"/>
      <c r="G545" s="26"/>
      <c r="H545" s="28"/>
      <c r="I545" s="26"/>
      <c r="J545" s="26"/>
      <c r="K545" s="28"/>
      <c r="L545" s="29"/>
    </row>
    <row r="546" spans="1:26" ht="14.25">
      <c r="A546" s="23"/>
      <c r="B546" s="24"/>
      <c r="C546" s="21" t="s">
        <v>1337</v>
      </c>
      <c r="D546" s="25"/>
      <c r="E546" s="9"/>
      <c r="F546" s="27"/>
      <c r="G546" s="26"/>
      <c r="H546" s="28"/>
      <c r="I546" s="26"/>
      <c r="J546" s="26"/>
      <c r="K546" s="28"/>
      <c r="L546" s="29"/>
      <c r="R546">
        <f>H546</f>
        <v>0</v>
      </c>
    </row>
    <row r="547" spans="1:26" ht="14.25">
      <c r="A547" s="23"/>
      <c r="B547" s="24"/>
      <c r="C547" s="21" t="s">
        <v>1338</v>
      </c>
      <c r="D547" s="25"/>
      <c r="E547" s="9"/>
      <c r="F547" s="27"/>
      <c r="G547" s="26"/>
      <c r="H547" s="28"/>
      <c r="I547" s="26"/>
      <c r="J547" s="26"/>
      <c r="K547" s="28"/>
      <c r="L547" s="29"/>
    </row>
    <row r="548" spans="1:26" ht="14.25">
      <c r="A548" s="23"/>
      <c r="B548" s="24"/>
      <c r="C548" s="21" t="s">
        <v>1339</v>
      </c>
      <c r="D548" s="25" t="s">
        <v>1340</v>
      </c>
      <c r="E548" s="9">
        <f>Source!BZ212</f>
        <v>0</v>
      </c>
      <c r="F548" s="60"/>
      <c r="G548" s="61"/>
      <c r="H548" s="28"/>
      <c r="I548" s="30"/>
      <c r="J548" s="21"/>
      <c r="K548" s="28"/>
      <c r="L548" s="29"/>
    </row>
    <row r="549" spans="1:26" ht="14.25">
      <c r="A549" s="23"/>
      <c r="B549" s="24"/>
      <c r="C549" s="21" t="s">
        <v>1341</v>
      </c>
      <c r="D549" s="25" t="s">
        <v>1340</v>
      </c>
      <c r="E549" s="9">
        <f>Source!CA212</f>
        <v>0</v>
      </c>
      <c r="F549" s="60"/>
      <c r="G549" s="61"/>
      <c r="H549" s="28"/>
      <c r="I549" s="30"/>
      <c r="J549" s="21"/>
      <c r="K549" s="28"/>
      <c r="L549" s="29"/>
    </row>
    <row r="550" spans="1:26" ht="14.25">
      <c r="A550" s="34"/>
      <c r="B550" s="35"/>
      <c r="C550" s="36" t="s">
        <v>1342</v>
      </c>
      <c r="D550" s="37" t="s">
        <v>1343</v>
      </c>
      <c r="E550" s="38">
        <f>Source!AQ212</f>
        <v>0</v>
      </c>
      <c r="F550" s="39"/>
      <c r="G550" s="40"/>
      <c r="H550" s="41"/>
      <c r="I550" s="40"/>
      <c r="J550" s="40"/>
      <c r="K550" s="41"/>
      <c r="L550" s="45"/>
    </row>
    <row r="551" spans="1:26" ht="15">
      <c r="G551" s="57"/>
      <c r="H551" s="57"/>
      <c r="J551" s="57"/>
      <c r="K551" s="57"/>
      <c r="L551" s="33"/>
      <c r="O551" s="32">
        <f>G551</f>
        <v>0</v>
      </c>
      <c r="P551" s="32">
        <f>J551</f>
        <v>0</v>
      </c>
      <c r="Q551" s="32">
        <f>L551</f>
        <v>0</v>
      </c>
      <c r="W551">
        <f>IF(Source!BI212&lt;=1,G551, 0)</f>
        <v>0</v>
      </c>
      <c r="X551">
        <f>IF(Source!BI212=2,G551, 0)</f>
        <v>0</v>
      </c>
      <c r="Y551">
        <f>IF(Source!BI212=3,G551, 0)</f>
        <v>0</v>
      </c>
      <c r="Z551">
        <f>IF(Source!BI212=4,G551, 0)</f>
        <v>0</v>
      </c>
    </row>
    <row r="552" spans="1:26" ht="28.5">
      <c r="A552" s="23" t="str">
        <f>Source!E213</f>
        <v>100</v>
      </c>
      <c r="B552" s="24" t="str">
        <f>Source!F213</f>
        <v>Цена поставщика</v>
      </c>
      <c r="C552" s="21" t="str">
        <f>Source!G213</f>
        <v>Станция подпитки 21м3</v>
      </c>
      <c r="D552" s="25" t="str">
        <f>Source!H213</f>
        <v>ШТ</v>
      </c>
      <c r="E552" s="9">
        <f>Source!I213</f>
        <v>1</v>
      </c>
      <c r="F552" s="27"/>
      <c r="G552" s="26"/>
      <c r="H552" s="28"/>
      <c r="I552" s="26"/>
      <c r="J552" s="26"/>
      <c r="K552" s="28"/>
      <c r="L552" s="29"/>
      <c r="S552">
        <f>ROUND((Source!FX213/100)*((ROUND(Source!CT213*Source!I213/IF(Source!BA213&lt;&gt; 0, Source!BA213, 1), 2)+ROUND(Source!CS213*Source!I213/IF(Source!BS213&lt;&gt; 0, Source!BS213, 1), 2))), 2)</f>
        <v>0</v>
      </c>
      <c r="T552">
        <f>Source!X213</f>
        <v>0</v>
      </c>
      <c r="U552">
        <f>ROUND((Source!FY213/100)*((ROUND(Source!CT213*Source!I213/IF(Source!BA213&lt;&gt; 0, Source!BA213, 1), 2)+ROUND(Source!CS213*Source!I213/IF(Source!BS213&lt;&gt; 0, Source!BS213, 1), 2))), 2)</f>
        <v>0</v>
      </c>
      <c r="V552">
        <f>Source!Y213</f>
        <v>0</v>
      </c>
    </row>
    <row r="553" spans="1:26" ht="14.25">
      <c r="A553" s="34"/>
      <c r="B553" s="35"/>
      <c r="C553" s="36" t="s">
        <v>1338</v>
      </c>
      <c r="D553" s="37"/>
      <c r="E553" s="38"/>
      <c r="F553" s="39"/>
      <c r="G553" s="40"/>
      <c r="H553" s="41"/>
      <c r="I553" s="40"/>
      <c r="J553" s="40"/>
      <c r="K553" s="41"/>
      <c r="L553" s="42"/>
    </row>
    <row r="554" spans="1:26" ht="15">
      <c r="G554" s="57"/>
      <c r="H554" s="57"/>
      <c r="J554" s="57"/>
      <c r="K554" s="57"/>
      <c r="L554" s="33"/>
      <c r="O554" s="32">
        <f>G554</f>
        <v>0</v>
      </c>
      <c r="P554" s="32">
        <f>J554</f>
        <v>0</v>
      </c>
      <c r="Q554" s="32">
        <f>L554</f>
        <v>0</v>
      </c>
      <c r="W554">
        <f>IF(Source!BI213&lt;=1,G554, 0)</f>
        <v>0</v>
      </c>
      <c r="X554">
        <f>IF(Source!BI213=2,G554, 0)</f>
        <v>0</v>
      </c>
      <c r="Y554">
        <f>IF(Source!BI213=3,G554, 0)</f>
        <v>0</v>
      </c>
      <c r="Z554">
        <f>IF(Source!BI213=4,G554, 0)</f>
        <v>0</v>
      </c>
    </row>
    <row r="555" spans="1:26" ht="67.5" customHeight="1">
      <c r="A555" s="23" t="str">
        <f>Source!E214</f>
        <v>101</v>
      </c>
      <c r="B555" s="24" t="str">
        <f>Source!F214</f>
        <v>м12-13-002-2</v>
      </c>
      <c r="C555" s="21" t="str">
        <f>Source!G214</f>
        <v>Арматура для воды и пара на условное давление 6,3 МПа с ручным приводом, диаметр условного прохода 20 мм</v>
      </c>
      <c r="D555" s="25" t="str">
        <f>Source!H214</f>
        <v>шт.</v>
      </c>
      <c r="E555" s="9">
        <f>Source!I214</f>
        <v>5</v>
      </c>
      <c r="F555" s="27"/>
      <c r="G555" s="26"/>
      <c r="H555" s="28"/>
      <c r="I555" s="26"/>
      <c r="J555" s="26"/>
      <c r="K555" s="28"/>
      <c r="L555" s="29"/>
      <c r="S555">
        <f>ROUND((Source!FX214/100)*((ROUND(Source!CT214*Source!I214/IF(Source!BA214&lt;&gt; 0, Source!BA214, 1), 2)+ROUND(Source!CS214*Source!I214/IF(Source!BS214&lt;&gt; 0, Source!BS214, 1), 2))), 2)</f>
        <v>0</v>
      </c>
      <c r="T555">
        <f>Source!X214</f>
        <v>0</v>
      </c>
      <c r="U555">
        <f>ROUND((Source!FY214/100)*((ROUND(Source!CT214*Source!I214/IF(Source!BA214&lt;&gt; 0, Source!BA214, 1), 2)+ROUND(Source!CS214*Source!I214/IF(Source!BS214&lt;&gt; 0, Source!BS214, 1), 2))), 2)</f>
        <v>0</v>
      </c>
      <c r="V555">
        <f>Source!Y214</f>
        <v>0</v>
      </c>
    </row>
    <row r="556" spans="1:26" ht="14.25">
      <c r="A556" s="23"/>
      <c r="B556" s="24"/>
      <c r="C556" s="21" t="s">
        <v>1336</v>
      </c>
      <c r="D556" s="25"/>
      <c r="E556" s="9"/>
      <c r="F556" s="27"/>
      <c r="G556" s="26"/>
      <c r="H556" s="28"/>
      <c r="I556" s="26"/>
      <c r="J556" s="26"/>
      <c r="K556" s="28"/>
      <c r="L556" s="29"/>
      <c r="R556">
        <f>H556</f>
        <v>0</v>
      </c>
    </row>
    <row r="557" spans="1:26" ht="14.25">
      <c r="A557" s="23"/>
      <c r="B557" s="24"/>
      <c r="C557" s="21" t="s">
        <v>41</v>
      </c>
      <c r="D557" s="25"/>
      <c r="E557" s="9"/>
      <c r="F557" s="27"/>
      <c r="G557" s="26"/>
      <c r="H557" s="28"/>
      <c r="I557" s="26"/>
      <c r="J557" s="26"/>
      <c r="K557" s="28"/>
      <c r="L557" s="29"/>
    </row>
    <row r="558" spans="1:26" ht="14.25">
      <c r="A558" s="23"/>
      <c r="B558" s="24"/>
      <c r="C558" s="21" t="s">
        <v>1337</v>
      </c>
      <c r="D558" s="25"/>
      <c r="E558" s="9"/>
      <c r="F558" s="27"/>
      <c r="G558" s="26"/>
      <c r="H558" s="28"/>
      <c r="I558" s="26"/>
      <c r="J558" s="26"/>
      <c r="K558" s="28"/>
      <c r="L558" s="29"/>
      <c r="R558">
        <f>H558</f>
        <v>0</v>
      </c>
    </row>
    <row r="559" spans="1:26" ht="14.25">
      <c r="A559" s="23"/>
      <c r="B559" s="24"/>
      <c r="C559" s="21" t="s">
        <v>1338</v>
      </c>
      <c r="D559" s="25"/>
      <c r="E559" s="9"/>
      <c r="F559" s="27"/>
      <c r="G559" s="26"/>
      <c r="H559" s="28"/>
      <c r="I559" s="26"/>
      <c r="J559" s="26"/>
      <c r="K559" s="28"/>
      <c r="L559" s="29"/>
    </row>
    <row r="560" spans="1:26" ht="14.25">
      <c r="A560" s="23"/>
      <c r="B560" s="24"/>
      <c r="C560" s="21" t="s">
        <v>1339</v>
      </c>
      <c r="D560" s="25" t="s">
        <v>1340</v>
      </c>
      <c r="E560" s="9">
        <f>Source!BZ214</f>
        <v>0</v>
      </c>
      <c r="F560" s="60"/>
      <c r="G560" s="61"/>
      <c r="H560" s="28"/>
      <c r="I560" s="30"/>
      <c r="J560" s="21"/>
      <c r="K560" s="28"/>
      <c r="L560" s="29"/>
    </row>
    <row r="561" spans="1:26" ht="14.25">
      <c r="A561" s="23"/>
      <c r="B561" s="24"/>
      <c r="C561" s="21" t="s">
        <v>1341</v>
      </c>
      <c r="D561" s="25" t="s">
        <v>1340</v>
      </c>
      <c r="E561" s="9">
        <f>Source!CA214</f>
        <v>0</v>
      </c>
      <c r="F561" s="60"/>
      <c r="G561" s="61"/>
      <c r="H561" s="28"/>
      <c r="I561" s="30"/>
      <c r="J561" s="21"/>
      <c r="K561" s="28"/>
      <c r="L561" s="29"/>
    </row>
    <row r="562" spans="1:26" ht="14.25">
      <c r="A562" s="34"/>
      <c r="B562" s="35"/>
      <c r="C562" s="36" t="s">
        <v>1342</v>
      </c>
      <c r="D562" s="37" t="s">
        <v>1343</v>
      </c>
      <c r="E562" s="38">
        <f>Source!AQ214</f>
        <v>0</v>
      </c>
      <c r="F562" s="39"/>
      <c r="G562" s="40"/>
      <c r="H562" s="41"/>
      <c r="I562" s="40"/>
      <c r="J562" s="40"/>
      <c r="K562" s="41"/>
      <c r="L562" s="45"/>
    </row>
    <row r="563" spans="1:26" ht="15">
      <c r="G563" s="57"/>
      <c r="H563" s="57"/>
      <c r="J563" s="57"/>
      <c r="K563" s="57"/>
      <c r="L563" s="33"/>
      <c r="O563" s="32">
        <f>G563</f>
        <v>0</v>
      </c>
      <c r="P563" s="32">
        <f>J563</f>
        <v>0</v>
      </c>
      <c r="Q563" s="32">
        <f>L563</f>
        <v>0</v>
      </c>
      <c r="W563">
        <f>IF(Source!BI214&lt;=1,G563, 0)</f>
        <v>0</v>
      </c>
      <c r="X563">
        <f>IF(Source!BI214=2,G563, 0)</f>
        <v>0</v>
      </c>
      <c r="Y563">
        <f>IF(Source!BI214=3,G563, 0)</f>
        <v>0</v>
      </c>
      <c r="Z563">
        <f>IF(Source!BI214=4,G563, 0)</f>
        <v>0</v>
      </c>
    </row>
    <row r="564" spans="1:26" ht="28.5">
      <c r="A564" s="23" t="str">
        <f>Source!E215</f>
        <v>102</v>
      </c>
      <c r="B564" s="24" t="str">
        <f>Source!F215</f>
        <v>Цена поставщика</v>
      </c>
      <c r="C564" s="21" t="str">
        <f>Source!G215</f>
        <v>Клапан двухходовой  3/4"</v>
      </c>
      <c r="D564" s="25" t="str">
        <f>Source!H215</f>
        <v>ШТ</v>
      </c>
      <c r="E564" s="9">
        <f>Source!I215</f>
        <v>5</v>
      </c>
      <c r="F564" s="27"/>
      <c r="G564" s="26"/>
      <c r="H564" s="28"/>
      <c r="I564" s="26"/>
      <c r="J564" s="26"/>
      <c r="K564" s="28"/>
      <c r="L564" s="29"/>
      <c r="S564">
        <f>ROUND((Source!FX215/100)*((ROUND(Source!CT215*Source!I215/IF(Source!BA215&lt;&gt; 0, Source!BA215, 1), 2)+ROUND(Source!CS215*Source!I215/IF(Source!BS215&lt;&gt; 0, Source!BS215, 1), 2))), 2)</f>
        <v>0</v>
      </c>
      <c r="T564">
        <f>Source!X215</f>
        <v>0</v>
      </c>
      <c r="U564">
        <f>ROUND((Source!FY215/100)*((ROUND(Source!CT215*Source!I215/IF(Source!BA215&lt;&gt; 0, Source!BA215, 1), 2)+ROUND(Source!CS215*Source!I215/IF(Source!BS215&lt;&gt; 0, Source!BS215, 1), 2))), 2)</f>
        <v>0</v>
      </c>
      <c r="V564">
        <f>Source!Y215</f>
        <v>0</v>
      </c>
    </row>
    <row r="565" spans="1:26" ht="14.25">
      <c r="A565" s="34"/>
      <c r="B565" s="35"/>
      <c r="C565" s="36" t="s">
        <v>1338</v>
      </c>
      <c r="D565" s="37"/>
      <c r="E565" s="38"/>
      <c r="F565" s="39"/>
      <c r="G565" s="40"/>
      <c r="H565" s="41"/>
      <c r="I565" s="40"/>
      <c r="J565" s="40"/>
      <c r="K565" s="41"/>
      <c r="L565" s="42"/>
    </row>
    <row r="566" spans="1:26" ht="15">
      <c r="G566" s="57"/>
      <c r="H566" s="57"/>
      <c r="J566" s="57"/>
      <c r="K566" s="57"/>
      <c r="L566" s="33"/>
      <c r="O566" s="32">
        <f>G566</f>
        <v>0</v>
      </c>
      <c r="P566" s="32">
        <f>J566</f>
        <v>0</v>
      </c>
      <c r="Q566" s="32">
        <f>L566</f>
        <v>0</v>
      </c>
      <c r="W566">
        <f>IF(Source!BI215&lt;=1,G566, 0)</f>
        <v>0</v>
      </c>
      <c r="X566">
        <f>IF(Source!BI215=2,G566, 0)</f>
        <v>0</v>
      </c>
      <c r="Y566">
        <f>IF(Source!BI215=3,G566, 0)</f>
        <v>0</v>
      </c>
      <c r="Z566">
        <f>IF(Source!BI215=4,G566, 0)</f>
        <v>0</v>
      </c>
    </row>
    <row r="567" spans="1:26" ht="111.75" customHeight="1">
      <c r="A567" s="23" t="str">
        <f>Source!E216</f>
        <v>103</v>
      </c>
      <c r="B567" s="24" t="str">
        <f>Source!F216</f>
        <v>м07-04-001-1</v>
      </c>
      <c r="C567" s="21" t="str">
        <f>Source!G216</f>
        <v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 0,064 т</v>
      </c>
      <c r="D567" s="25" t="str">
        <f>Source!H216</f>
        <v>шт.</v>
      </c>
      <c r="E567" s="9">
        <f>Source!I216</f>
        <v>5</v>
      </c>
      <c r="F567" s="27"/>
      <c r="G567" s="26"/>
      <c r="H567" s="28"/>
      <c r="I567" s="26"/>
      <c r="J567" s="26"/>
      <c r="K567" s="28"/>
      <c r="L567" s="29"/>
      <c r="S567">
        <f>ROUND((Source!FX216/100)*((ROUND(Source!CT216*Source!I216/IF(Source!BA216&lt;&gt; 0, Source!BA216, 1), 2)+ROUND(Source!CS216*Source!I216/IF(Source!BS216&lt;&gt; 0, Source!BS216, 1), 2))), 2)</f>
        <v>0</v>
      </c>
      <c r="T567">
        <f>Source!X216</f>
        <v>0</v>
      </c>
      <c r="U567">
        <f>ROUND((Source!FY216/100)*((ROUND(Source!CT216*Source!I216/IF(Source!BA216&lt;&gt; 0, Source!BA216, 1), 2)+ROUND(Source!CS216*Source!I216/IF(Source!BS216&lt;&gt; 0, Source!BS216, 1), 2))), 2)</f>
        <v>0</v>
      </c>
      <c r="V567">
        <f>Source!Y216</f>
        <v>0</v>
      </c>
    </row>
    <row r="568" spans="1:26" ht="14.25">
      <c r="A568" s="23"/>
      <c r="B568" s="24"/>
      <c r="C568" s="21" t="s">
        <v>1336</v>
      </c>
      <c r="D568" s="25"/>
      <c r="E568" s="9"/>
      <c r="F568" s="27"/>
      <c r="G568" s="26"/>
      <c r="H568" s="28"/>
      <c r="I568" s="26"/>
      <c r="J568" s="26"/>
      <c r="K568" s="28"/>
      <c r="L568" s="29"/>
      <c r="R568">
        <f>H568</f>
        <v>0</v>
      </c>
    </row>
    <row r="569" spans="1:26" ht="14.25">
      <c r="A569" s="23"/>
      <c r="B569" s="24"/>
      <c r="C569" s="21" t="s">
        <v>41</v>
      </c>
      <c r="D569" s="25"/>
      <c r="E569" s="9"/>
      <c r="F569" s="27"/>
      <c r="G569" s="26"/>
      <c r="H569" s="28"/>
      <c r="I569" s="26"/>
      <c r="J569" s="26"/>
      <c r="K569" s="28"/>
      <c r="L569" s="29"/>
    </row>
    <row r="570" spans="1:26" ht="14.25">
      <c r="A570" s="23"/>
      <c r="B570" s="24"/>
      <c r="C570" s="21" t="s">
        <v>1337</v>
      </c>
      <c r="D570" s="25"/>
      <c r="E570" s="9"/>
      <c r="F570" s="27"/>
      <c r="G570" s="26"/>
      <c r="H570" s="28"/>
      <c r="I570" s="26"/>
      <c r="J570" s="26"/>
      <c r="K570" s="28"/>
      <c r="L570" s="29"/>
      <c r="R570">
        <f>H570</f>
        <v>0</v>
      </c>
    </row>
    <row r="571" spans="1:26" ht="14.25">
      <c r="A571" s="23"/>
      <c r="B571" s="24"/>
      <c r="C571" s="21" t="s">
        <v>1338</v>
      </c>
      <c r="D571" s="25"/>
      <c r="E571" s="9"/>
      <c r="F571" s="27"/>
      <c r="G571" s="26"/>
      <c r="H571" s="28"/>
      <c r="I571" s="26"/>
      <c r="J571" s="26"/>
      <c r="K571" s="28"/>
      <c r="L571" s="29"/>
    </row>
    <row r="572" spans="1:26" ht="14.25">
      <c r="A572" s="23"/>
      <c r="B572" s="24"/>
      <c r="C572" s="21" t="s">
        <v>1339</v>
      </c>
      <c r="D572" s="25" t="s">
        <v>1340</v>
      </c>
      <c r="E572" s="9">
        <f>Source!BZ216</f>
        <v>0</v>
      </c>
      <c r="F572" s="60"/>
      <c r="G572" s="61"/>
      <c r="H572" s="28"/>
      <c r="I572" s="30"/>
      <c r="J572" s="21"/>
      <c r="K572" s="28"/>
      <c r="L572" s="29"/>
    </row>
    <row r="573" spans="1:26" ht="14.25">
      <c r="A573" s="23"/>
      <c r="B573" s="24"/>
      <c r="C573" s="21" t="s">
        <v>1341</v>
      </c>
      <c r="D573" s="25" t="s">
        <v>1340</v>
      </c>
      <c r="E573" s="9">
        <f>Source!CA216</f>
        <v>0</v>
      </c>
      <c r="F573" s="60"/>
      <c r="G573" s="61"/>
      <c r="H573" s="28"/>
      <c r="I573" s="30"/>
      <c r="J573" s="21"/>
      <c r="K573" s="28"/>
      <c r="L573" s="29"/>
    </row>
    <row r="574" spans="1:26" ht="14.25">
      <c r="A574" s="34"/>
      <c r="B574" s="35"/>
      <c r="C574" s="36" t="s">
        <v>1342</v>
      </c>
      <c r="D574" s="37" t="s">
        <v>1343</v>
      </c>
      <c r="E574" s="38">
        <f>Source!AQ216</f>
        <v>0</v>
      </c>
      <c r="F574" s="39"/>
      <c r="G574" s="40"/>
      <c r="H574" s="41"/>
      <c r="I574" s="40"/>
      <c r="J574" s="40"/>
      <c r="K574" s="41"/>
      <c r="L574" s="45"/>
    </row>
    <row r="575" spans="1:26" ht="15">
      <c r="G575" s="57"/>
      <c r="H575" s="57"/>
      <c r="J575" s="57"/>
      <c r="K575" s="57"/>
      <c r="L575" s="33"/>
      <c r="O575" s="32">
        <f>G575</f>
        <v>0</v>
      </c>
      <c r="P575" s="32">
        <f>J575</f>
        <v>0</v>
      </c>
      <c r="Q575" s="32">
        <f>L575</f>
        <v>0</v>
      </c>
      <c r="W575">
        <f>IF(Source!BI216&lt;=1,G575, 0)</f>
        <v>0</v>
      </c>
      <c r="X575">
        <f>IF(Source!BI216=2,G575, 0)</f>
        <v>0</v>
      </c>
      <c r="Y575">
        <f>IF(Source!BI216=3,G575, 0)</f>
        <v>0</v>
      </c>
      <c r="Z575">
        <f>IF(Source!BI216=4,G575, 0)</f>
        <v>0</v>
      </c>
    </row>
    <row r="576" spans="1:26" ht="28.5">
      <c r="A576" s="23" t="str">
        <f>Source!E217</f>
        <v>104</v>
      </c>
      <c r="B576" s="24" t="str">
        <f>Source!F217</f>
        <v>Цена поставщика</v>
      </c>
      <c r="C576" s="21" t="str">
        <f>Source!G217</f>
        <v>Помпа дренажная для фанкойлов</v>
      </c>
      <c r="D576" s="25" t="str">
        <f>Source!H217</f>
        <v>ШТ</v>
      </c>
      <c r="E576" s="9">
        <f>Source!I217</f>
        <v>1</v>
      </c>
      <c r="F576" s="27"/>
      <c r="G576" s="26"/>
      <c r="H576" s="28"/>
      <c r="I576" s="26"/>
      <c r="J576" s="26"/>
      <c r="K576" s="28"/>
      <c r="L576" s="29"/>
      <c r="S576">
        <f>ROUND((Source!FX217/100)*((ROUND(Source!CT217*Source!I217/IF(Source!BA217&lt;&gt; 0, Source!BA217, 1), 2)+ROUND(Source!CS217*Source!I217/IF(Source!BS217&lt;&gt; 0, Source!BS217, 1), 2))), 2)</f>
        <v>0</v>
      </c>
      <c r="T576">
        <f>Source!X217</f>
        <v>0</v>
      </c>
      <c r="U576">
        <f>ROUND((Source!FY217/100)*((ROUND(Source!CT217*Source!I217/IF(Source!BA217&lt;&gt; 0, Source!BA217, 1), 2)+ROUND(Source!CS217*Source!I217/IF(Source!BS217&lt;&gt; 0, Source!BS217, 1), 2))), 2)</f>
        <v>0</v>
      </c>
      <c r="V576">
        <f>Source!Y217</f>
        <v>0</v>
      </c>
    </row>
    <row r="577" spans="1:26" ht="14.25">
      <c r="A577" s="34"/>
      <c r="B577" s="35"/>
      <c r="C577" s="36" t="s">
        <v>1338</v>
      </c>
      <c r="D577" s="37"/>
      <c r="E577" s="38"/>
      <c r="F577" s="39"/>
      <c r="G577" s="40"/>
      <c r="H577" s="41"/>
      <c r="I577" s="40"/>
      <c r="J577" s="40"/>
      <c r="K577" s="41"/>
      <c r="L577" s="42"/>
    </row>
    <row r="578" spans="1:26" ht="15">
      <c r="G578" s="57"/>
      <c r="H578" s="57"/>
      <c r="J578" s="57"/>
      <c r="K578" s="57"/>
      <c r="L578" s="33"/>
      <c r="O578" s="32">
        <f>G578</f>
        <v>0</v>
      </c>
      <c r="P578" s="32">
        <f>J578</f>
        <v>0</v>
      </c>
      <c r="Q578" s="32">
        <f>L578</f>
        <v>0</v>
      </c>
      <c r="W578">
        <f>IF(Source!BI217&lt;=1,G578, 0)</f>
        <v>0</v>
      </c>
      <c r="X578">
        <f>IF(Source!BI217=2,G578, 0)</f>
        <v>0</v>
      </c>
      <c r="Y578">
        <f>IF(Source!BI217=3,G578, 0)</f>
        <v>0</v>
      </c>
      <c r="Z578">
        <f>IF(Source!BI217=4,G578, 0)</f>
        <v>0</v>
      </c>
    </row>
    <row r="579" spans="1:26" ht="28.5">
      <c r="A579" s="23" t="str">
        <f>Source!E218</f>
        <v>105</v>
      </c>
      <c r="B579" s="24" t="str">
        <f>Source!F218</f>
        <v>Цена поставщика</v>
      </c>
      <c r="C579" s="21" t="str">
        <f>Source!G218</f>
        <v>Помпа дренажная для фанкойлов</v>
      </c>
      <c r="D579" s="25" t="str">
        <f>Source!H218</f>
        <v>ШТ</v>
      </c>
      <c r="E579" s="9">
        <f>Source!I218</f>
        <v>4</v>
      </c>
      <c r="F579" s="27"/>
      <c r="G579" s="26"/>
      <c r="H579" s="28"/>
      <c r="I579" s="26"/>
      <c r="J579" s="26"/>
      <c r="K579" s="28"/>
      <c r="L579" s="29"/>
      <c r="S579">
        <f>ROUND((Source!FX218/100)*((ROUND(Source!CT218*Source!I218/IF(Source!BA218&lt;&gt; 0, Source!BA218, 1), 2)+ROUND(Source!CS218*Source!I218/IF(Source!BS218&lt;&gt; 0, Source!BS218, 1), 2))), 2)</f>
        <v>0</v>
      </c>
      <c r="T579">
        <f>Source!X218</f>
        <v>0</v>
      </c>
      <c r="U579">
        <f>ROUND((Source!FY218/100)*((ROUND(Source!CT218*Source!I218/IF(Source!BA218&lt;&gt; 0, Source!BA218, 1), 2)+ROUND(Source!CS218*Source!I218/IF(Source!BS218&lt;&gt; 0, Source!BS218, 1), 2))), 2)</f>
        <v>0</v>
      </c>
      <c r="V579">
        <f>Source!Y218</f>
        <v>0</v>
      </c>
    </row>
    <row r="580" spans="1:26" ht="14.25">
      <c r="A580" s="34"/>
      <c r="B580" s="35"/>
      <c r="C580" s="36" t="s">
        <v>1338</v>
      </c>
      <c r="D580" s="37"/>
      <c r="E580" s="38"/>
      <c r="F580" s="39"/>
      <c r="G580" s="40"/>
      <c r="H580" s="41"/>
      <c r="I580" s="40"/>
      <c r="J580" s="40"/>
      <c r="K580" s="41"/>
      <c r="L580" s="42"/>
    </row>
    <row r="581" spans="1:26" ht="15">
      <c r="G581" s="57"/>
      <c r="H581" s="57"/>
      <c r="J581" s="57"/>
      <c r="K581" s="57"/>
      <c r="L581" s="33"/>
      <c r="O581" s="32">
        <f>G581</f>
        <v>0</v>
      </c>
      <c r="P581" s="32">
        <f>J581</f>
        <v>0</v>
      </c>
      <c r="Q581" s="32">
        <f>L581</f>
        <v>0</v>
      </c>
      <c r="W581">
        <f>IF(Source!BI218&lt;=1,G581, 0)</f>
        <v>0</v>
      </c>
      <c r="X581">
        <f>IF(Source!BI218=2,G581, 0)</f>
        <v>0</v>
      </c>
      <c r="Y581">
        <f>IF(Source!BI218=3,G581, 0)</f>
        <v>0</v>
      </c>
      <c r="Z581">
        <f>IF(Source!BI218=4,G581, 0)</f>
        <v>0</v>
      </c>
    </row>
    <row r="582" spans="1:26" ht="14.25">
      <c r="A582" s="23" t="str">
        <f>Source!E219</f>
        <v>106</v>
      </c>
      <c r="B582" s="24" t="str">
        <f>Source!F219</f>
        <v>20-02-020-8</v>
      </c>
      <c r="C582" s="21" t="str">
        <f>Source!G219</f>
        <v>Установка виброопор</v>
      </c>
      <c r="D582" s="25" t="str">
        <f>Source!H219</f>
        <v>10 шт.</v>
      </c>
      <c r="E582" s="9">
        <f>Source!I219</f>
        <v>0.9</v>
      </c>
      <c r="F582" s="27"/>
      <c r="G582" s="26"/>
      <c r="H582" s="28"/>
      <c r="I582" s="26"/>
      <c r="J582" s="26"/>
      <c r="K582" s="28"/>
      <c r="L582" s="29"/>
      <c r="S582">
        <f>ROUND((Source!FX219/100)*((ROUND(Source!CT219*Source!I219/IF(Source!BA219&lt;&gt; 0, Source!BA219, 1), 2)+ROUND(Source!CS219*Source!I219/IF(Source!BS219&lt;&gt; 0, Source!BS219, 1), 2))), 2)</f>
        <v>0</v>
      </c>
      <c r="T582">
        <f>Source!X219</f>
        <v>0</v>
      </c>
      <c r="U582">
        <f>ROUND((Source!FY219/100)*((ROUND(Source!CT219*Source!I219/IF(Source!BA219&lt;&gt; 0, Source!BA219, 1), 2)+ROUND(Source!CS219*Source!I219/IF(Source!BS219&lt;&gt; 0, Source!BS219, 1), 2))), 2)</f>
        <v>0</v>
      </c>
      <c r="V582">
        <f>Source!Y219</f>
        <v>0</v>
      </c>
    </row>
    <row r="583" spans="1:26" ht="14.25">
      <c r="A583" s="23"/>
      <c r="B583" s="24"/>
      <c r="C583" s="21" t="s">
        <v>1336</v>
      </c>
      <c r="D583" s="25"/>
      <c r="E583" s="9"/>
      <c r="F583" s="27"/>
      <c r="G583" s="26"/>
      <c r="H583" s="28"/>
      <c r="I583" s="26"/>
      <c r="J583" s="26"/>
      <c r="K583" s="28"/>
      <c r="L583" s="29"/>
      <c r="R583">
        <f>H583</f>
        <v>0</v>
      </c>
    </row>
    <row r="584" spans="1:26" ht="14.25">
      <c r="A584" s="23"/>
      <c r="B584" s="24"/>
      <c r="C584" s="21" t="s">
        <v>41</v>
      </c>
      <c r="D584" s="25"/>
      <c r="E584" s="9"/>
      <c r="F584" s="27"/>
      <c r="G584" s="26"/>
      <c r="H584" s="28"/>
      <c r="I584" s="26"/>
      <c r="J584" s="26"/>
      <c r="K584" s="28"/>
      <c r="L584" s="29"/>
    </row>
    <row r="585" spans="1:26" ht="14.25">
      <c r="A585" s="23"/>
      <c r="B585" s="24"/>
      <c r="C585" s="21" t="s">
        <v>1338</v>
      </c>
      <c r="D585" s="25"/>
      <c r="E585" s="9"/>
      <c r="F585" s="27"/>
      <c r="G585" s="26"/>
      <c r="H585" s="28"/>
      <c r="I585" s="26"/>
      <c r="J585" s="26"/>
      <c r="K585" s="28"/>
      <c r="L585" s="29"/>
    </row>
    <row r="586" spans="1:26" ht="14.25">
      <c r="A586" s="23"/>
      <c r="B586" s="24"/>
      <c r="C586" s="21" t="s">
        <v>1339</v>
      </c>
      <c r="D586" s="25" t="s">
        <v>1340</v>
      </c>
      <c r="E586" s="9">
        <f>Source!BZ219</f>
        <v>0</v>
      </c>
      <c r="F586" s="60"/>
      <c r="G586" s="61"/>
      <c r="H586" s="28"/>
      <c r="I586" s="30"/>
      <c r="J586" s="21"/>
      <c r="K586" s="28"/>
      <c r="L586" s="29"/>
    </row>
    <row r="587" spans="1:26" ht="14.25">
      <c r="A587" s="23"/>
      <c r="B587" s="24"/>
      <c r="C587" s="21" t="s">
        <v>1341</v>
      </c>
      <c r="D587" s="25" t="s">
        <v>1340</v>
      </c>
      <c r="E587" s="9">
        <f>Source!CA219</f>
        <v>0</v>
      </c>
      <c r="F587" s="60"/>
      <c r="G587" s="61"/>
      <c r="H587" s="28"/>
      <c r="I587" s="30"/>
      <c r="J587" s="21"/>
      <c r="K587" s="28"/>
      <c r="L587" s="29"/>
    </row>
    <row r="588" spans="1:26" ht="14.25">
      <c r="A588" s="23"/>
      <c r="B588" s="24"/>
      <c r="C588" s="21" t="s">
        <v>1342</v>
      </c>
      <c r="D588" s="25" t="s">
        <v>1343</v>
      </c>
      <c r="E588" s="9">
        <f>Source!AQ219</f>
        <v>0</v>
      </c>
      <c r="F588" s="27"/>
      <c r="G588" s="26"/>
      <c r="H588" s="28"/>
      <c r="I588" s="26"/>
      <c r="J588" s="26"/>
      <c r="K588" s="28"/>
      <c r="L588" s="31"/>
    </row>
    <row r="589" spans="1:26" ht="14.25">
      <c r="A589" s="34" t="str">
        <f>Source!E220</f>
        <v>106,1</v>
      </c>
      <c r="B589" s="35" t="str">
        <f>Source!F220</f>
        <v>301-9372</v>
      </c>
      <c r="C589" s="36" t="str">
        <f>Source!G220</f>
        <v>Виброизоляторы пружинные</v>
      </c>
      <c r="D589" s="37" t="str">
        <f>Source!H220</f>
        <v>шт.</v>
      </c>
      <c r="E589" s="38">
        <f>Source!I220</f>
        <v>9</v>
      </c>
      <c r="F589" s="39"/>
      <c r="G589" s="40"/>
      <c r="H589" s="41"/>
      <c r="I589" s="40"/>
      <c r="J589" s="40"/>
      <c r="K589" s="41"/>
      <c r="L589" s="42"/>
      <c r="S589">
        <f>ROUND((Source!FX220/100)*((ROUND(Source!CT220*Source!I220/IF(Source!BA220&lt;&gt; 0, Source!BA220, 1), 2)+ROUND(Source!CS220*Source!I220/IF(Source!BS220&lt;&gt; 0, Source!BS220, 1), 2))), 2)</f>
        <v>0</v>
      </c>
      <c r="T589">
        <f>Source!X220</f>
        <v>0</v>
      </c>
      <c r="U589">
        <f>ROUND((Source!FY220/100)*((ROUND(Source!CT220*Source!I220/IF(Source!BA220&lt;&gt; 0, Source!BA220, 1), 2)+ROUND(Source!CS220*Source!I220/IF(Source!BS220&lt;&gt; 0, Source!BS220, 1), 2))), 2)</f>
        <v>0</v>
      </c>
      <c r="V589">
        <f>Source!Y220</f>
        <v>0</v>
      </c>
      <c r="Y589">
        <f>IF(Source!BI220=3,H589, 0)</f>
        <v>0</v>
      </c>
    </row>
    <row r="590" spans="1:26" ht="15">
      <c r="G590" s="57"/>
      <c r="H590" s="57"/>
      <c r="J590" s="57"/>
      <c r="K590" s="57"/>
      <c r="L590" s="33"/>
      <c r="O590" s="32">
        <f>G590</f>
        <v>0</v>
      </c>
      <c r="P590" s="32">
        <f>J590</f>
        <v>0</v>
      </c>
      <c r="Q590" s="32">
        <f>L590</f>
        <v>0</v>
      </c>
      <c r="W590">
        <f>IF(Source!BI219&lt;=1,G590, 0)</f>
        <v>0</v>
      </c>
      <c r="X590">
        <f>IF(Source!BI219=2,G590, 0)</f>
        <v>0</v>
      </c>
      <c r="Y590">
        <f>IF(Source!BI219=3,G590, 0)</f>
        <v>0</v>
      </c>
      <c r="Z590">
        <f>IF(Source!BI219=4,G590, 0)</f>
        <v>0</v>
      </c>
    </row>
    <row r="591" spans="1:26" ht="28.5">
      <c r="A591" s="23" t="str">
        <f>Source!E221</f>
        <v>107</v>
      </c>
      <c r="B591" s="24" t="str">
        <f>Source!F221</f>
        <v>Цена поставщика</v>
      </c>
      <c r="C591" s="21" t="str">
        <f>Source!G221</f>
        <v>Виброопора для насоса</v>
      </c>
      <c r="D591" s="25" t="str">
        <f>Source!H221</f>
        <v>ШТ</v>
      </c>
      <c r="E591" s="9">
        <f>Source!I221</f>
        <v>3</v>
      </c>
      <c r="F591" s="27"/>
      <c r="G591" s="26"/>
      <c r="H591" s="28"/>
      <c r="I591" s="26"/>
      <c r="J591" s="26"/>
      <c r="K591" s="28"/>
      <c r="L591" s="29"/>
      <c r="S591">
        <f>ROUND((Source!FX221/100)*((ROUND(Source!CT221*Source!I221/IF(Source!BA221&lt;&gt; 0, Source!BA221, 1), 2)+ROUND(Source!CS221*Source!I221/IF(Source!BS221&lt;&gt; 0, Source!BS221, 1), 2))), 2)</f>
        <v>0</v>
      </c>
      <c r="T591">
        <f>Source!X221</f>
        <v>0</v>
      </c>
      <c r="U591">
        <f>ROUND((Source!FY221/100)*((ROUND(Source!CT221*Source!I221/IF(Source!BA221&lt;&gt; 0, Source!BA221, 1), 2)+ROUND(Source!CS221*Source!I221/IF(Source!BS221&lt;&gt; 0, Source!BS221, 1), 2))), 2)</f>
        <v>0</v>
      </c>
      <c r="V591">
        <f>Source!Y221</f>
        <v>0</v>
      </c>
    </row>
    <row r="592" spans="1:26" ht="14.25">
      <c r="A592" s="34"/>
      <c r="B592" s="35"/>
      <c r="C592" s="36" t="s">
        <v>1338</v>
      </c>
      <c r="D592" s="37"/>
      <c r="E592" s="38"/>
      <c r="F592" s="39"/>
      <c r="G592" s="40"/>
      <c r="H592" s="41"/>
      <c r="I592" s="40"/>
      <c r="J592" s="40"/>
      <c r="K592" s="41"/>
      <c r="L592" s="42"/>
    </row>
    <row r="593" spans="1:26" ht="15">
      <c r="G593" s="57"/>
      <c r="H593" s="57"/>
      <c r="J593" s="57"/>
      <c r="K593" s="57"/>
      <c r="L593" s="33"/>
      <c r="O593" s="32">
        <f>G593</f>
        <v>0</v>
      </c>
      <c r="P593" s="32">
        <f>J593</f>
        <v>0</v>
      </c>
      <c r="Q593" s="32">
        <f>L593</f>
        <v>0</v>
      </c>
      <c r="W593">
        <f>IF(Source!BI221&lt;=1,G593, 0)</f>
        <v>0</v>
      </c>
      <c r="X593">
        <f>IF(Source!BI221=2,G593, 0)</f>
        <v>0</v>
      </c>
      <c r="Y593">
        <f>IF(Source!BI221=3,G593, 0)</f>
        <v>0</v>
      </c>
      <c r="Z593">
        <f>IF(Source!BI221=4,G593, 0)</f>
        <v>0</v>
      </c>
    </row>
    <row r="594" spans="1:26" ht="28.5">
      <c r="A594" s="23" t="str">
        <f>Source!E222</f>
        <v>108</v>
      </c>
      <c r="B594" s="24" t="str">
        <f>Source!F222</f>
        <v>Цена поставщика</v>
      </c>
      <c r="C594" s="21" t="str">
        <f>Source!G222</f>
        <v>Виброопора для чиллера</v>
      </c>
      <c r="D594" s="25" t="str">
        <f>Source!H222</f>
        <v>ШТ</v>
      </c>
      <c r="E594" s="9">
        <f>Source!I222</f>
        <v>6</v>
      </c>
      <c r="F594" s="27"/>
      <c r="G594" s="26"/>
      <c r="H594" s="28"/>
      <c r="I594" s="26"/>
      <c r="J594" s="26"/>
      <c r="K594" s="28"/>
      <c r="L594" s="29"/>
      <c r="S594">
        <f>ROUND((Source!FX222/100)*((ROUND(Source!CT222*Source!I222/IF(Source!BA222&lt;&gt; 0, Source!BA222, 1), 2)+ROUND(Source!CS222*Source!I222/IF(Source!BS222&lt;&gt; 0, Source!BS222, 1), 2))), 2)</f>
        <v>0</v>
      </c>
      <c r="T594">
        <f>Source!X222</f>
        <v>0</v>
      </c>
      <c r="U594">
        <f>ROUND((Source!FY222/100)*((ROUND(Source!CT222*Source!I222/IF(Source!BA222&lt;&gt; 0, Source!BA222, 1), 2)+ROUND(Source!CS222*Source!I222/IF(Source!BS222&lt;&gt; 0, Source!BS222, 1), 2))), 2)</f>
        <v>0</v>
      </c>
      <c r="V594">
        <f>Source!Y222</f>
        <v>0</v>
      </c>
    </row>
    <row r="595" spans="1:26" ht="14.25">
      <c r="A595" s="34"/>
      <c r="B595" s="35"/>
      <c r="C595" s="36" t="s">
        <v>1338</v>
      </c>
      <c r="D595" s="37"/>
      <c r="E595" s="38"/>
      <c r="F595" s="39"/>
      <c r="G595" s="40"/>
      <c r="H595" s="41"/>
      <c r="I595" s="40"/>
      <c r="J595" s="40"/>
      <c r="K595" s="41"/>
      <c r="L595" s="42"/>
    </row>
    <row r="596" spans="1:26" ht="15">
      <c r="G596" s="57"/>
      <c r="H596" s="57"/>
      <c r="J596" s="57"/>
      <c r="K596" s="57"/>
      <c r="L596" s="33"/>
      <c r="O596" s="32">
        <f>G596</f>
        <v>0</v>
      </c>
      <c r="P596" s="32">
        <f>J596</f>
        <v>0</v>
      </c>
      <c r="Q596" s="32">
        <f>L596</f>
        <v>0</v>
      </c>
      <c r="W596">
        <f>IF(Source!BI222&lt;=1,G596, 0)</f>
        <v>0</v>
      </c>
      <c r="X596">
        <f>IF(Source!BI222=2,G596, 0)</f>
        <v>0</v>
      </c>
      <c r="Y596">
        <f>IF(Source!BI222=3,G596, 0)</f>
        <v>0</v>
      </c>
      <c r="Z596">
        <f>IF(Source!BI222=4,G596, 0)</f>
        <v>0</v>
      </c>
    </row>
    <row r="597" spans="1:26" ht="75" customHeight="1">
      <c r="A597" s="23" t="str">
        <f>Source!E223</f>
        <v>109</v>
      </c>
      <c r="B597" s="24" t="str">
        <f>Source!F223</f>
        <v>м08-03-572-4</v>
      </c>
      <c r="C597" s="21" t="str">
        <f>Source!G223</f>
        <v>Блок управления шкафного исполнения или распределительный пункт (шкаф), устанавливаемый на стене, высота и ширина до 1200х1000 мм</v>
      </c>
      <c r="D597" s="25" t="str">
        <f>Source!H223</f>
        <v>шт.</v>
      </c>
      <c r="E597" s="9">
        <f>Source!I223</f>
        <v>1</v>
      </c>
      <c r="F597" s="27"/>
      <c r="G597" s="26"/>
      <c r="H597" s="28"/>
      <c r="I597" s="26"/>
      <c r="J597" s="26"/>
      <c r="K597" s="28"/>
      <c r="L597" s="29"/>
      <c r="S597">
        <f>ROUND((Source!FX223/100)*((ROUND(Source!CT223*Source!I223/IF(Source!BA223&lt;&gt; 0, Source!BA223, 1), 2)+ROUND(Source!CS223*Source!I223/IF(Source!BS223&lt;&gt; 0, Source!BS223, 1), 2))), 2)</f>
        <v>0</v>
      </c>
      <c r="T597">
        <f>Source!X223</f>
        <v>0</v>
      </c>
      <c r="U597">
        <f>ROUND((Source!FY223/100)*((ROUND(Source!CT223*Source!I223/IF(Source!BA223&lt;&gt; 0, Source!BA223, 1), 2)+ROUND(Source!CS223*Source!I223/IF(Source!BS223&lt;&gt; 0, Source!BS223, 1), 2))), 2)</f>
        <v>0</v>
      </c>
      <c r="V597">
        <f>Source!Y223</f>
        <v>0</v>
      </c>
    </row>
    <row r="598" spans="1:26" ht="14.25">
      <c r="A598" s="23"/>
      <c r="B598" s="24"/>
      <c r="C598" s="21" t="s">
        <v>1336</v>
      </c>
      <c r="D598" s="25"/>
      <c r="E598" s="9"/>
      <c r="F598" s="27"/>
      <c r="G598" s="26"/>
      <c r="H598" s="28"/>
      <c r="I598" s="26"/>
      <c r="J598" s="26"/>
      <c r="K598" s="28"/>
      <c r="L598" s="29"/>
      <c r="R598">
        <f>H598</f>
        <v>0</v>
      </c>
    </row>
    <row r="599" spans="1:26" ht="14.25">
      <c r="A599" s="23"/>
      <c r="B599" s="24"/>
      <c r="C599" s="21" t="s">
        <v>41</v>
      </c>
      <c r="D599" s="25"/>
      <c r="E599" s="9"/>
      <c r="F599" s="27"/>
      <c r="G599" s="26"/>
      <c r="H599" s="28"/>
      <c r="I599" s="26"/>
      <c r="J599" s="26"/>
      <c r="K599" s="28"/>
      <c r="L599" s="29"/>
    </row>
    <row r="600" spans="1:26" ht="14.25">
      <c r="A600" s="23"/>
      <c r="B600" s="24"/>
      <c r="C600" s="21" t="s">
        <v>1337</v>
      </c>
      <c r="D600" s="25"/>
      <c r="E600" s="9"/>
      <c r="F600" s="27"/>
      <c r="G600" s="26"/>
      <c r="H600" s="28"/>
      <c r="I600" s="26"/>
      <c r="J600" s="26"/>
      <c r="K600" s="28"/>
      <c r="L600" s="29"/>
      <c r="R600">
        <f>H600</f>
        <v>0</v>
      </c>
    </row>
    <row r="601" spans="1:26" ht="14.25">
      <c r="A601" s="23"/>
      <c r="B601" s="24"/>
      <c r="C601" s="21" t="s">
        <v>1338</v>
      </c>
      <c r="D601" s="25"/>
      <c r="E601" s="9"/>
      <c r="F601" s="27"/>
      <c r="G601" s="26"/>
      <c r="H601" s="28"/>
      <c r="I601" s="26"/>
      <c r="J601" s="26"/>
      <c r="K601" s="28"/>
      <c r="L601" s="29"/>
    </row>
    <row r="602" spans="1:26" ht="14.25">
      <c r="A602" s="23"/>
      <c r="B602" s="24"/>
      <c r="C602" s="21" t="s">
        <v>1339</v>
      </c>
      <c r="D602" s="25" t="s">
        <v>1340</v>
      </c>
      <c r="E602" s="9">
        <f>Source!BZ223</f>
        <v>0</v>
      </c>
      <c r="F602" s="60"/>
      <c r="G602" s="61"/>
      <c r="H602" s="28"/>
      <c r="I602" s="30"/>
      <c r="J602" s="21"/>
      <c r="K602" s="28"/>
      <c r="L602" s="29"/>
    </row>
    <row r="603" spans="1:26" ht="14.25">
      <c r="A603" s="23"/>
      <c r="B603" s="24"/>
      <c r="C603" s="21" t="s">
        <v>1341</v>
      </c>
      <c r="D603" s="25" t="s">
        <v>1340</v>
      </c>
      <c r="E603" s="9">
        <f>Source!CA223</f>
        <v>0</v>
      </c>
      <c r="F603" s="60"/>
      <c r="G603" s="61"/>
      <c r="H603" s="28"/>
      <c r="I603" s="30"/>
      <c r="J603" s="21"/>
      <c r="K603" s="28"/>
      <c r="L603" s="29"/>
    </row>
    <row r="604" spans="1:26" ht="20.25" customHeight="1">
      <c r="A604" s="34"/>
      <c r="B604" s="35"/>
      <c r="C604" s="36" t="s">
        <v>1342</v>
      </c>
      <c r="D604" s="37" t="s">
        <v>1343</v>
      </c>
      <c r="E604" s="38">
        <f>Source!AQ223</f>
        <v>0</v>
      </c>
      <c r="F604" s="39"/>
      <c r="G604" s="40"/>
      <c r="H604" s="41"/>
      <c r="I604" s="40"/>
      <c r="J604" s="40"/>
      <c r="K604" s="41"/>
      <c r="L604" s="45"/>
    </row>
    <row r="605" spans="1:26" ht="15">
      <c r="G605" s="57"/>
      <c r="H605" s="57"/>
      <c r="J605" s="57"/>
      <c r="K605" s="57"/>
      <c r="L605" s="33"/>
      <c r="O605" s="32">
        <f>G605</f>
        <v>0</v>
      </c>
      <c r="P605" s="32">
        <f>J605</f>
        <v>0</v>
      </c>
      <c r="Q605" s="32">
        <f>L605</f>
        <v>0</v>
      </c>
      <c r="W605">
        <f>IF(Source!BI223&lt;=1,G605, 0)</f>
        <v>0</v>
      </c>
      <c r="X605">
        <f>IF(Source!BI223=2,G605, 0)</f>
        <v>0</v>
      </c>
      <c r="Y605">
        <f>IF(Source!BI223=3,G605, 0)</f>
        <v>0</v>
      </c>
      <c r="Z605">
        <f>IF(Source!BI223=4,G605, 0)</f>
        <v>0</v>
      </c>
    </row>
    <row r="606" spans="1:26" ht="28.5">
      <c r="A606" s="23" t="str">
        <f>Source!E224</f>
        <v>110</v>
      </c>
      <c r="B606" s="24" t="str">
        <f>Source!F224</f>
        <v>Цена поставщика</v>
      </c>
      <c r="C606" s="21" t="str">
        <f>Source!G224</f>
        <v>Щит управления</v>
      </c>
      <c r="D606" s="25" t="str">
        <f>Source!H224</f>
        <v>ШТ</v>
      </c>
      <c r="E606" s="9">
        <f>Source!I224</f>
        <v>1</v>
      </c>
      <c r="F606" s="27"/>
      <c r="G606" s="26"/>
      <c r="H606" s="28"/>
      <c r="I606" s="26"/>
      <c r="J606" s="26"/>
      <c r="K606" s="28"/>
      <c r="L606" s="29"/>
      <c r="S606">
        <f>ROUND((Source!FX224/100)*((ROUND(Source!CT224*Source!I224/IF(Source!BA224&lt;&gt; 0, Source!BA224, 1), 2)+ROUND(Source!CS224*Source!I224/IF(Source!BS224&lt;&gt; 0, Source!BS224, 1), 2))), 2)</f>
        <v>0</v>
      </c>
      <c r="T606">
        <f>Source!X224</f>
        <v>0</v>
      </c>
      <c r="U606">
        <f>ROUND((Source!FY224/100)*((ROUND(Source!CT224*Source!I224/IF(Source!BA224&lt;&gt; 0, Source!BA224, 1), 2)+ROUND(Source!CS224*Source!I224/IF(Source!BS224&lt;&gt; 0, Source!BS224, 1), 2))), 2)</f>
        <v>0</v>
      </c>
      <c r="V606">
        <f>Source!Y224</f>
        <v>0</v>
      </c>
    </row>
    <row r="607" spans="1:26" ht="14.25">
      <c r="A607" s="34"/>
      <c r="B607" s="35"/>
      <c r="C607" s="36" t="s">
        <v>1338</v>
      </c>
      <c r="D607" s="37"/>
      <c r="E607" s="38"/>
      <c r="F607" s="39"/>
      <c r="G607" s="40"/>
      <c r="H607" s="41"/>
      <c r="I607" s="40"/>
      <c r="J607" s="40"/>
      <c r="K607" s="41"/>
      <c r="L607" s="42"/>
    </row>
    <row r="608" spans="1:26" ht="15">
      <c r="G608" s="57"/>
      <c r="H608" s="57"/>
      <c r="J608" s="57"/>
      <c r="K608" s="57"/>
      <c r="L608" s="33"/>
      <c r="O608" s="32">
        <f>G608</f>
        <v>0</v>
      </c>
      <c r="P608" s="32">
        <f>J608</f>
        <v>0</v>
      </c>
      <c r="Q608" s="32">
        <f>L608</f>
        <v>0</v>
      </c>
      <c r="W608">
        <f>IF(Source!BI224&lt;=1,G608, 0)</f>
        <v>0</v>
      </c>
      <c r="X608">
        <f>IF(Source!BI224=2,G608, 0)</f>
        <v>0</v>
      </c>
      <c r="Y608">
        <f>IF(Source!BI224=3,G608, 0)</f>
        <v>0</v>
      </c>
      <c r="Z608">
        <f>IF(Source!BI224=4,G608, 0)</f>
        <v>0</v>
      </c>
    </row>
    <row r="610" spans="1:32" ht="15">
      <c r="A610" s="56" t="str">
        <f>CONCATENATE("Итого по подразделу: ", Source!G226)</f>
        <v>Итого по подразделу: Монтаж оборудования.</v>
      </c>
      <c r="B610" s="56"/>
      <c r="C610" s="56"/>
      <c r="D610" s="56"/>
      <c r="E610" s="56"/>
      <c r="F610" s="56"/>
      <c r="G610" s="57"/>
      <c r="H610" s="58"/>
      <c r="I610" s="43"/>
      <c r="J610" s="57"/>
      <c r="K610" s="58"/>
      <c r="L610" s="33"/>
      <c r="N610" s="62">
        <f>J610*1.18</f>
        <v>0</v>
      </c>
      <c r="O610" s="63"/>
      <c r="AF610" s="44" t="str">
        <f>CONCATENATE("Итого по подразделу: ", Source!G226)</f>
        <v>Итого по подразделу: Монтаж оборудования.</v>
      </c>
    </row>
    <row r="613" spans="1:32">
      <c r="N613" t="s">
        <v>1349</v>
      </c>
    </row>
    <row r="614" spans="1:32" ht="15">
      <c r="A614" s="56" t="str">
        <f>CONCATENATE("Итого по разделу: ", Source!G251)</f>
        <v>Итого по разделу: Система кондиционирования.Строение 1</v>
      </c>
      <c r="B614" s="56"/>
      <c r="C614" s="56"/>
      <c r="D614" s="56"/>
      <c r="E614" s="56"/>
      <c r="F614" s="56"/>
      <c r="G614" s="57"/>
      <c r="H614" s="58"/>
      <c r="I614" s="43"/>
      <c r="J614" s="57"/>
      <c r="K614" s="58"/>
      <c r="L614" s="33"/>
      <c r="N614" s="62">
        <f>(J614+J1386)*1.18</f>
        <v>0</v>
      </c>
      <c r="O614" s="63"/>
      <c r="AF614" s="44" t="str">
        <f>CONCATENATE("Итого по разделу: ", Source!G251)</f>
        <v>Итого по разделу: Система кондиционирования.Строение 1</v>
      </c>
    </row>
    <row r="618" spans="1:32" ht="16.5">
      <c r="A618" s="59" t="str">
        <f>CONCATENATE("Раздел: ", Source!G276)</f>
        <v>Раздел: Монтаж системы кондиционирования.Строение 2</v>
      </c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AE618" s="22" t="str">
        <f>CONCATENATE("Раздел: ", Source!G276)</f>
        <v>Раздел: Монтаж системы кондиционирования.Строение 2</v>
      </c>
    </row>
    <row r="620" spans="1:32" ht="16.5">
      <c r="A620" s="59" t="str">
        <f>CONCATENATE("Подраздел: ", Source!G280)</f>
        <v>Подраздел: Монтаж системы кондиционирования.</v>
      </c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AE620" s="22" t="str">
        <f>CONCATENATE("Подраздел: ", Source!G280)</f>
        <v>Подраздел: Монтаж системы кондиционирования.</v>
      </c>
    </row>
    <row r="621" spans="1:32" ht="28.5">
      <c r="A621" s="23" t="str">
        <f>Source!E284</f>
        <v>111</v>
      </c>
      <c r="B621" s="24" t="str">
        <f>Source!F284</f>
        <v>18-04-002-8</v>
      </c>
      <c r="C621" s="21" t="str">
        <f>Source!G284</f>
        <v>Установка баков конденсационных вместимостью до 2 м3</v>
      </c>
      <c r="D621" s="25" t="str">
        <f>Source!H284</f>
        <v>шт.</v>
      </c>
      <c r="E621" s="9">
        <f>Source!I284</f>
        <v>2</v>
      </c>
      <c r="F621" s="27"/>
      <c r="G621" s="26"/>
      <c r="H621" s="28"/>
      <c r="I621" s="26"/>
      <c r="J621" s="26"/>
      <c r="K621" s="28"/>
      <c r="L621" s="29"/>
      <c r="S621">
        <f>ROUND((Source!FX284/100)*((ROUND(Source!CT284*Source!I284/IF(Source!BA284&lt;&gt; 0, Source!BA284, 1), 2)+ROUND(Source!CS284*Source!I284/IF(Source!BS284&lt;&gt; 0, Source!BS284, 1), 2))), 2)</f>
        <v>0</v>
      </c>
      <c r="T621">
        <f>Source!X284</f>
        <v>0</v>
      </c>
      <c r="U621">
        <f>ROUND((Source!FY284/100)*((ROUND(Source!CT284*Source!I284/IF(Source!BA284&lt;&gt; 0, Source!BA284, 1), 2)+ROUND(Source!CS284*Source!I284/IF(Source!BS284&lt;&gt; 0, Source!BS284, 1), 2))), 2)</f>
        <v>0</v>
      </c>
      <c r="V621">
        <f>Source!Y284</f>
        <v>0</v>
      </c>
    </row>
    <row r="622" spans="1:32" ht="14.25">
      <c r="A622" s="23"/>
      <c r="B622" s="24"/>
      <c r="C622" s="21" t="s">
        <v>1336</v>
      </c>
      <c r="D622" s="25"/>
      <c r="E622" s="9"/>
      <c r="F622" s="27"/>
      <c r="G622" s="26"/>
      <c r="H622" s="28"/>
      <c r="I622" s="26"/>
      <c r="J622" s="26"/>
      <c r="K622" s="28"/>
      <c r="L622" s="29"/>
      <c r="R622">
        <f>H622</f>
        <v>0</v>
      </c>
    </row>
    <row r="623" spans="1:32" ht="14.25">
      <c r="A623" s="23"/>
      <c r="B623" s="24"/>
      <c r="C623" s="21" t="s">
        <v>41</v>
      </c>
      <c r="D623" s="25"/>
      <c r="E623" s="9"/>
      <c r="F623" s="27"/>
      <c r="G623" s="26"/>
      <c r="H623" s="28"/>
      <c r="I623" s="26"/>
      <c r="J623" s="26"/>
      <c r="K623" s="28"/>
      <c r="L623" s="29"/>
    </row>
    <row r="624" spans="1:32" ht="14.25">
      <c r="A624" s="23"/>
      <c r="B624" s="24"/>
      <c r="C624" s="21" t="s">
        <v>1337</v>
      </c>
      <c r="D624" s="25"/>
      <c r="E624" s="9"/>
      <c r="F624" s="27"/>
      <c r="G624" s="26"/>
      <c r="H624" s="28"/>
      <c r="I624" s="26"/>
      <c r="J624" s="26"/>
      <c r="K624" s="28"/>
      <c r="L624" s="29"/>
      <c r="R624">
        <f>H624</f>
        <v>0</v>
      </c>
    </row>
    <row r="625" spans="1:26" ht="14.25">
      <c r="A625" s="23"/>
      <c r="B625" s="24"/>
      <c r="C625" s="21" t="s">
        <v>1338</v>
      </c>
      <c r="D625" s="25"/>
      <c r="E625" s="9"/>
      <c r="F625" s="27"/>
      <c r="G625" s="26"/>
      <c r="H625" s="28"/>
      <c r="I625" s="26"/>
      <c r="J625" s="26"/>
      <c r="K625" s="28"/>
      <c r="L625" s="29"/>
    </row>
    <row r="626" spans="1:26" ht="14.25">
      <c r="A626" s="23"/>
      <c r="B626" s="24"/>
      <c r="C626" s="21" t="s">
        <v>1339</v>
      </c>
      <c r="D626" s="25" t="s">
        <v>1340</v>
      </c>
      <c r="E626" s="9">
        <f>Source!BZ284</f>
        <v>0</v>
      </c>
      <c r="F626" s="60"/>
      <c r="G626" s="61"/>
      <c r="H626" s="28"/>
      <c r="I626" s="30"/>
      <c r="J626" s="21"/>
      <c r="K626" s="28"/>
      <c r="L626" s="29"/>
    </row>
    <row r="627" spans="1:26" ht="14.25">
      <c r="A627" s="23"/>
      <c r="B627" s="24"/>
      <c r="C627" s="21" t="s">
        <v>1341</v>
      </c>
      <c r="D627" s="25" t="s">
        <v>1340</v>
      </c>
      <c r="E627" s="9">
        <f>Source!CA284</f>
        <v>0</v>
      </c>
      <c r="F627" s="60"/>
      <c r="G627" s="61"/>
      <c r="H627" s="28"/>
      <c r="I627" s="30"/>
      <c r="J627" s="21"/>
      <c r="K627" s="28"/>
      <c r="L627" s="29"/>
    </row>
    <row r="628" spans="1:26" ht="14.25">
      <c r="A628" s="34"/>
      <c r="B628" s="35"/>
      <c r="C628" s="36" t="s">
        <v>1342</v>
      </c>
      <c r="D628" s="37" t="s">
        <v>1343</v>
      </c>
      <c r="E628" s="38">
        <f>Source!AQ284</f>
        <v>0</v>
      </c>
      <c r="F628" s="39"/>
      <c r="G628" s="40"/>
      <c r="H628" s="41"/>
      <c r="I628" s="40"/>
      <c r="J628" s="40"/>
      <c r="K628" s="41"/>
      <c r="L628" s="45"/>
    </row>
    <row r="629" spans="1:26" ht="15">
      <c r="G629" s="57"/>
      <c r="H629" s="57"/>
      <c r="J629" s="57"/>
      <c r="K629" s="57"/>
      <c r="L629" s="33"/>
      <c r="O629" s="32">
        <f>G629</f>
        <v>0</v>
      </c>
      <c r="P629" s="32">
        <f>J629</f>
        <v>0</v>
      </c>
      <c r="Q629" s="32">
        <f>L629</f>
        <v>0</v>
      </c>
      <c r="W629">
        <f>IF(Source!BI284&lt;=1,G629, 0)</f>
        <v>0</v>
      </c>
      <c r="X629">
        <f>IF(Source!BI284=2,G629, 0)</f>
        <v>0</v>
      </c>
      <c r="Y629">
        <f>IF(Source!BI284=3,G629, 0)</f>
        <v>0</v>
      </c>
      <c r="Z629">
        <f>IF(Source!BI284=4,G629, 0)</f>
        <v>0</v>
      </c>
    </row>
    <row r="630" spans="1:26" ht="28.5">
      <c r="A630" s="23" t="str">
        <f>Source!E285</f>
        <v>112</v>
      </c>
      <c r="B630" s="24" t="str">
        <f>Source!F285</f>
        <v>Цена поставщика</v>
      </c>
      <c r="C630" s="21" t="str">
        <f>Source!G285</f>
        <v>Бак накопительный 200л</v>
      </c>
      <c r="D630" s="25" t="str">
        <f>Source!H285</f>
        <v>ШТ</v>
      </c>
      <c r="E630" s="9">
        <f>Source!I285</f>
        <v>1</v>
      </c>
      <c r="F630" s="27"/>
      <c r="G630" s="26"/>
      <c r="H630" s="28"/>
      <c r="I630" s="26"/>
      <c r="J630" s="26"/>
      <c r="K630" s="28"/>
      <c r="L630" s="29"/>
      <c r="S630">
        <f>ROUND((Source!FX285/100)*((ROUND(Source!CT285*Source!I285/IF(Source!BA285&lt;&gt; 0, Source!BA285, 1), 2)+ROUND(Source!CS285*Source!I285/IF(Source!BS285&lt;&gt; 0, Source!BS285, 1), 2))), 2)</f>
        <v>0</v>
      </c>
      <c r="T630">
        <f>Source!X285</f>
        <v>0</v>
      </c>
      <c r="U630">
        <f>ROUND((Source!FY285/100)*((ROUND(Source!CT285*Source!I285/IF(Source!BA285&lt;&gt; 0, Source!BA285, 1), 2)+ROUND(Source!CS285*Source!I285/IF(Source!BS285&lt;&gt; 0, Source!BS285, 1), 2))), 2)</f>
        <v>0</v>
      </c>
      <c r="V630">
        <f>Source!Y285</f>
        <v>0</v>
      </c>
    </row>
    <row r="631" spans="1:26" ht="14.25">
      <c r="A631" s="34"/>
      <c r="B631" s="35"/>
      <c r="C631" s="36" t="s">
        <v>1338</v>
      </c>
      <c r="D631" s="37"/>
      <c r="E631" s="38"/>
      <c r="F631" s="39"/>
      <c r="G631" s="40"/>
      <c r="H631" s="41"/>
      <c r="I631" s="40"/>
      <c r="J631" s="40"/>
      <c r="K631" s="41"/>
      <c r="L631" s="42"/>
    </row>
    <row r="632" spans="1:26" ht="15">
      <c r="G632" s="57"/>
      <c r="H632" s="57"/>
      <c r="J632" s="57"/>
      <c r="K632" s="57"/>
      <c r="L632" s="33"/>
      <c r="O632" s="32">
        <f>G632</f>
        <v>0</v>
      </c>
      <c r="P632" s="32">
        <f>J632</f>
        <v>0</v>
      </c>
      <c r="Q632" s="32">
        <f>L632</f>
        <v>0</v>
      </c>
      <c r="W632">
        <f>IF(Source!BI285&lt;=1,G632, 0)</f>
        <v>0</v>
      </c>
      <c r="X632">
        <f>IF(Source!BI285=2,G632, 0)</f>
        <v>0</v>
      </c>
      <c r="Y632">
        <f>IF(Source!BI285=3,G632, 0)</f>
        <v>0</v>
      </c>
      <c r="Z632">
        <f>IF(Source!BI285=4,G632, 0)</f>
        <v>0</v>
      </c>
    </row>
    <row r="633" spans="1:26" ht="28.5">
      <c r="A633" s="23" t="str">
        <f>Source!E286</f>
        <v>113</v>
      </c>
      <c r="B633" s="24" t="str">
        <f>Source!F286</f>
        <v>Цена поставщика</v>
      </c>
      <c r="C633" s="21" t="str">
        <f>Source!G286</f>
        <v>Бак мембранный расширительный V=0, 2м3</v>
      </c>
      <c r="D633" s="25" t="str">
        <f>Source!H286</f>
        <v>ШТ</v>
      </c>
      <c r="E633" s="9">
        <f>Source!I286</f>
        <v>1</v>
      </c>
      <c r="F633" s="27"/>
      <c r="G633" s="26"/>
      <c r="H633" s="28"/>
      <c r="I633" s="26"/>
      <c r="J633" s="26"/>
      <c r="K633" s="28"/>
      <c r="L633" s="29"/>
      <c r="S633">
        <f>ROUND((Source!FX286/100)*((ROUND(Source!CT286*Source!I286/IF(Source!BA286&lt;&gt; 0, Source!BA286, 1), 2)+ROUND(Source!CS286*Source!I286/IF(Source!BS286&lt;&gt; 0, Source!BS286, 1), 2))), 2)</f>
        <v>0</v>
      </c>
      <c r="T633">
        <f>Source!X286</f>
        <v>0</v>
      </c>
      <c r="U633">
        <f>ROUND((Source!FY286/100)*((ROUND(Source!CT286*Source!I286/IF(Source!BA286&lt;&gt; 0, Source!BA286, 1), 2)+ROUND(Source!CS286*Source!I286/IF(Source!BS286&lt;&gt; 0, Source!BS286, 1), 2))), 2)</f>
        <v>0</v>
      </c>
      <c r="V633">
        <f>Source!Y286</f>
        <v>0</v>
      </c>
    </row>
    <row r="634" spans="1:26" ht="14.25">
      <c r="A634" s="34"/>
      <c r="B634" s="35"/>
      <c r="C634" s="36" t="s">
        <v>1338</v>
      </c>
      <c r="D634" s="37"/>
      <c r="E634" s="38"/>
      <c r="F634" s="39"/>
      <c r="G634" s="40"/>
      <c r="H634" s="41"/>
      <c r="I634" s="40"/>
      <c r="J634" s="40"/>
      <c r="K634" s="41"/>
      <c r="L634" s="42"/>
    </row>
    <row r="635" spans="1:26" ht="15">
      <c r="G635" s="57"/>
      <c r="H635" s="57"/>
      <c r="J635" s="57"/>
      <c r="K635" s="57"/>
      <c r="L635" s="33"/>
      <c r="O635" s="32">
        <f>G635</f>
        <v>0</v>
      </c>
      <c r="P635" s="32">
        <f>J635</f>
        <v>0</v>
      </c>
      <c r="Q635" s="32">
        <f>L635</f>
        <v>0</v>
      </c>
      <c r="W635">
        <f>IF(Source!BI286&lt;=1,G635, 0)</f>
        <v>0</v>
      </c>
      <c r="X635">
        <f>IF(Source!BI286=2,G635, 0)</f>
        <v>0</v>
      </c>
      <c r="Y635">
        <f>IF(Source!BI286=3,G635, 0)</f>
        <v>0</v>
      </c>
      <c r="Z635">
        <f>IF(Source!BI286=4,G635, 0)</f>
        <v>0</v>
      </c>
    </row>
    <row r="636" spans="1:26" ht="71.25">
      <c r="A636" s="23" t="str">
        <f>Source!E287</f>
        <v>114</v>
      </c>
      <c r="B636" s="24" t="str">
        <f>Source!F287</f>
        <v>м12-07-001-1</v>
      </c>
      <c r="C636" s="21" t="str">
        <f>Source!G287</f>
        <v>Трубная проводка из водогазопроводных труб углеродистых и низколегированных сталей на соединениях разъемных, диаметр условного прохода 25 мм</v>
      </c>
      <c r="D636" s="25" t="str">
        <f>Source!H287</f>
        <v>1000 м</v>
      </c>
      <c r="E636" s="9">
        <f>Source!I287</f>
        <v>9.5000000000000001E-2</v>
      </c>
      <c r="F636" s="27"/>
      <c r="G636" s="26"/>
      <c r="H636" s="28"/>
      <c r="I636" s="26"/>
      <c r="J636" s="26"/>
      <c r="K636" s="28"/>
      <c r="L636" s="29"/>
      <c r="S636">
        <f>ROUND((Source!FX287/100)*((ROUND(Source!CT287*Source!I287/IF(Source!BA287&lt;&gt; 0, Source!BA287, 1), 2)+ROUND(Source!CS287*Source!I287/IF(Source!BS287&lt;&gt; 0, Source!BS287, 1), 2))), 2)</f>
        <v>0</v>
      </c>
      <c r="T636">
        <f>Source!X287</f>
        <v>0</v>
      </c>
      <c r="U636">
        <f>ROUND((Source!FY287/100)*((ROUND(Source!CT287*Source!I287/IF(Source!BA287&lt;&gt; 0, Source!BA287, 1), 2)+ROUND(Source!CS287*Source!I287/IF(Source!BS287&lt;&gt; 0, Source!BS287, 1), 2))), 2)</f>
        <v>0</v>
      </c>
      <c r="V636">
        <f>Source!Y287</f>
        <v>0</v>
      </c>
    </row>
    <row r="637" spans="1:26" ht="14.25">
      <c r="A637" s="23"/>
      <c r="B637" s="24"/>
      <c r="C637" s="21" t="s">
        <v>1336</v>
      </c>
      <c r="D637" s="25"/>
      <c r="E637" s="9"/>
      <c r="F637" s="27"/>
      <c r="G637" s="26"/>
      <c r="H637" s="28"/>
      <c r="I637" s="26"/>
      <c r="J637" s="26"/>
      <c r="K637" s="28"/>
      <c r="L637" s="29"/>
      <c r="R637">
        <f>H637</f>
        <v>0</v>
      </c>
    </row>
    <row r="638" spans="1:26" ht="14.25">
      <c r="A638" s="23"/>
      <c r="B638" s="24"/>
      <c r="C638" s="21" t="s">
        <v>41</v>
      </c>
      <c r="D638" s="25"/>
      <c r="E638" s="9"/>
      <c r="F638" s="27"/>
      <c r="G638" s="26"/>
      <c r="H638" s="28"/>
      <c r="I638" s="26"/>
      <c r="J638" s="26"/>
      <c r="K638" s="28"/>
      <c r="L638" s="29"/>
    </row>
    <row r="639" spans="1:26" ht="14.25">
      <c r="A639" s="23"/>
      <c r="B639" s="24"/>
      <c r="C639" s="21" t="s">
        <v>1337</v>
      </c>
      <c r="D639" s="25"/>
      <c r="E639" s="9"/>
      <c r="F639" s="27"/>
      <c r="G639" s="26"/>
      <c r="H639" s="28"/>
      <c r="I639" s="26"/>
      <c r="J639" s="26"/>
      <c r="K639" s="28"/>
      <c r="L639" s="29"/>
      <c r="R639">
        <f>H639</f>
        <v>0</v>
      </c>
    </row>
    <row r="640" spans="1:26" ht="14.25">
      <c r="A640" s="23"/>
      <c r="B640" s="24"/>
      <c r="C640" s="21" t="s">
        <v>1338</v>
      </c>
      <c r="D640" s="25"/>
      <c r="E640" s="9"/>
      <c r="F640" s="27"/>
      <c r="G640" s="26"/>
      <c r="H640" s="28"/>
      <c r="I640" s="26"/>
      <c r="J640" s="26"/>
      <c r="K640" s="28"/>
      <c r="L640" s="29"/>
    </row>
    <row r="641" spans="1:26" ht="14.25">
      <c r="A641" s="23"/>
      <c r="B641" s="24"/>
      <c r="C641" s="21" t="s">
        <v>1339</v>
      </c>
      <c r="D641" s="25" t="s">
        <v>1340</v>
      </c>
      <c r="E641" s="9">
        <f>Source!BZ287</f>
        <v>0</v>
      </c>
      <c r="F641" s="60"/>
      <c r="G641" s="61"/>
      <c r="H641" s="28"/>
      <c r="I641" s="30"/>
      <c r="J641" s="21"/>
      <c r="K641" s="28"/>
      <c r="L641" s="29"/>
    </row>
    <row r="642" spans="1:26" ht="14.25">
      <c r="A642" s="23"/>
      <c r="B642" s="24"/>
      <c r="C642" s="21" t="s">
        <v>1341</v>
      </c>
      <c r="D642" s="25" t="s">
        <v>1340</v>
      </c>
      <c r="E642" s="9">
        <f>Source!CA287</f>
        <v>0</v>
      </c>
      <c r="F642" s="60"/>
      <c r="G642" s="61"/>
      <c r="H642" s="28"/>
      <c r="I642" s="30"/>
      <c r="J642" s="21"/>
      <c r="K642" s="28"/>
      <c r="L642" s="29"/>
    </row>
    <row r="643" spans="1:26" ht="14.25">
      <c r="A643" s="34"/>
      <c r="B643" s="35"/>
      <c r="C643" s="36" t="s">
        <v>1342</v>
      </c>
      <c r="D643" s="37" t="s">
        <v>1343</v>
      </c>
      <c r="E643" s="38">
        <f>Source!AQ287</f>
        <v>0</v>
      </c>
      <c r="F643" s="39"/>
      <c r="G643" s="40"/>
      <c r="H643" s="41"/>
      <c r="I643" s="40"/>
      <c r="J643" s="40"/>
      <c r="K643" s="41"/>
      <c r="L643" s="45"/>
    </row>
    <row r="644" spans="1:26" ht="15">
      <c r="G644" s="57"/>
      <c r="H644" s="57"/>
      <c r="J644" s="57"/>
      <c r="K644" s="57"/>
      <c r="L644" s="33"/>
      <c r="O644" s="32">
        <f>G644</f>
        <v>0</v>
      </c>
      <c r="P644" s="32">
        <f>J644</f>
        <v>0</v>
      </c>
      <c r="Q644" s="32">
        <f>L644</f>
        <v>0</v>
      </c>
      <c r="W644">
        <f>IF(Source!BI287&lt;=1,G644, 0)</f>
        <v>0</v>
      </c>
      <c r="X644">
        <f>IF(Source!BI287=2,G644, 0)</f>
        <v>0</v>
      </c>
      <c r="Y644">
        <f>IF(Source!BI287=3,G644, 0)</f>
        <v>0</v>
      </c>
      <c r="Z644">
        <f>IF(Source!BI287=4,G644, 0)</f>
        <v>0</v>
      </c>
    </row>
    <row r="645" spans="1:26" ht="28.5">
      <c r="A645" s="23" t="str">
        <f>Source!E288</f>
        <v>115</v>
      </c>
      <c r="B645" s="24" t="str">
        <f>Source!F288</f>
        <v>Цена поставщика</v>
      </c>
      <c r="C645" s="21" t="str">
        <f>Source!G288</f>
        <v>Труба обыкновенная неоцинкованная ВГП 25х3,2</v>
      </c>
      <c r="D645" s="25" t="str">
        <f>Source!H288</f>
        <v>м</v>
      </c>
      <c r="E645" s="9">
        <f>Source!I288</f>
        <v>88</v>
      </c>
      <c r="F645" s="27"/>
      <c r="G645" s="26"/>
      <c r="H645" s="28"/>
      <c r="I645" s="26"/>
      <c r="J645" s="26"/>
      <c r="K645" s="28"/>
      <c r="L645" s="29"/>
      <c r="S645">
        <f>ROUND((Source!FX288/100)*((ROUND(Source!CT288*Source!I288/IF(Source!BA288&lt;&gt; 0, Source!BA288, 1), 2)+ROUND(Source!CS288*Source!I288/IF(Source!BS288&lt;&gt; 0, Source!BS288, 1), 2))), 2)</f>
        <v>0</v>
      </c>
      <c r="T645">
        <f>Source!X288</f>
        <v>0</v>
      </c>
      <c r="U645">
        <f>ROUND((Source!FY288/100)*((ROUND(Source!CT288*Source!I288/IF(Source!BA288&lt;&gt; 0, Source!BA288, 1), 2)+ROUND(Source!CS288*Source!I288/IF(Source!BS288&lt;&gt; 0, Source!BS288, 1), 2))), 2)</f>
        <v>0</v>
      </c>
      <c r="V645">
        <f>Source!Y288</f>
        <v>0</v>
      </c>
    </row>
    <row r="646" spans="1:26" ht="14.25">
      <c r="A646" s="34"/>
      <c r="B646" s="35"/>
      <c r="C646" s="36" t="s">
        <v>1338</v>
      </c>
      <c r="D646" s="37"/>
      <c r="E646" s="38"/>
      <c r="F646" s="39"/>
      <c r="G646" s="40"/>
      <c r="H646" s="41"/>
      <c r="I646" s="40"/>
      <c r="J646" s="40"/>
      <c r="K646" s="41"/>
      <c r="L646" s="42"/>
    </row>
    <row r="647" spans="1:26" ht="15">
      <c r="G647" s="57"/>
      <c r="H647" s="57"/>
      <c r="J647" s="57"/>
      <c r="K647" s="57"/>
      <c r="L647" s="33"/>
      <c r="O647" s="32">
        <f>G647</f>
        <v>0</v>
      </c>
      <c r="P647" s="32">
        <f>J647</f>
        <v>0</v>
      </c>
      <c r="Q647" s="32">
        <f>L647</f>
        <v>0</v>
      </c>
      <c r="W647">
        <f>IF(Source!BI288&lt;=1,G647, 0)</f>
        <v>0</v>
      </c>
      <c r="X647">
        <f>IF(Source!BI288=2,G647, 0)</f>
        <v>0</v>
      </c>
      <c r="Y647">
        <f>IF(Source!BI288=3,G647, 0)</f>
        <v>0</v>
      </c>
      <c r="Z647">
        <f>IF(Source!BI288=4,G647, 0)</f>
        <v>0</v>
      </c>
    </row>
    <row r="648" spans="1:26" ht="28.5">
      <c r="A648" s="23" t="str">
        <f>Source!E289</f>
        <v>116</v>
      </c>
      <c r="B648" s="24" t="str">
        <f>Source!F289</f>
        <v>Цена поставщика</v>
      </c>
      <c r="C648" s="21" t="str">
        <f>Source!G289</f>
        <v>Труба обыкновенная неоцинкованная ВГП 20х2,8</v>
      </c>
      <c r="D648" s="25" t="str">
        <f>Source!H289</f>
        <v>м</v>
      </c>
      <c r="E648" s="9">
        <f>Source!I289</f>
        <v>7</v>
      </c>
      <c r="F648" s="27"/>
      <c r="G648" s="26"/>
      <c r="H648" s="28"/>
      <c r="I648" s="26"/>
      <c r="J648" s="26"/>
      <c r="K648" s="28"/>
      <c r="L648" s="29"/>
      <c r="S648">
        <f>ROUND((Source!FX289/100)*((ROUND(Source!CT289*Source!I289/IF(Source!BA289&lt;&gt; 0, Source!BA289, 1), 2)+ROUND(Source!CS289*Source!I289/IF(Source!BS289&lt;&gt; 0, Source!BS289, 1), 2))), 2)</f>
        <v>0</v>
      </c>
      <c r="T648">
        <f>Source!X289</f>
        <v>0</v>
      </c>
      <c r="U648">
        <f>ROUND((Source!FY289/100)*((ROUND(Source!CT289*Source!I289/IF(Source!BA289&lt;&gt; 0, Source!BA289, 1), 2)+ROUND(Source!CS289*Source!I289/IF(Source!BS289&lt;&gt; 0, Source!BS289, 1), 2))), 2)</f>
        <v>0</v>
      </c>
      <c r="V648">
        <f>Source!Y289</f>
        <v>0</v>
      </c>
    </row>
    <row r="649" spans="1:26" ht="14.25">
      <c r="A649" s="34"/>
      <c r="B649" s="35"/>
      <c r="C649" s="36" t="s">
        <v>1338</v>
      </c>
      <c r="D649" s="37"/>
      <c r="E649" s="38"/>
      <c r="F649" s="39"/>
      <c r="G649" s="40"/>
      <c r="H649" s="41"/>
      <c r="I649" s="40"/>
      <c r="J649" s="40"/>
      <c r="K649" s="41"/>
      <c r="L649" s="42"/>
    </row>
    <row r="650" spans="1:26" ht="15">
      <c r="G650" s="57"/>
      <c r="H650" s="57"/>
      <c r="J650" s="57"/>
      <c r="K650" s="57"/>
      <c r="L650" s="33"/>
      <c r="O650" s="32">
        <f>G650</f>
        <v>0</v>
      </c>
      <c r="P650" s="32">
        <f>J650</f>
        <v>0</v>
      </c>
      <c r="Q650" s="32">
        <f>L650</f>
        <v>0</v>
      </c>
      <c r="W650">
        <f>IF(Source!BI289&lt;=1,G650, 0)</f>
        <v>0</v>
      </c>
      <c r="X650">
        <f>IF(Source!BI289=2,G650, 0)</f>
        <v>0</v>
      </c>
      <c r="Y650">
        <f>IF(Source!BI289=3,G650, 0)</f>
        <v>0</v>
      </c>
      <c r="Z650">
        <f>IF(Source!BI289=4,G650, 0)</f>
        <v>0</v>
      </c>
    </row>
    <row r="651" spans="1:26" ht="57">
      <c r="A651" s="23" t="str">
        <f>Source!E290</f>
        <v>117</v>
      </c>
      <c r="B651" s="24" t="str">
        <f>Source!F290</f>
        <v>16-07-005-1</v>
      </c>
      <c r="C651" s="21" t="str">
        <f>Source!G290</f>
        <v>Гидравлическое испытание трубопроводов систем отопления, водопровода и горячего водоснабжения диаметром до 50 мм</v>
      </c>
      <c r="D651" s="25" t="str">
        <f>Source!H290</f>
        <v>100 м</v>
      </c>
      <c r="E651" s="9">
        <f>Source!I290</f>
        <v>0.95</v>
      </c>
      <c r="F651" s="27"/>
      <c r="G651" s="26"/>
      <c r="H651" s="28"/>
      <c r="I651" s="26"/>
      <c r="J651" s="26"/>
      <c r="K651" s="28"/>
      <c r="L651" s="29"/>
      <c r="S651">
        <f>ROUND((Source!FX290/100)*((ROUND(Source!CT290*Source!I290/IF(Source!BA290&lt;&gt; 0, Source!BA290, 1), 2)+ROUND(Source!CS290*Source!I290/IF(Source!BS290&lt;&gt; 0, Source!BS290, 1), 2))), 2)</f>
        <v>0</v>
      </c>
      <c r="T651">
        <f>Source!X290</f>
        <v>0</v>
      </c>
      <c r="U651">
        <f>ROUND((Source!FY290/100)*((ROUND(Source!CT290*Source!I290/IF(Source!BA290&lt;&gt; 0, Source!BA290, 1), 2)+ROUND(Source!CS290*Source!I290/IF(Source!BS290&lt;&gt; 0, Source!BS290, 1), 2))), 2)</f>
        <v>0</v>
      </c>
      <c r="V651">
        <f>Source!Y290</f>
        <v>0</v>
      </c>
    </row>
    <row r="652" spans="1:26" ht="14.25">
      <c r="A652" s="23"/>
      <c r="B652" s="24"/>
      <c r="C652" s="21" t="s">
        <v>1336</v>
      </c>
      <c r="D652" s="25"/>
      <c r="E652" s="9"/>
      <c r="F652" s="27"/>
      <c r="G652" s="26"/>
      <c r="H652" s="28"/>
      <c r="I652" s="26"/>
      <c r="J652" s="26"/>
      <c r="K652" s="28"/>
      <c r="L652" s="29"/>
      <c r="R652">
        <f>H652</f>
        <v>0</v>
      </c>
    </row>
    <row r="653" spans="1:26" ht="14.25">
      <c r="A653" s="23"/>
      <c r="B653" s="24"/>
      <c r="C653" s="21" t="s">
        <v>41</v>
      </c>
      <c r="D653" s="25"/>
      <c r="E653" s="9"/>
      <c r="F653" s="27"/>
      <c r="G653" s="26"/>
      <c r="H653" s="28"/>
      <c r="I653" s="26"/>
      <c r="J653" s="26"/>
      <c r="K653" s="28"/>
      <c r="L653" s="29"/>
    </row>
    <row r="654" spans="1:26" ht="14.25">
      <c r="A654" s="23"/>
      <c r="B654" s="24"/>
      <c r="C654" s="21" t="s">
        <v>1338</v>
      </c>
      <c r="D654" s="25"/>
      <c r="E654" s="9"/>
      <c r="F654" s="27"/>
      <c r="G654" s="26"/>
      <c r="H654" s="28"/>
      <c r="I654" s="26"/>
      <c r="J654" s="26"/>
      <c r="K654" s="28"/>
      <c r="L654" s="29"/>
    </row>
    <row r="655" spans="1:26" ht="14.25">
      <c r="A655" s="23"/>
      <c r="B655" s="24"/>
      <c r="C655" s="21" t="s">
        <v>1339</v>
      </c>
      <c r="D655" s="25" t="s">
        <v>1340</v>
      </c>
      <c r="E655" s="9">
        <f>Source!BZ290</f>
        <v>0</v>
      </c>
      <c r="F655" s="60"/>
      <c r="G655" s="61"/>
      <c r="H655" s="28"/>
      <c r="I655" s="30"/>
      <c r="J655" s="21"/>
      <c r="K655" s="28"/>
      <c r="L655" s="29"/>
    </row>
    <row r="656" spans="1:26" ht="14.25">
      <c r="A656" s="23"/>
      <c r="B656" s="24"/>
      <c r="C656" s="21" t="s">
        <v>1341</v>
      </c>
      <c r="D656" s="25" t="s">
        <v>1340</v>
      </c>
      <c r="E656" s="9">
        <f>Source!CA290</f>
        <v>0</v>
      </c>
      <c r="F656" s="60"/>
      <c r="G656" s="61"/>
      <c r="H656" s="28"/>
      <c r="I656" s="30"/>
      <c r="J656" s="21"/>
      <c r="K656" s="28"/>
      <c r="L656" s="29"/>
    </row>
    <row r="657" spans="1:26" ht="14.25">
      <c r="A657" s="34"/>
      <c r="B657" s="35"/>
      <c r="C657" s="36" t="s">
        <v>1342</v>
      </c>
      <c r="D657" s="37" t="s">
        <v>1343</v>
      </c>
      <c r="E657" s="38">
        <f>Source!AQ290</f>
        <v>0</v>
      </c>
      <c r="F657" s="39"/>
      <c r="G657" s="40"/>
      <c r="H657" s="41"/>
      <c r="I657" s="40"/>
      <c r="J657" s="40"/>
      <c r="K657" s="41"/>
      <c r="L657" s="45"/>
    </row>
    <row r="658" spans="1:26" ht="15">
      <c r="G658" s="57"/>
      <c r="H658" s="57"/>
      <c r="J658" s="57"/>
      <c r="K658" s="57"/>
      <c r="L658" s="33"/>
      <c r="O658" s="32">
        <f>G658</f>
        <v>0</v>
      </c>
      <c r="P658" s="32">
        <f>J658</f>
        <v>0</v>
      </c>
      <c r="Q658" s="32">
        <f>L658</f>
        <v>0</v>
      </c>
      <c r="W658">
        <f>IF(Source!BI290&lt;=1,G658, 0)</f>
        <v>0</v>
      </c>
      <c r="X658">
        <f>IF(Source!BI290=2,G658, 0)</f>
        <v>0</v>
      </c>
      <c r="Y658">
        <f>IF(Source!BI290=3,G658, 0)</f>
        <v>0</v>
      </c>
      <c r="Z658">
        <f>IF(Source!BI290=4,G658, 0)</f>
        <v>0</v>
      </c>
    </row>
    <row r="659" spans="1:26" ht="57">
      <c r="A659" s="23" t="str">
        <f>Source!E291</f>
        <v>118</v>
      </c>
      <c r="B659" s="24" t="str">
        <f>Source!F291</f>
        <v>16-02-005-3</v>
      </c>
      <c r="C659" s="21" t="str">
        <f>Source!G291</f>
        <v>Прокладка трубопроводов отопления и водоснабжения из стальных электросварных труб диаметром 65 мм (диам. 57мм)</v>
      </c>
      <c r="D659" s="25" t="str">
        <f>Source!H291</f>
        <v>100 м</v>
      </c>
      <c r="E659" s="9">
        <f>Source!I291</f>
        <v>0.42</v>
      </c>
      <c r="F659" s="27"/>
      <c r="G659" s="26"/>
      <c r="H659" s="28"/>
      <c r="I659" s="26"/>
      <c r="J659" s="26"/>
      <c r="K659" s="28"/>
      <c r="L659" s="29"/>
      <c r="S659">
        <f>ROUND((Source!FX291/100)*((ROUND(Source!CT291*Source!I291/IF(Source!BA291&lt;&gt; 0, Source!BA291, 1), 2)+ROUND(Source!CS291*Source!I291/IF(Source!BS291&lt;&gt; 0, Source!BS291, 1), 2))), 2)</f>
        <v>0</v>
      </c>
      <c r="T659">
        <f>Source!X291</f>
        <v>0</v>
      </c>
      <c r="U659">
        <f>ROUND((Source!FY291/100)*((ROUND(Source!CT291*Source!I291/IF(Source!BA291&lt;&gt; 0, Source!BA291, 1), 2)+ROUND(Source!CS291*Source!I291/IF(Source!BS291&lt;&gt; 0, Source!BS291, 1), 2))), 2)</f>
        <v>0</v>
      </c>
      <c r="V659">
        <f>Source!Y291</f>
        <v>0</v>
      </c>
    </row>
    <row r="660" spans="1:26" ht="14.25">
      <c r="A660" s="23"/>
      <c r="B660" s="24"/>
      <c r="C660" s="21" t="s">
        <v>1336</v>
      </c>
      <c r="D660" s="25"/>
      <c r="E660" s="9"/>
      <c r="F660" s="27"/>
      <c r="G660" s="26"/>
      <c r="H660" s="28"/>
      <c r="I660" s="26"/>
      <c r="J660" s="26"/>
      <c r="K660" s="28"/>
      <c r="L660" s="29"/>
      <c r="R660">
        <f>H660</f>
        <v>0</v>
      </c>
    </row>
    <row r="661" spans="1:26" ht="14.25">
      <c r="A661" s="23"/>
      <c r="B661" s="24"/>
      <c r="C661" s="21" t="s">
        <v>41</v>
      </c>
      <c r="D661" s="25"/>
      <c r="E661" s="9"/>
      <c r="F661" s="27"/>
      <c r="G661" s="26"/>
      <c r="H661" s="28"/>
      <c r="I661" s="26"/>
      <c r="J661" s="26"/>
      <c r="K661" s="28"/>
      <c r="L661" s="29"/>
    </row>
    <row r="662" spans="1:26" ht="14.25">
      <c r="A662" s="23"/>
      <c r="B662" s="24"/>
      <c r="C662" s="21" t="s">
        <v>1337</v>
      </c>
      <c r="D662" s="25"/>
      <c r="E662" s="9"/>
      <c r="F662" s="27"/>
      <c r="G662" s="26"/>
      <c r="H662" s="28"/>
      <c r="I662" s="26"/>
      <c r="J662" s="26"/>
      <c r="K662" s="28"/>
      <c r="L662" s="29"/>
      <c r="R662">
        <f>H662</f>
        <v>0</v>
      </c>
    </row>
    <row r="663" spans="1:26" ht="14.25">
      <c r="A663" s="23"/>
      <c r="B663" s="24"/>
      <c r="C663" s="21" t="s">
        <v>1338</v>
      </c>
      <c r="D663" s="25"/>
      <c r="E663" s="9"/>
      <c r="F663" s="27"/>
      <c r="G663" s="26"/>
      <c r="H663" s="28"/>
      <c r="I663" s="26"/>
      <c r="J663" s="26"/>
      <c r="K663" s="28"/>
      <c r="L663" s="29"/>
    </row>
    <row r="664" spans="1:26" ht="14.25">
      <c r="A664" s="23"/>
      <c r="B664" s="24"/>
      <c r="C664" s="21" t="s">
        <v>1339</v>
      </c>
      <c r="D664" s="25" t="s">
        <v>1340</v>
      </c>
      <c r="E664" s="9">
        <f>Source!BZ291</f>
        <v>0</v>
      </c>
      <c r="F664" s="60"/>
      <c r="G664" s="61"/>
      <c r="H664" s="28"/>
      <c r="I664" s="30"/>
      <c r="J664" s="21"/>
      <c r="K664" s="28"/>
      <c r="L664" s="29"/>
    </row>
    <row r="665" spans="1:26" ht="14.25">
      <c r="A665" s="23"/>
      <c r="B665" s="24"/>
      <c r="C665" s="21" t="s">
        <v>1341</v>
      </c>
      <c r="D665" s="25" t="s">
        <v>1340</v>
      </c>
      <c r="E665" s="9">
        <f>Source!CA291</f>
        <v>0</v>
      </c>
      <c r="F665" s="60"/>
      <c r="G665" s="61"/>
      <c r="H665" s="28"/>
      <c r="I665" s="30"/>
      <c r="J665" s="21"/>
      <c r="K665" s="28"/>
      <c r="L665" s="29"/>
    </row>
    <row r="666" spans="1:26" ht="14.25">
      <c r="A666" s="34"/>
      <c r="B666" s="35"/>
      <c r="C666" s="36" t="s">
        <v>1342</v>
      </c>
      <c r="D666" s="37" t="s">
        <v>1343</v>
      </c>
      <c r="E666" s="38">
        <f>Source!AQ291</f>
        <v>0</v>
      </c>
      <c r="F666" s="39"/>
      <c r="G666" s="40"/>
      <c r="H666" s="41"/>
      <c r="I666" s="40"/>
      <c r="J666" s="40"/>
      <c r="K666" s="41"/>
      <c r="L666" s="45"/>
    </row>
    <row r="667" spans="1:26" ht="15">
      <c r="G667" s="57"/>
      <c r="H667" s="57"/>
      <c r="J667" s="57"/>
      <c r="K667" s="57"/>
      <c r="L667" s="33"/>
      <c r="O667" s="32">
        <f>G667</f>
        <v>0</v>
      </c>
      <c r="P667" s="32">
        <f>J667</f>
        <v>0</v>
      </c>
      <c r="Q667" s="32">
        <f>L667</f>
        <v>0</v>
      </c>
      <c r="W667">
        <f>IF(Source!BI291&lt;=1,G667, 0)</f>
        <v>0</v>
      </c>
      <c r="X667">
        <f>IF(Source!BI291=2,G667, 0)</f>
        <v>0</v>
      </c>
      <c r="Y667">
        <f>IF(Source!BI291=3,G667, 0)</f>
        <v>0</v>
      </c>
      <c r="Z667">
        <f>IF(Source!BI291=4,G667, 0)</f>
        <v>0</v>
      </c>
    </row>
    <row r="668" spans="1:26" ht="57">
      <c r="A668" s="23" t="str">
        <f>Source!E293</f>
        <v>119</v>
      </c>
      <c r="B668" s="24" t="str">
        <f>Source!F293</f>
        <v>16-02-005-4</v>
      </c>
      <c r="C668" s="21" t="str">
        <f>Source!G293</f>
        <v>Прокладка трубопроводов отопления и водоснабжения из стальных электросварных труб диаметром 80 мм (диам. 76мм)</v>
      </c>
      <c r="D668" s="25" t="str">
        <f>Source!H293</f>
        <v>100 м</v>
      </c>
      <c r="E668" s="9">
        <f>Source!I293</f>
        <v>0.28000000000000003</v>
      </c>
      <c r="F668" s="27"/>
      <c r="G668" s="26"/>
      <c r="H668" s="28"/>
      <c r="I668" s="26"/>
      <c r="J668" s="26"/>
      <c r="K668" s="28"/>
      <c r="L668" s="29"/>
      <c r="S668">
        <f>ROUND((Source!FX293/100)*((ROUND(Source!CT293*Source!I293/IF(Source!BA293&lt;&gt; 0, Source!BA293, 1), 2)+ROUND(Source!CS293*Source!I293/IF(Source!BS293&lt;&gt; 0, Source!BS293, 1), 2))), 2)</f>
        <v>0</v>
      </c>
      <c r="T668">
        <f>Source!X293</f>
        <v>0</v>
      </c>
      <c r="U668">
        <f>ROUND((Source!FY293/100)*((ROUND(Source!CT293*Source!I293/IF(Source!BA293&lt;&gt; 0, Source!BA293, 1), 2)+ROUND(Source!CS293*Source!I293/IF(Source!BS293&lt;&gt; 0, Source!BS293, 1), 2))), 2)</f>
        <v>0</v>
      </c>
      <c r="V668">
        <f>Source!Y293</f>
        <v>0</v>
      </c>
    </row>
    <row r="669" spans="1:26" ht="14.25">
      <c r="A669" s="23"/>
      <c r="B669" s="24"/>
      <c r="C669" s="21" t="s">
        <v>1336</v>
      </c>
      <c r="D669" s="25"/>
      <c r="E669" s="9"/>
      <c r="F669" s="27"/>
      <c r="G669" s="26"/>
      <c r="H669" s="28"/>
      <c r="I669" s="26"/>
      <c r="J669" s="26"/>
      <c r="K669" s="28"/>
      <c r="L669" s="29"/>
      <c r="R669">
        <f>H669</f>
        <v>0</v>
      </c>
    </row>
    <row r="670" spans="1:26" ht="14.25">
      <c r="A670" s="23"/>
      <c r="B670" s="24"/>
      <c r="C670" s="21" t="s">
        <v>41</v>
      </c>
      <c r="D670" s="25"/>
      <c r="E670" s="9"/>
      <c r="F670" s="27"/>
      <c r="G670" s="26"/>
      <c r="H670" s="28"/>
      <c r="I670" s="26"/>
      <c r="J670" s="26"/>
      <c r="K670" s="28"/>
      <c r="L670" s="29"/>
    </row>
    <row r="671" spans="1:26" ht="14.25">
      <c r="A671" s="23"/>
      <c r="B671" s="24"/>
      <c r="C671" s="21" t="s">
        <v>1337</v>
      </c>
      <c r="D671" s="25"/>
      <c r="E671" s="9"/>
      <c r="F671" s="27"/>
      <c r="G671" s="26"/>
      <c r="H671" s="28"/>
      <c r="I671" s="26"/>
      <c r="J671" s="26"/>
      <c r="K671" s="28"/>
      <c r="L671" s="29"/>
      <c r="R671">
        <f>H671</f>
        <v>0</v>
      </c>
    </row>
    <row r="672" spans="1:26" ht="14.25">
      <c r="A672" s="23"/>
      <c r="B672" s="24"/>
      <c r="C672" s="21" t="s">
        <v>1338</v>
      </c>
      <c r="D672" s="25"/>
      <c r="E672" s="9"/>
      <c r="F672" s="27"/>
      <c r="G672" s="26"/>
      <c r="H672" s="28"/>
      <c r="I672" s="26"/>
      <c r="J672" s="26"/>
      <c r="K672" s="28"/>
      <c r="L672" s="29"/>
    </row>
    <row r="673" spans="1:26" ht="14.25">
      <c r="A673" s="23"/>
      <c r="B673" s="24"/>
      <c r="C673" s="21" t="s">
        <v>1339</v>
      </c>
      <c r="D673" s="25" t="s">
        <v>1340</v>
      </c>
      <c r="E673" s="9">
        <f>Source!BZ293</f>
        <v>0</v>
      </c>
      <c r="F673" s="60"/>
      <c r="G673" s="61"/>
      <c r="H673" s="28"/>
      <c r="I673" s="30"/>
      <c r="J673" s="21"/>
      <c r="K673" s="28"/>
      <c r="L673" s="29"/>
    </row>
    <row r="674" spans="1:26" ht="14.25">
      <c r="A674" s="23"/>
      <c r="B674" s="24"/>
      <c r="C674" s="21" t="s">
        <v>1341</v>
      </c>
      <c r="D674" s="25" t="s">
        <v>1340</v>
      </c>
      <c r="E674" s="9">
        <f>Source!CA293</f>
        <v>0</v>
      </c>
      <c r="F674" s="60"/>
      <c r="G674" s="61"/>
      <c r="H674" s="28"/>
      <c r="I674" s="30"/>
      <c r="J674" s="21"/>
      <c r="K674" s="28"/>
      <c r="L674" s="29"/>
    </row>
    <row r="675" spans="1:26" ht="14.25">
      <c r="A675" s="34"/>
      <c r="B675" s="35"/>
      <c r="C675" s="36" t="s">
        <v>1342</v>
      </c>
      <c r="D675" s="37" t="s">
        <v>1343</v>
      </c>
      <c r="E675" s="38">
        <f>Source!AQ293</f>
        <v>0</v>
      </c>
      <c r="F675" s="39"/>
      <c r="G675" s="40"/>
      <c r="H675" s="41"/>
      <c r="I675" s="40"/>
      <c r="J675" s="40"/>
      <c r="K675" s="41"/>
      <c r="L675" s="45"/>
    </row>
    <row r="676" spans="1:26" ht="15">
      <c r="G676" s="57"/>
      <c r="H676" s="57"/>
      <c r="J676" s="57"/>
      <c r="K676" s="57"/>
      <c r="L676" s="33"/>
      <c r="O676" s="32">
        <f>G676</f>
        <v>0</v>
      </c>
      <c r="P676" s="32">
        <f>J676</f>
        <v>0</v>
      </c>
      <c r="Q676" s="32">
        <f>L676</f>
        <v>0</v>
      </c>
      <c r="W676">
        <f>IF(Source!BI293&lt;=1,G676, 0)</f>
        <v>0</v>
      </c>
      <c r="X676">
        <f>IF(Source!BI293=2,G676, 0)</f>
        <v>0</v>
      </c>
      <c r="Y676">
        <f>IF(Source!BI293=3,G676, 0)</f>
        <v>0</v>
      </c>
      <c r="Z676">
        <f>IF(Source!BI293=4,G676, 0)</f>
        <v>0</v>
      </c>
    </row>
    <row r="677" spans="1:26" ht="57">
      <c r="A677" s="23" t="str">
        <f>Source!E295</f>
        <v>120</v>
      </c>
      <c r="B677" s="24" t="str">
        <f>Source!F295</f>
        <v>16-02-005-5</v>
      </c>
      <c r="C677" s="21" t="str">
        <f>Source!G295</f>
        <v>Прокладка трубопроводов отопления и водоснабжения из стальных электросварных труб диаметром 100 мм (диам. 89мм)</v>
      </c>
      <c r="D677" s="25" t="str">
        <f>Source!H295</f>
        <v>100 м</v>
      </c>
      <c r="E677" s="9">
        <f>Source!I295</f>
        <v>0.1</v>
      </c>
      <c r="F677" s="27"/>
      <c r="G677" s="26"/>
      <c r="H677" s="28"/>
      <c r="I677" s="26"/>
      <c r="J677" s="26"/>
      <c r="K677" s="28"/>
      <c r="L677" s="29"/>
      <c r="S677">
        <f>ROUND((Source!FX295/100)*((ROUND(Source!CT295*Source!I295/IF(Source!BA295&lt;&gt; 0, Source!BA295, 1), 2)+ROUND(Source!CS295*Source!I295/IF(Source!BS295&lt;&gt; 0, Source!BS295, 1), 2))), 2)</f>
        <v>0</v>
      </c>
      <c r="T677">
        <f>Source!X295</f>
        <v>0</v>
      </c>
      <c r="U677">
        <f>ROUND((Source!FY295/100)*((ROUND(Source!CT295*Source!I295/IF(Source!BA295&lt;&gt; 0, Source!BA295, 1), 2)+ROUND(Source!CS295*Source!I295/IF(Source!BS295&lt;&gt; 0, Source!BS295, 1), 2))), 2)</f>
        <v>0</v>
      </c>
      <c r="V677">
        <f>Source!Y295</f>
        <v>0</v>
      </c>
    </row>
    <row r="678" spans="1:26" ht="14.25">
      <c r="A678" s="23"/>
      <c r="B678" s="24"/>
      <c r="C678" s="21" t="s">
        <v>1336</v>
      </c>
      <c r="D678" s="25"/>
      <c r="E678" s="9"/>
      <c r="F678" s="27"/>
      <c r="G678" s="26"/>
      <c r="H678" s="28"/>
      <c r="I678" s="26"/>
      <c r="J678" s="26"/>
      <c r="K678" s="28"/>
      <c r="L678" s="29"/>
      <c r="R678">
        <f>H678</f>
        <v>0</v>
      </c>
    </row>
    <row r="679" spans="1:26" ht="14.25">
      <c r="A679" s="23"/>
      <c r="B679" s="24"/>
      <c r="C679" s="21" t="s">
        <v>41</v>
      </c>
      <c r="D679" s="25"/>
      <c r="E679" s="9"/>
      <c r="F679" s="27"/>
      <c r="G679" s="26"/>
      <c r="H679" s="28"/>
      <c r="I679" s="26"/>
      <c r="J679" s="26"/>
      <c r="K679" s="28"/>
      <c r="L679" s="29"/>
    </row>
    <row r="680" spans="1:26" ht="14.25">
      <c r="A680" s="23"/>
      <c r="B680" s="24"/>
      <c r="C680" s="21" t="s">
        <v>1337</v>
      </c>
      <c r="D680" s="25"/>
      <c r="E680" s="9"/>
      <c r="F680" s="27"/>
      <c r="G680" s="26"/>
      <c r="H680" s="28"/>
      <c r="I680" s="26"/>
      <c r="J680" s="26"/>
      <c r="K680" s="28"/>
      <c r="L680" s="29"/>
      <c r="R680">
        <f>H680</f>
        <v>0</v>
      </c>
    </row>
    <row r="681" spans="1:26" ht="14.25">
      <c r="A681" s="23"/>
      <c r="B681" s="24"/>
      <c r="C681" s="21" t="s">
        <v>1338</v>
      </c>
      <c r="D681" s="25"/>
      <c r="E681" s="9"/>
      <c r="F681" s="27"/>
      <c r="G681" s="26"/>
      <c r="H681" s="28"/>
      <c r="I681" s="26"/>
      <c r="J681" s="26"/>
      <c r="K681" s="28"/>
      <c r="L681" s="29"/>
    </row>
    <row r="682" spans="1:26" ht="14.25">
      <c r="A682" s="23"/>
      <c r="B682" s="24"/>
      <c r="C682" s="21" t="s">
        <v>1339</v>
      </c>
      <c r="D682" s="25" t="s">
        <v>1340</v>
      </c>
      <c r="E682" s="9">
        <f>Source!BZ295</f>
        <v>0</v>
      </c>
      <c r="F682" s="60"/>
      <c r="G682" s="61"/>
      <c r="H682" s="28"/>
      <c r="I682" s="30"/>
      <c r="J682" s="21"/>
      <c r="K682" s="28"/>
      <c r="L682" s="29"/>
    </row>
    <row r="683" spans="1:26" ht="14.25">
      <c r="A683" s="23"/>
      <c r="B683" s="24"/>
      <c r="C683" s="21" t="s">
        <v>1341</v>
      </c>
      <c r="D683" s="25" t="s">
        <v>1340</v>
      </c>
      <c r="E683" s="9">
        <f>Source!CA295</f>
        <v>0</v>
      </c>
      <c r="F683" s="60"/>
      <c r="G683" s="61"/>
      <c r="H683" s="28"/>
      <c r="I683" s="30"/>
      <c r="J683" s="21"/>
      <c r="K683" s="28"/>
      <c r="L683" s="29"/>
    </row>
    <row r="684" spans="1:26" ht="14.25">
      <c r="A684" s="34"/>
      <c r="B684" s="35"/>
      <c r="C684" s="36" t="s">
        <v>1342</v>
      </c>
      <c r="D684" s="37" t="s">
        <v>1343</v>
      </c>
      <c r="E684" s="38">
        <f>Source!AQ295</f>
        <v>0</v>
      </c>
      <c r="F684" s="39"/>
      <c r="G684" s="40"/>
      <c r="H684" s="41"/>
      <c r="I684" s="40"/>
      <c r="J684" s="40"/>
      <c r="K684" s="41"/>
      <c r="L684" s="45"/>
    </row>
    <row r="685" spans="1:26" ht="15">
      <c r="G685" s="57"/>
      <c r="H685" s="57"/>
      <c r="J685" s="57"/>
      <c r="K685" s="57"/>
      <c r="L685" s="33"/>
      <c r="O685" s="32">
        <f>G685</f>
        <v>0</v>
      </c>
      <c r="P685" s="32">
        <f>J685</f>
        <v>0</v>
      </c>
      <c r="Q685" s="32">
        <f>L685</f>
        <v>0</v>
      </c>
      <c r="W685">
        <f>IF(Source!BI295&lt;=1,G685, 0)</f>
        <v>0</v>
      </c>
      <c r="X685">
        <f>IF(Source!BI295=2,G685, 0)</f>
        <v>0</v>
      </c>
      <c r="Y685">
        <f>IF(Source!BI295=3,G685, 0)</f>
        <v>0</v>
      </c>
      <c r="Z685">
        <f>IF(Source!BI295=4,G685, 0)</f>
        <v>0</v>
      </c>
    </row>
    <row r="686" spans="1:26" ht="57">
      <c r="A686" s="23" t="str">
        <f>Source!E297</f>
        <v>121</v>
      </c>
      <c r="B686" s="24" t="str">
        <f>Source!F297</f>
        <v>16-07-005-2</v>
      </c>
      <c r="C686" s="21" t="str">
        <f>Source!G297</f>
        <v>Гидравлическое испытание трубопроводов систем отопления, водопровода и горячего водоснабжения диаметром до 100 мм</v>
      </c>
      <c r="D686" s="25" t="str">
        <f>Source!H297</f>
        <v>100 м</v>
      </c>
      <c r="E686" s="9">
        <f>Source!I297</f>
        <v>0.8</v>
      </c>
      <c r="F686" s="27"/>
      <c r="G686" s="26"/>
      <c r="H686" s="28"/>
      <c r="I686" s="26"/>
      <c r="J686" s="26"/>
      <c r="K686" s="28"/>
      <c r="L686" s="29"/>
      <c r="S686">
        <f>ROUND((Source!FX297/100)*((ROUND(Source!CT297*Source!I297/IF(Source!BA297&lt;&gt; 0, Source!BA297, 1), 2)+ROUND(Source!CS297*Source!I297/IF(Source!BS297&lt;&gt; 0, Source!BS297, 1), 2))), 2)</f>
        <v>0</v>
      </c>
      <c r="T686">
        <f>Source!X297</f>
        <v>0</v>
      </c>
      <c r="U686">
        <f>ROUND((Source!FY297/100)*((ROUND(Source!CT297*Source!I297/IF(Source!BA297&lt;&gt; 0, Source!BA297, 1), 2)+ROUND(Source!CS297*Source!I297/IF(Source!BS297&lt;&gt; 0, Source!BS297, 1), 2))), 2)</f>
        <v>0</v>
      </c>
      <c r="V686">
        <f>Source!Y297</f>
        <v>0</v>
      </c>
    </row>
    <row r="687" spans="1:26" ht="14.25">
      <c r="A687" s="23"/>
      <c r="B687" s="24"/>
      <c r="C687" s="21" t="s">
        <v>1336</v>
      </c>
      <c r="D687" s="25"/>
      <c r="E687" s="9"/>
      <c r="F687" s="27"/>
      <c r="G687" s="26"/>
      <c r="H687" s="28"/>
      <c r="I687" s="26"/>
      <c r="J687" s="26"/>
      <c r="K687" s="28"/>
      <c r="L687" s="29"/>
      <c r="R687">
        <f>H687</f>
        <v>0</v>
      </c>
    </row>
    <row r="688" spans="1:26" ht="14.25">
      <c r="A688" s="23"/>
      <c r="B688" s="24"/>
      <c r="C688" s="21" t="s">
        <v>41</v>
      </c>
      <c r="D688" s="25"/>
      <c r="E688" s="9"/>
      <c r="F688" s="27"/>
      <c r="G688" s="26"/>
      <c r="H688" s="28"/>
      <c r="I688" s="26"/>
      <c r="J688" s="26"/>
      <c r="K688" s="28"/>
      <c r="L688" s="29"/>
    </row>
    <row r="689" spans="1:26" ht="14.25">
      <c r="A689" s="23"/>
      <c r="B689" s="24"/>
      <c r="C689" s="21" t="s">
        <v>1338</v>
      </c>
      <c r="D689" s="25"/>
      <c r="E689" s="9"/>
      <c r="F689" s="27"/>
      <c r="G689" s="26"/>
      <c r="H689" s="28"/>
      <c r="I689" s="26"/>
      <c r="J689" s="26"/>
      <c r="K689" s="28"/>
      <c r="L689" s="29"/>
    </row>
    <row r="690" spans="1:26" ht="14.25">
      <c r="A690" s="23"/>
      <c r="B690" s="24"/>
      <c r="C690" s="21" t="s">
        <v>1339</v>
      </c>
      <c r="D690" s="25" t="s">
        <v>1340</v>
      </c>
      <c r="E690" s="9">
        <f>Source!BZ297</f>
        <v>0</v>
      </c>
      <c r="F690" s="60"/>
      <c r="G690" s="61"/>
      <c r="H690" s="28"/>
      <c r="I690" s="30"/>
      <c r="J690" s="21"/>
      <c r="K690" s="28"/>
      <c r="L690" s="29"/>
    </row>
    <row r="691" spans="1:26" ht="14.25">
      <c r="A691" s="23"/>
      <c r="B691" s="24"/>
      <c r="C691" s="21" t="s">
        <v>1341</v>
      </c>
      <c r="D691" s="25" t="s">
        <v>1340</v>
      </c>
      <c r="E691" s="9">
        <f>Source!CA297</f>
        <v>0</v>
      </c>
      <c r="F691" s="60"/>
      <c r="G691" s="61"/>
      <c r="H691" s="28"/>
      <c r="I691" s="30"/>
      <c r="J691" s="21"/>
      <c r="K691" s="28"/>
      <c r="L691" s="29"/>
    </row>
    <row r="692" spans="1:26" ht="14.25">
      <c r="A692" s="34"/>
      <c r="B692" s="35"/>
      <c r="C692" s="36" t="s">
        <v>1342</v>
      </c>
      <c r="D692" s="37" t="s">
        <v>1343</v>
      </c>
      <c r="E692" s="38">
        <f>Source!AQ297</f>
        <v>0</v>
      </c>
      <c r="F692" s="39"/>
      <c r="G692" s="40"/>
      <c r="H692" s="41"/>
      <c r="I692" s="40"/>
      <c r="J692" s="40"/>
      <c r="K692" s="41"/>
      <c r="L692" s="45"/>
    </row>
    <row r="693" spans="1:26" ht="15">
      <c r="G693" s="57"/>
      <c r="H693" s="57"/>
      <c r="J693" s="57"/>
      <c r="K693" s="57"/>
      <c r="L693" s="33"/>
      <c r="O693" s="32">
        <f>G693</f>
        <v>0</v>
      </c>
      <c r="P693" s="32">
        <f>J693</f>
        <v>0</v>
      </c>
      <c r="Q693" s="32">
        <f>L693</f>
        <v>0</v>
      </c>
      <c r="W693">
        <f>IF(Source!BI297&lt;=1,G693, 0)</f>
        <v>0</v>
      </c>
      <c r="X693">
        <f>IF(Source!BI297=2,G693, 0)</f>
        <v>0</v>
      </c>
      <c r="Y693">
        <f>IF(Source!BI297=3,G693, 0)</f>
        <v>0</v>
      </c>
      <c r="Z693">
        <f>IF(Source!BI297=4,G693, 0)</f>
        <v>0</v>
      </c>
    </row>
    <row r="694" spans="1:26" ht="57">
      <c r="A694" s="23" t="str">
        <f>Source!E298</f>
        <v>122</v>
      </c>
      <c r="B694" s="24" t="str">
        <f>Source!F298</f>
        <v>16-02-005-6</v>
      </c>
      <c r="C694" s="21" t="str">
        <f>Source!G298</f>
        <v>Прокладка трубопроводов отопления и водоснабжения из стальных электросварных труб диаметром 125 мм (диам108х3,5мм)</v>
      </c>
      <c r="D694" s="25" t="str">
        <f>Source!H298</f>
        <v>100 м</v>
      </c>
      <c r="E694" s="9">
        <f>Source!I298</f>
        <v>0.2</v>
      </c>
      <c r="F694" s="27"/>
      <c r="G694" s="26"/>
      <c r="H694" s="28"/>
      <c r="I694" s="26">
        <f>Source!BO298</f>
        <v>0</v>
      </c>
      <c r="J694" s="26"/>
      <c r="K694" s="28"/>
      <c r="L694" s="29"/>
      <c r="S694">
        <f>ROUND((Source!FX298/100)*((ROUND(Source!CT298*Source!I298/IF(Source!BA298&lt;&gt; 0, Source!BA298, 1), 2)+ROUND(Source!CS298*Source!I298/IF(Source!BS298&lt;&gt; 0, Source!BS298, 1), 2))), 2)</f>
        <v>0</v>
      </c>
      <c r="T694">
        <f>Source!X298</f>
        <v>0</v>
      </c>
      <c r="U694">
        <f>ROUND((Source!FY298/100)*((ROUND(Source!CT298*Source!I298/IF(Source!BA298&lt;&gt; 0, Source!BA298, 1), 2)+ROUND(Source!CS298*Source!I298/IF(Source!BS298&lt;&gt; 0, Source!BS298, 1), 2))), 2)</f>
        <v>0</v>
      </c>
      <c r="V694">
        <f>Source!Y298</f>
        <v>0</v>
      </c>
    </row>
    <row r="695" spans="1:26" ht="14.25">
      <c r="A695" s="23"/>
      <c r="B695" s="24"/>
      <c r="C695" s="21" t="s">
        <v>1336</v>
      </c>
      <c r="D695" s="25"/>
      <c r="E695" s="9"/>
      <c r="F695" s="27"/>
      <c r="G695" s="26"/>
      <c r="H695" s="28"/>
      <c r="I695" s="26"/>
      <c r="J695" s="26"/>
      <c r="K695" s="28"/>
      <c r="L695" s="29"/>
      <c r="R695">
        <f>H695</f>
        <v>0</v>
      </c>
    </row>
    <row r="696" spans="1:26" ht="14.25">
      <c r="A696" s="23"/>
      <c r="B696" s="24"/>
      <c r="C696" s="21" t="s">
        <v>41</v>
      </c>
      <c r="D696" s="25"/>
      <c r="E696" s="9"/>
      <c r="F696" s="27"/>
      <c r="G696" s="26"/>
      <c r="H696" s="28"/>
      <c r="I696" s="26"/>
      <c r="J696" s="26"/>
      <c r="K696" s="28"/>
      <c r="L696" s="29"/>
    </row>
    <row r="697" spans="1:26" ht="14.25">
      <c r="A697" s="23"/>
      <c r="B697" s="24"/>
      <c r="C697" s="21" t="s">
        <v>1337</v>
      </c>
      <c r="D697" s="25"/>
      <c r="E697" s="9"/>
      <c r="F697" s="27"/>
      <c r="G697" s="26"/>
      <c r="H697" s="28"/>
      <c r="I697" s="26"/>
      <c r="J697" s="26"/>
      <c r="K697" s="28"/>
      <c r="L697" s="29"/>
      <c r="R697">
        <f>H697</f>
        <v>0</v>
      </c>
    </row>
    <row r="698" spans="1:26" ht="14.25">
      <c r="A698" s="23"/>
      <c r="B698" s="24"/>
      <c r="C698" s="21" t="s">
        <v>1338</v>
      </c>
      <c r="D698" s="25"/>
      <c r="E698" s="9"/>
      <c r="F698" s="27"/>
      <c r="G698" s="26"/>
      <c r="H698" s="28"/>
      <c r="I698" s="26"/>
      <c r="J698" s="26"/>
      <c r="K698" s="28"/>
      <c r="L698" s="29"/>
    </row>
    <row r="699" spans="1:26" ht="14.25">
      <c r="A699" s="23"/>
      <c r="B699" s="24"/>
      <c r="C699" s="21" t="s">
        <v>1339</v>
      </c>
      <c r="D699" s="25" t="s">
        <v>1340</v>
      </c>
      <c r="E699" s="9">
        <f>Source!BZ298</f>
        <v>0</v>
      </c>
      <c r="F699" s="60"/>
      <c r="G699" s="61"/>
      <c r="H699" s="28"/>
      <c r="I699" s="30"/>
      <c r="J699" s="21"/>
      <c r="K699" s="28"/>
      <c r="L699" s="29"/>
    </row>
    <row r="700" spans="1:26" ht="14.25">
      <c r="A700" s="23"/>
      <c r="B700" s="24"/>
      <c r="C700" s="21" t="s">
        <v>1341</v>
      </c>
      <c r="D700" s="25" t="s">
        <v>1340</v>
      </c>
      <c r="E700" s="9">
        <f>Source!CA298</f>
        <v>0</v>
      </c>
      <c r="F700" s="60"/>
      <c r="G700" s="61"/>
      <c r="H700" s="28"/>
      <c r="I700" s="30"/>
      <c r="J700" s="21"/>
      <c r="K700" s="28"/>
      <c r="L700" s="29"/>
    </row>
    <row r="701" spans="1:26" ht="14.25">
      <c r="A701" s="34"/>
      <c r="B701" s="35"/>
      <c r="C701" s="36" t="s">
        <v>1342</v>
      </c>
      <c r="D701" s="37" t="s">
        <v>1343</v>
      </c>
      <c r="E701" s="38">
        <f>Source!AQ298</f>
        <v>0</v>
      </c>
      <c r="F701" s="39"/>
      <c r="G701" s="40"/>
      <c r="H701" s="41"/>
      <c r="I701" s="40"/>
      <c r="J701" s="40"/>
      <c r="K701" s="41"/>
      <c r="L701" s="45"/>
    </row>
    <row r="702" spans="1:26" ht="15">
      <c r="G702" s="57"/>
      <c r="H702" s="57"/>
      <c r="J702" s="57"/>
      <c r="K702" s="57"/>
      <c r="L702" s="33"/>
      <c r="O702" s="32">
        <f>G702</f>
        <v>0</v>
      </c>
      <c r="P702" s="32">
        <f>J702</f>
        <v>0</v>
      </c>
      <c r="Q702" s="32">
        <f>L702</f>
        <v>0</v>
      </c>
      <c r="W702">
        <f>IF(Source!BI298&lt;=1,G702, 0)</f>
        <v>0</v>
      </c>
      <c r="X702">
        <f>IF(Source!BI298=2,G702, 0)</f>
        <v>0</v>
      </c>
      <c r="Y702">
        <f>IF(Source!BI298=3,G702, 0)</f>
        <v>0</v>
      </c>
      <c r="Z702">
        <f>IF(Source!BI298=4,G702, 0)</f>
        <v>0</v>
      </c>
    </row>
    <row r="703" spans="1:26" ht="57">
      <c r="A703" s="23" t="str">
        <f>Source!E300</f>
        <v>123</v>
      </c>
      <c r="B703" s="24" t="str">
        <f>Source!F300</f>
        <v>16-02-005-7</v>
      </c>
      <c r="C703" s="21" t="str">
        <f>Source!G300</f>
        <v>Прокладка трубопроводов отопления и водоснабжения из стальных электросварных труб диаметром 150 мм (диам. 133мм)</v>
      </c>
      <c r="D703" s="25" t="str">
        <f>Source!H300</f>
        <v>100 м</v>
      </c>
      <c r="E703" s="9">
        <f>Source!I300</f>
        <v>0.4</v>
      </c>
      <c r="F703" s="27"/>
      <c r="G703" s="26"/>
      <c r="H703" s="28"/>
      <c r="I703" s="26"/>
      <c r="J703" s="26"/>
      <c r="K703" s="28"/>
      <c r="L703" s="29"/>
      <c r="S703">
        <f>ROUND((Source!FX300/100)*((ROUND(Source!CT300*Source!I300/IF(Source!BA300&lt;&gt; 0, Source!BA300, 1), 2)+ROUND(Source!CS300*Source!I300/IF(Source!BS300&lt;&gt; 0, Source!BS300, 1), 2))), 2)</f>
        <v>0</v>
      </c>
      <c r="T703">
        <f>Source!X300</f>
        <v>0</v>
      </c>
      <c r="U703">
        <f>ROUND((Source!FY300/100)*((ROUND(Source!CT300*Source!I300/IF(Source!BA300&lt;&gt; 0, Source!BA300, 1), 2)+ROUND(Source!CS300*Source!I300/IF(Source!BS300&lt;&gt; 0, Source!BS300, 1), 2))), 2)</f>
        <v>0</v>
      </c>
      <c r="V703">
        <f>Source!Y300</f>
        <v>0</v>
      </c>
    </row>
    <row r="704" spans="1:26" ht="14.25">
      <c r="A704" s="23"/>
      <c r="B704" s="24"/>
      <c r="C704" s="21" t="s">
        <v>1336</v>
      </c>
      <c r="D704" s="25"/>
      <c r="E704" s="9"/>
      <c r="F704" s="27"/>
      <c r="G704" s="26"/>
      <c r="H704" s="28"/>
      <c r="I704" s="26"/>
      <c r="J704" s="26"/>
      <c r="K704" s="28"/>
      <c r="L704" s="29"/>
      <c r="R704">
        <f>H704</f>
        <v>0</v>
      </c>
    </row>
    <row r="705" spans="1:26" ht="14.25">
      <c r="A705" s="23"/>
      <c r="B705" s="24"/>
      <c r="C705" s="21" t="s">
        <v>41</v>
      </c>
      <c r="D705" s="25"/>
      <c r="E705" s="9"/>
      <c r="F705" s="27"/>
      <c r="G705" s="26"/>
      <c r="H705" s="28"/>
      <c r="I705" s="26"/>
      <c r="J705" s="26"/>
      <c r="K705" s="28"/>
      <c r="L705" s="29"/>
    </row>
    <row r="706" spans="1:26" ht="14.25">
      <c r="A706" s="23"/>
      <c r="B706" s="24"/>
      <c r="C706" s="21" t="s">
        <v>1337</v>
      </c>
      <c r="D706" s="25"/>
      <c r="E706" s="9"/>
      <c r="F706" s="27"/>
      <c r="G706" s="26"/>
      <c r="H706" s="28"/>
      <c r="I706" s="26"/>
      <c r="J706" s="26"/>
      <c r="K706" s="28"/>
      <c r="L706" s="29"/>
      <c r="R706">
        <f>H706</f>
        <v>0</v>
      </c>
    </row>
    <row r="707" spans="1:26" ht="14.25">
      <c r="A707" s="23"/>
      <c r="B707" s="24"/>
      <c r="C707" s="21" t="s">
        <v>1338</v>
      </c>
      <c r="D707" s="25"/>
      <c r="E707" s="9"/>
      <c r="F707" s="27"/>
      <c r="G707" s="26"/>
      <c r="H707" s="28"/>
      <c r="I707" s="26"/>
      <c r="J707" s="26"/>
      <c r="K707" s="28"/>
      <c r="L707" s="29"/>
    </row>
    <row r="708" spans="1:26" ht="14.25">
      <c r="A708" s="23"/>
      <c r="B708" s="24"/>
      <c r="C708" s="21" t="s">
        <v>1339</v>
      </c>
      <c r="D708" s="25" t="s">
        <v>1340</v>
      </c>
      <c r="E708" s="9">
        <f>Source!BZ300</f>
        <v>0</v>
      </c>
      <c r="F708" s="60"/>
      <c r="G708" s="61"/>
      <c r="H708" s="28"/>
      <c r="I708" s="30"/>
      <c r="J708" s="21"/>
      <c r="K708" s="28"/>
      <c r="L708" s="29"/>
    </row>
    <row r="709" spans="1:26" ht="14.25">
      <c r="A709" s="23"/>
      <c r="B709" s="24"/>
      <c r="C709" s="21" t="s">
        <v>1341</v>
      </c>
      <c r="D709" s="25" t="s">
        <v>1340</v>
      </c>
      <c r="E709" s="9">
        <f>Source!CA300</f>
        <v>0</v>
      </c>
      <c r="F709" s="60"/>
      <c r="G709" s="61"/>
      <c r="H709" s="28"/>
      <c r="I709" s="30"/>
      <c r="J709" s="21"/>
      <c r="K709" s="28"/>
      <c r="L709" s="29"/>
    </row>
    <row r="710" spans="1:26" ht="14.25">
      <c r="A710" s="34"/>
      <c r="B710" s="35"/>
      <c r="C710" s="36" t="s">
        <v>1342</v>
      </c>
      <c r="D710" s="37" t="s">
        <v>1343</v>
      </c>
      <c r="E710" s="38">
        <f>Source!AQ300</f>
        <v>0</v>
      </c>
      <c r="F710" s="39"/>
      <c r="G710" s="40"/>
      <c r="H710" s="41"/>
      <c r="I710" s="40"/>
      <c r="J710" s="40"/>
      <c r="K710" s="41"/>
      <c r="L710" s="45"/>
    </row>
    <row r="711" spans="1:26" ht="15">
      <c r="G711" s="57"/>
      <c r="H711" s="57"/>
      <c r="J711" s="57"/>
      <c r="K711" s="57"/>
      <c r="L711" s="33"/>
      <c r="O711" s="32">
        <f>G711</f>
        <v>0</v>
      </c>
      <c r="P711" s="32">
        <f>J711</f>
        <v>0</v>
      </c>
      <c r="Q711" s="32">
        <f>L711</f>
        <v>0</v>
      </c>
      <c r="W711">
        <f>IF(Source!BI300&lt;=1,G711, 0)</f>
        <v>0</v>
      </c>
      <c r="X711">
        <f>IF(Source!BI300=2,G711, 0)</f>
        <v>0</v>
      </c>
      <c r="Y711">
        <f>IF(Source!BI300=3,G711, 0)</f>
        <v>0</v>
      </c>
      <c r="Z711">
        <f>IF(Source!BI300=4,G711, 0)</f>
        <v>0</v>
      </c>
    </row>
    <row r="712" spans="1:26" ht="57">
      <c r="A712" s="23" t="str">
        <f>Source!E302</f>
        <v>124</v>
      </c>
      <c r="B712" s="24" t="str">
        <f>Source!F302</f>
        <v>16-02-005-8</v>
      </c>
      <c r="C712" s="21" t="str">
        <f>Source!G302</f>
        <v>Прокладка трубопроводов отопления и водоснабжения из стальных электросварных труб диаметром 200 мм (диам. 159мм)</v>
      </c>
      <c r="D712" s="25" t="str">
        <f>Source!H302</f>
        <v>100 м</v>
      </c>
      <c r="E712" s="9">
        <f>Source!I302</f>
        <v>1</v>
      </c>
      <c r="F712" s="27"/>
      <c r="G712" s="26"/>
      <c r="H712" s="28"/>
      <c r="I712" s="26"/>
      <c r="J712" s="26"/>
      <c r="K712" s="28"/>
      <c r="L712" s="29"/>
      <c r="S712">
        <f>ROUND((Source!FX302/100)*((ROUND(Source!CT302*Source!I302/IF(Source!BA302&lt;&gt; 0, Source!BA302, 1), 2)+ROUND(Source!CS302*Source!I302/IF(Source!BS302&lt;&gt; 0, Source!BS302, 1), 2))), 2)</f>
        <v>0</v>
      </c>
      <c r="T712">
        <f>Source!X302</f>
        <v>0</v>
      </c>
      <c r="U712">
        <f>ROUND((Source!FY302/100)*((ROUND(Source!CT302*Source!I302/IF(Source!BA302&lt;&gt; 0, Source!BA302, 1), 2)+ROUND(Source!CS302*Source!I302/IF(Source!BS302&lt;&gt; 0, Source!BS302, 1), 2))), 2)</f>
        <v>0</v>
      </c>
      <c r="V712">
        <f>Source!Y302</f>
        <v>0</v>
      </c>
    </row>
    <row r="713" spans="1:26" ht="14.25">
      <c r="A713" s="23"/>
      <c r="B713" s="24"/>
      <c r="C713" s="21" t="s">
        <v>1336</v>
      </c>
      <c r="D713" s="25"/>
      <c r="E713" s="9"/>
      <c r="F713" s="27"/>
      <c r="G713" s="26"/>
      <c r="H713" s="28"/>
      <c r="I713" s="26"/>
      <c r="J713" s="26"/>
      <c r="K713" s="28"/>
      <c r="L713" s="29"/>
      <c r="R713">
        <f>H713</f>
        <v>0</v>
      </c>
    </row>
    <row r="714" spans="1:26" ht="14.25">
      <c r="A714" s="23"/>
      <c r="B714" s="24"/>
      <c r="C714" s="21" t="s">
        <v>41</v>
      </c>
      <c r="D714" s="25"/>
      <c r="E714" s="9"/>
      <c r="F714" s="27"/>
      <c r="G714" s="26"/>
      <c r="H714" s="28"/>
      <c r="I714" s="26"/>
      <c r="J714" s="26"/>
      <c r="K714" s="28"/>
      <c r="L714" s="29"/>
    </row>
    <row r="715" spans="1:26" ht="14.25">
      <c r="A715" s="23"/>
      <c r="B715" s="24"/>
      <c r="C715" s="21" t="s">
        <v>1337</v>
      </c>
      <c r="D715" s="25"/>
      <c r="E715" s="9"/>
      <c r="F715" s="27"/>
      <c r="G715" s="26"/>
      <c r="H715" s="28"/>
      <c r="I715" s="26"/>
      <c r="J715" s="26"/>
      <c r="K715" s="28"/>
      <c r="L715" s="29"/>
      <c r="R715">
        <f>H715</f>
        <v>0</v>
      </c>
    </row>
    <row r="716" spans="1:26" ht="14.25">
      <c r="A716" s="23"/>
      <c r="B716" s="24"/>
      <c r="C716" s="21" t="s">
        <v>1338</v>
      </c>
      <c r="D716" s="25"/>
      <c r="E716" s="9"/>
      <c r="F716" s="27"/>
      <c r="G716" s="26"/>
      <c r="H716" s="28"/>
      <c r="I716" s="26"/>
      <c r="J716" s="26"/>
      <c r="K716" s="28"/>
      <c r="L716" s="29"/>
    </row>
    <row r="717" spans="1:26" ht="14.25">
      <c r="A717" s="23"/>
      <c r="B717" s="24"/>
      <c r="C717" s="21" t="s">
        <v>1339</v>
      </c>
      <c r="D717" s="25" t="s">
        <v>1340</v>
      </c>
      <c r="E717" s="9">
        <f>Source!BZ302</f>
        <v>0</v>
      </c>
      <c r="F717" s="60"/>
      <c r="G717" s="61"/>
      <c r="H717" s="28"/>
      <c r="I717" s="30"/>
      <c r="J717" s="21"/>
      <c r="K717" s="28"/>
      <c r="L717" s="29"/>
    </row>
    <row r="718" spans="1:26" ht="14.25">
      <c r="A718" s="23"/>
      <c r="B718" s="24"/>
      <c r="C718" s="21" t="s">
        <v>1341</v>
      </c>
      <c r="D718" s="25" t="s">
        <v>1340</v>
      </c>
      <c r="E718" s="9">
        <f>Source!CA302</f>
        <v>0</v>
      </c>
      <c r="F718" s="60"/>
      <c r="G718" s="61"/>
      <c r="H718" s="28"/>
      <c r="I718" s="30"/>
      <c r="J718" s="21"/>
      <c r="K718" s="28"/>
      <c r="L718" s="29"/>
    </row>
    <row r="719" spans="1:26" ht="14.25">
      <c r="A719" s="34"/>
      <c r="B719" s="35"/>
      <c r="C719" s="36" t="s">
        <v>1342</v>
      </c>
      <c r="D719" s="37" t="s">
        <v>1343</v>
      </c>
      <c r="E719" s="38">
        <f>Source!AQ302</f>
        <v>0</v>
      </c>
      <c r="F719" s="39"/>
      <c r="G719" s="40"/>
      <c r="H719" s="41"/>
      <c r="I719" s="40"/>
      <c r="J719" s="40"/>
      <c r="K719" s="41"/>
      <c r="L719" s="45"/>
    </row>
    <row r="720" spans="1:26" ht="15">
      <c r="G720" s="57"/>
      <c r="H720" s="57"/>
      <c r="J720" s="57"/>
      <c r="K720" s="57"/>
      <c r="L720" s="33"/>
      <c r="O720" s="32">
        <f>G720</f>
        <v>0</v>
      </c>
      <c r="P720" s="32">
        <f>J720</f>
        <v>0</v>
      </c>
      <c r="Q720" s="32">
        <f>L720</f>
        <v>0</v>
      </c>
      <c r="W720">
        <f>IF(Source!BI302&lt;=1,G720, 0)</f>
        <v>0</v>
      </c>
      <c r="X720">
        <f>IF(Source!BI302=2,G720, 0)</f>
        <v>0</v>
      </c>
      <c r="Y720">
        <f>IF(Source!BI302=3,G720, 0)</f>
        <v>0</v>
      </c>
      <c r="Z720">
        <f>IF(Source!BI302=4,G720, 0)</f>
        <v>0</v>
      </c>
    </row>
    <row r="721" spans="1:26" ht="57">
      <c r="A721" s="23" t="str">
        <f>Source!E304</f>
        <v>125</v>
      </c>
      <c r="B721" s="24" t="str">
        <f>Source!F304</f>
        <v>16-07-005-3</v>
      </c>
      <c r="C721" s="21" t="str">
        <f>Source!G304</f>
        <v>Гидравлическое испытание трубопроводов систем отопления, водопровода и горячего водоснабжения диаметром до 200 мм</v>
      </c>
      <c r="D721" s="25" t="str">
        <f>Source!H304</f>
        <v>100 м</v>
      </c>
      <c r="E721" s="9">
        <f>Source!I304</f>
        <v>1.6</v>
      </c>
      <c r="F721" s="27"/>
      <c r="G721" s="26"/>
      <c r="H721" s="28"/>
      <c r="I721" s="26"/>
      <c r="J721" s="26"/>
      <c r="K721" s="28"/>
      <c r="L721" s="29"/>
      <c r="S721">
        <f>ROUND((Source!FX304/100)*((ROUND(Source!CT304*Source!I304/IF(Source!BA304&lt;&gt; 0, Source!BA304, 1), 2)+ROUND(Source!CS304*Source!I304/IF(Source!BS304&lt;&gt; 0, Source!BS304, 1), 2))), 2)</f>
        <v>0</v>
      </c>
      <c r="T721">
        <f>Source!X304</f>
        <v>0</v>
      </c>
      <c r="U721">
        <f>ROUND((Source!FY304/100)*((ROUND(Source!CT304*Source!I304/IF(Source!BA304&lt;&gt; 0, Source!BA304, 1), 2)+ROUND(Source!CS304*Source!I304/IF(Source!BS304&lt;&gt; 0, Source!BS304, 1), 2))), 2)</f>
        <v>0</v>
      </c>
      <c r="V721">
        <f>Source!Y304</f>
        <v>0</v>
      </c>
    </row>
    <row r="722" spans="1:26" ht="14.25">
      <c r="A722" s="23"/>
      <c r="B722" s="24"/>
      <c r="C722" s="21" t="s">
        <v>1336</v>
      </c>
      <c r="D722" s="25"/>
      <c r="E722" s="9"/>
      <c r="F722" s="27"/>
      <c r="G722" s="26"/>
      <c r="H722" s="28"/>
      <c r="I722" s="26"/>
      <c r="J722" s="26"/>
      <c r="K722" s="28"/>
      <c r="L722" s="29"/>
      <c r="R722">
        <f>H722</f>
        <v>0</v>
      </c>
    </row>
    <row r="723" spans="1:26" ht="14.25">
      <c r="A723" s="23"/>
      <c r="B723" s="24"/>
      <c r="C723" s="21" t="s">
        <v>41</v>
      </c>
      <c r="D723" s="25"/>
      <c r="E723" s="9"/>
      <c r="F723" s="27"/>
      <c r="G723" s="26"/>
      <c r="H723" s="28"/>
      <c r="I723" s="26"/>
      <c r="J723" s="26"/>
      <c r="K723" s="28"/>
      <c r="L723" s="29"/>
    </row>
    <row r="724" spans="1:26" ht="14.25">
      <c r="A724" s="23"/>
      <c r="B724" s="24"/>
      <c r="C724" s="21" t="s">
        <v>1338</v>
      </c>
      <c r="D724" s="25"/>
      <c r="E724" s="9"/>
      <c r="F724" s="27"/>
      <c r="G724" s="26"/>
      <c r="H724" s="28"/>
      <c r="I724" s="26"/>
      <c r="J724" s="26"/>
      <c r="K724" s="28"/>
      <c r="L724" s="29"/>
    </row>
    <row r="725" spans="1:26" ht="14.25">
      <c r="A725" s="23"/>
      <c r="B725" s="24"/>
      <c r="C725" s="21" t="s">
        <v>1339</v>
      </c>
      <c r="D725" s="25" t="s">
        <v>1340</v>
      </c>
      <c r="E725" s="9">
        <f>Source!BZ304</f>
        <v>0</v>
      </c>
      <c r="F725" s="60"/>
      <c r="G725" s="61"/>
      <c r="H725" s="28"/>
      <c r="I725" s="30"/>
      <c r="J725" s="21"/>
      <c r="K725" s="28"/>
      <c r="L725" s="29"/>
    </row>
    <row r="726" spans="1:26" ht="14.25">
      <c r="A726" s="23"/>
      <c r="B726" s="24"/>
      <c r="C726" s="21" t="s">
        <v>1341</v>
      </c>
      <c r="D726" s="25" t="s">
        <v>1340</v>
      </c>
      <c r="E726" s="9">
        <f>Source!CA304</f>
        <v>0</v>
      </c>
      <c r="F726" s="60"/>
      <c r="G726" s="61"/>
      <c r="H726" s="28"/>
      <c r="I726" s="30"/>
      <c r="J726" s="21"/>
      <c r="K726" s="28"/>
      <c r="L726" s="29"/>
    </row>
    <row r="727" spans="1:26" ht="14.25">
      <c r="A727" s="34"/>
      <c r="B727" s="35"/>
      <c r="C727" s="36" t="s">
        <v>1342</v>
      </c>
      <c r="D727" s="37" t="s">
        <v>1343</v>
      </c>
      <c r="E727" s="38">
        <f>Source!AQ304</f>
        <v>0</v>
      </c>
      <c r="F727" s="39"/>
      <c r="G727" s="40"/>
      <c r="H727" s="41"/>
      <c r="I727" s="40"/>
      <c r="J727" s="40"/>
      <c r="K727" s="41"/>
      <c r="L727" s="45"/>
    </row>
    <row r="728" spans="1:26" ht="15">
      <c r="G728" s="57"/>
      <c r="H728" s="57"/>
      <c r="J728" s="57"/>
      <c r="K728" s="57"/>
      <c r="L728" s="33"/>
      <c r="O728" s="32">
        <f>G728</f>
        <v>0</v>
      </c>
      <c r="P728" s="32">
        <f>J728</f>
        <v>0</v>
      </c>
      <c r="Q728" s="32">
        <f>L728</f>
        <v>0</v>
      </c>
      <c r="W728">
        <f>IF(Source!BI304&lt;=1,G728, 0)</f>
        <v>0</v>
      </c>
      <c r="X728">
        <f>IF(Source!BI304=2,G728, 0)</f>
        <v>0</v>
      </c>
      <c r="Y728">
        <f>IF(Source!BI304=3,G728, 0)</f>
        <v>0</v>
      </c>
      <c r="Z728">
        <f>IF(Source!BI304=4,G728, 0)</f>
        <v>0</v>
      </c>
    </row>
    <row r="729" spans="1:26" ht="28.5">
      <c r="A729" s="23" t="str">
        <f>Source!E305</f>
        <v>126</v>
      </c>
      <c r="B729" s="24" t="str">
        <f>Source!F305</f>
        <v>Цена поставщика</v>
      </c>
      <c r="C729" s="21" t="str">
        <f>Source!G305</f>
        <v>Отвод крутоизогнутый  диам 159мм</v>
      </c>
      <c r="D729" s="25" t="str">
        <f>Source!H305</f>
        <v>ШТ</v>
      </c>
      <c r="E729" s="9">
        <f>Source!I305</f>
        <v>28</v>
      </c>
      <c r="F729" s="27"/>
      <c r="G729" s="26"/>
      <c r="H729" s="28"/>
      <c r="I729" s="26"/>
      <c r="J729" s="26"/>
      <c r="K729" s="28"/>
      <c r="L729" s="29"/>
      <c r="S729">
        <f>ROUND((Source!FX305/100)*((ROUND(Source!CT305*Source!I305/IF(Source!BA305&lt;&gt; 0, Source!BA305, 1), 2)+ROUND(Source!CS305*Source!I305/IF(Source!BS305&lt;&gt; 0, Source!BS305, 1), 2))), 2)</f>
        <v>0</v>
      </c>
      <c r="T729">
        <f>Source!X305</f>
        <v>0</v>
      </c>
      <c r="U729">
        <f>ROUND((Source!FY305/100)*((ROUND(Source!CT305*Source!I305/IF(Source!BA305&lt;&gt; 0, Source!BA305, 1), 2)+ROUND(Source!CS305*Source!I305/IF(Source!BS305&lt;&gt; 0, Source!BS305, 1), 2))), 2)</f>
        <v>0</v>
      </c>
      <c r="V729">
        <f>Source!Y305</f>
        <v>0</v>
      </c>
    </row>
    <row r="730" spans="1:26" ht="14.25">
      <c r="A730" s="34"/>
      <c r="B730" s="35"/>
      <c r="C730" s="36" t="s">
        <v>1338</v>
      </c>
      <c r="D730" s="37"/>
      <c r="E730" s="38"/>
      <c r="F730" s="39"/>
      <c r="G730" s="40"/>
      <c r="H730" s="41"/>
      <c r="I730" s="40"/>
      <c r="J730" s="40"/>
      <c r="K730" s="41"/>
      <c r="L730" s="42"/>
    </row>
    <row r="731" spans="1:26" ht="15">
      <c r="G731" s="57"/>
      <c r="H731" s="57"/>
      <c r="J731" s="57"/>
      <c r="K731" s="57"/>
      <c r="L731" s="33"/>
      <c r="O731" s="32">
        <f>G731</f>
        <v>0</v>
      </c>
      <c r="P731" s="32">
        <f>J731</f>
        <v>0</v>
      </c>
      <c r="Q731" s="32">
        <f>L731</f>
        <v>0</v>
      </c>
      <c r="W731">
        <f>IF(Source!BI305&lt;=1,G731, 0)</f>
        <v>0</v>
      </c>
      <c r="X731">
        <f>IF(Source!BI305=2,G731, 0)</f>
        <v>0</v>
      </c>
      <c r="Y731">
        <f>IF(Source!BI305=3,G731, 0)</f>
        <v>0</v>
      </c>
      <c r="Z731">
        <f>IF(Source!BI305=4,G731, 0)</f>
        <v>0</v>
      </c>
    </row>
    <row r="732" spans="1:26" ht="28.5">
      <c r="A732" s="23" t="str">
        <f>Source!E306</f>
        <v>127</v>
      </c>
      <c r="B732" s="24" t="str">
        <f>Source!F306</f>
        <v>Цена поставщика</v>
      </c>
      <c r="C732" s="21" t="str">
        <f>Source!G306</f>
        <v>Отвод крутоизогнутый  диам 133мм</v>
      </c>
      <c r="D732" s="25" t="str">
        <f>Source!H306</f>
        <v>ШТ</v>
      </c>
      <c r="E732" s="9">
        <f>Source!I306</f>
        <v>12</v>
      </c>
      <c r="F732" s="27"/>
      <c r="G732" s="26"/>
      <c r="H732" s="28"/>
      <c r="I732" s="26"/>
      <c r="J732" s="26"/>
      <c r="K732" s="28"/>
      <c r="L732" s="29"/>
      <c r="S732">
        <f>ROUND((Source!FX306/100)*((ROUND(Source!CT306*Source!I306/IF(Source!BA306&lt;&gt; 0, Source!BA306, 1), 2)+ROUND(Source!CS306*Source!I306/IF(Source!BS306&lt;&gt; 0, Source!BS306, 1), 2))), 2)</f>
        <v>0</v>
      </c>
      <c r="T732">
        <f>Source!X306</f>
        <v>0</v>
      </c>
      <c r="U732">
        <f>ROUND((Source!FY306/100)*((ROUND(Source!CT306*Source!I306/IF(Source!BA306&lt;&gt; 0, Source!BA306, 1), 2)+ROUND(Source!CS306*Source!I306/IF(Source!BS306&lt;&gt; 0, Source!BS306, 1), 2))), 2)</f>
        <v>0</v>
      </c>
      <c r="V732">
        <f>Source!Y306</f>
        <v>0</v>
      </c>
    </row>
    <row r="733" spans="1:26" ht="14.25">
      <c r="A733" s="34"/>
      <c r="B733" s="35"/>
      <c r="C733" s="36" t="s">
        <v>1338</v>
      </c>
      <c r="D733" s="37"/>
      <c r="E733" s="38"/>
      <c r="F733" s="39"/>
      <c r="G733" s="40"/>
      <c r="H733" s="41"/>
      <c r="I733" s="40"/>
      <c r="J733" s="40"/>
      <c r="K733" s="41"/>
      <c r="L733" s="42"/>
    </row>
    <row r="734" spans="1:26" ht="15">
      <c r="G734" s="57"/>
      <c r="H734" s="57"/>
      <c r="J734" s="57"/>
      <c r="K734" s="57"/>
      <c r="L734" s="33"/>
      <c r="O734" s="32">
        <f>G734</f>
        <v>0</v>
      </c>
      <c r="P734" s="32">
        <f>J734</f>
        <v>0</v>
      </c>
      <c r="Q734" s="32">
        <f>L734</f>
        <v>0</v>
      </c>
      <c r="W734">
        <f>IF(Source!BI306&lt;=1,G734, 0)</f>
        <v>0</v>
      </c>
      <c r="X734">
        <f>IF(Source!BI306=2,G734, 0)</f>
        <v>0</v>
      </c>
      <c r="Y734">
        <f>IF(Source!BI306=3,G734, 0)</f>
        <v>0</v>
      </c>
      <c r="Z734">
        <f>IF(Source!BI306=4,G734, 0)</f>
        <v>0</v>
      </c>
    </row>
    <row r="735" spans="1:26" ht="28.5">
      <c r="A735" s="23" t="str">
        <f>Source!E307</f>
        <v>128</v>
      </c>
      <c r="B735" s="24" t="str">
        <f>Source!F307</f>
        <v>Цена поставщика</v>
      </c>
      <c r="C735" s="21" t="str">
        <f>Source!G307</f>
        <v>Отвод крутоизогнутый  диам 57мм</v>
      </c>
      <c r="D735" s="25" t="str">
        <f>Source!H307</f>
        <v>ШТ</v>
      </c>
      <c r="E735" s="9">
        <f>Source!I307</f>
        <v>20</v>
      </c>
      <c r="F735" s="27"/>
      <c r="G735" s="26"/>
      <c r="H735" s="28"/>
      <c r="I735" s="26"/>
      <c r="J735" s="26"/>
      <c r="K735" s="28"/>
      <c r="L735" s="29"/>
      <c r="S735">
        <f>ROUND((Source!FX307/100)*((ROUND(Source!CT307*Source!I307/IF(Source!BA307&lt;&gt; 0, Source!BA307, 1), 2)+ROUND(Source!CS307*Source!I307/IF(Source!BS307&lt;&gt; 0, Source!BS307, 1), 2))), 2)</f>
        <v>0</v>
      </c>
      <c r="T735">
        <f>Source!X307</f>
        <v>0</v>
      </c>
      <c r="U735">
        <f>ROUND((Source!FY307/100)*((ROUND(Source!CT307*Source!I307/IF(Source!BA307&lt;&gt; 0, Source!BA307, 1), 2)+ROUND(Source!CS307*Source!I307/IF(Source!BS307&lt;&gt; 0, Source!BS307, 1), 2))), 2)</f>
        <v>0</v>
      </c>
      <c r="V735">
        <f>Source!Y307</f>
        <v>0</v>
      </c>
    </row>
    <row r="736" spans="1:26" ht="14.25">
      <c r="A736" s="34"/>
      <c r="B736" s="35"/>
      <c r="C736" s="36" t="s">
        <v>1338</v>
      </c>
      <c r="D736" s="37"/>
      <c r="E736" s="38"/>
      <c r="F736" s="39"/>
      <c r="G736" s="40"/>
      <c r="H736" s="41"/>
      <c r="I736" s="40"/>
      <c r="J736" s="40"/>
      <c r="K736" s="41"/>
      <c r="L736" s="42"/>
    </row>
    <row r="737" spans="1:26" ht="15">
      <c r="G737" s="57"/>
      <c r="H737" s="57"/>
      <c r="J737" s="57"/>
      <c r="K737" s="57"/>
      <c r="L737" s="33"/>
      <c r="O737" s="32">
        <f>G737</f>
        <v>0</v>
      </c>
      <c r="P737" s="32">
        <f>J737</f>
        <v>0</v>
      </c>
      <c r="Q737" s="32">
        <f>L737</f>
        <v>0</v>
      </c>
      <c r="W737">
        <f>IF(Source!BI307&lt;=1,G737, 0)</f>
        <v>0</v>
      </c>
      <c r="X737">
        <f>IF(Source!BI307=2,G737, 0)</f>
        <v>0</v>
      </c>
      <c r="Y737">
        <f>IF(Source!BI307=3,G737, 0)</f>
        <v>0</v>
      </c>
      <c r="Z737">
        <f>IF(Source!BI307=4,G737, 0)</f>
        <v>0</v>
      </c>
    </row>
    <row r="738" spans="1:26" ht="28.5">
      <c r="A738" s="23" t="str">
        <f>Source!E308</f>
        <v>129</v>
      </c>
      <c r="B738" s="24" t="str">
        <f>Source!F308</f>
        <v>Цена поставщика</v>
      </c>
      <c r="C738" s="21" t="str">
        <f>Source!G308</f>
        <v>Отвод крутоизогнутый  диам 76мм</v>
      </c>
      <c r="D738" s="25" t="str">
        <f>Source!H308</f>
        <v>ШТ</v>
      </c>
      <c r="E738" s="9">
        <f>Source!I308</f>
        <v>42</v>
      </c>
      <c r="F738" s="27"/>
      <c r="G738" s="26"/>
      <c r="H738" s="28"/>
      <c r="I738" s="26"/>
      <c r="J738" s="26"/>
      <c r="K738" s="28"/>
      <c r="L738" s="29"/>
      <c r="S738">
        <f>ROUND((Source!FX308/100)*((ROUND(Source!CT308*Source!I308/IF(Source!BA308&lt;&gt; 0, Source!BA308, 1), 2)+ROUND(Source!CS308*Source!I308/IF(Source!BS308&lt;&gt; 0, Source!BS308, 1), 2))), 2)</f>
        <v>0</v>
      </c>
      <c r="T738">
        <f>Source!X308</f>
        <v>0</v>
      </c>
      <c r="U738">
        <f>ROUND((Source!FY308/100)*((ROUND(Source!CT308*Source!I308/IF(Source!BA308&lt;&gt; 0, Source!BA308, 1), 2)+ROUND(Source!CS308*Source!I308/IF(Source!BS308&lt;&gt; 0, Source!BS308, 1), 2))), 2)</f>
        <v>0</v>
      </c>
      <c r="V738">
        <f>Source!Y308</f>
        <v>0</v>
      </c>
    </row>
    <row r="739" spans="1:26" ht="14.25">
      <c r="A739" s="34"/>
      <c r="B739" s="35"/>
      <c r="C739" s="36" t="s">
        <v>1338</v>
      </c>
      <c r="D739" s="37"/>
      <c r="E739" s="38"/>
      <c r="F739" s="39"/>
      <c r="G739" s="40"/>
      <c r="H739" s="41"/>
      <c r="I739" s="40"/>
      <c r="J739" s="40"/>
      <c r="K739" s="41"/>
      <c r="L739" s="42"/>
    </row>
    <row r="740" spans="1:26" ht="15">
      <c r="G740" s="57"/>
      <c r="H740" s="57"/>
      <c r="J740" s="57"/>
      <c r="K740" s="57"/>
      <c r="L740" s="33"/>
      <c r="O740" s="32">
        <f>G740</f>
        <v>0</v>
      </c>
      <c r="P740" s="32">
        <f>J740</f>
        <v>0</v>
      </c>
      <c r="Q740" s="32">
        <f>L740</f>
        <v>0</v>
      </c>
      <c r="W740">
        <f>IF(Source!BI308&lt;=1,G740, 0)</f>
        <v>0</v>
      </c>
      <c r="X740">
        <f>IF(Source!BI308=2,G740, 0)</f>
        <v>0</v>
      </c>
      <c r="Y740">
        <f>IF(Source!BI308=3,G740, 0)</f>
        <v>0</v>
      </c>
      <c r="Z740">
        <f>IF(Source!BI308=4,G740, 0)</f>
        <v>0</v>
      </c>
    </row>
    <row r="741" spans="1:26" ht="28.5">
      <c r="A741" s="23" t="str">
        <f>Source!E309</f>
        <v>130</v>
      </c>
      <c r="B741" s="24" t="str">
        <f>Source!F309</f>
        <v>Цена поставщика</v>
      </c>
      <c r="C741" s="21" t="str">
        <f>Source!G309</f>
        <v>Отвод крутоизогнутый  диам 108мм</v>
      </c>
      <c r="D741" s="25" t="str">
        <f>Source!H309</f>
        <v>ШТ</v>
      </c>
      <c r="E741" s="9">
        <f>Source!I309</f>
        <v>24</v>
      </c>
      <c r="F741" s="27"/>
      <c r="G741" s="26"/>
      <c r="H741" s="28"/>
      <c r="I741" s="26"/>
      <c r="J741" s="26"/>
      <c r="K741" s="28"/>
      <c r="L741" s="29"/>
      <c r="S741">
        <f>ROUND((Source!FX309/100)*((ROUND(Source!CT309*Source!I309/IF(Source!BA309&lt;&gt; 0, Source!BA309, 1), 2)+ROUND(Source!CS309*Source!I309/IF(Source!BS309&lt;&gt; 0, Source!BS309, 1), 2))), 2)</f>
        <v>0</v>
      </c>
      <c r="T741">
        <f>Source!X309</f>
        <v>0</v>
      </c>
      <c r="U741">
        <f>ROUND((Source!FY309/100)*((ROUND(Source!CT309*Source!I309/IF(Source!BA309&lt;&gt; 0, Source!BA309, 1), 2)+ROUND(Source!CS309*Source!I309/IF(Source!BS309&lt;&gt; 0, Source!BS309, 1), 2))), 2)</f>
        <v>0</v>
      </c>
      <c r="V741">
        <f>Source!Y309</f>
        <v>0</v>
      </c>
    </row>
    <row r="742" spans="1:26" ht="14.25">
      <c r="A742" s="34"/>
      <c r="B742" s="35"/>
      <c r="C742" s="36" t="s">
        <v>1338</v>
      </c>
      <c r="D742" s="37"/>
      <c r="E742" s="38"/>
      <c r="F742" s="39"/>
      <c r="G742" s="40"/>
      <c r="H742" s="41"/>
      <c r="I742" s="40"/>
      <c r="J742" s="40"/>
      <c r="K742" s="41"/>
      <c r="L742" s="42"/>
    </row>
    <row r="743" spans="1:26" ht="15">
      <c r="G743" s="57"/>
      <c r="H743" s="57"/>
      <c r="J743" s="57"/>
      <c r="K743" s="57"/>
      <c r="L743" s="33"/>
      <c r="O743" s="32">
        <f>G743</f>
        <v>0</v>
      </c>
      <c r="P743" s="32">
        <f>J743</f>
        <v>0</v>
      </c>
      <c r="Q743" s="32">
        <f>L743</f>
        <v>0</v>
      </c>
      <c r="W743">
        <f>IF(Source!BI309&lt;=1,G743, 0)</f>
        <v>0</v>
      </c>
      <c r="X743">
        <f>IF(Source!BI309=2,G743, 0)</f>
        <v>0</v>
      </c>
      <c r="Y743">
        <f>IF(Source!BI309=3,G743, 0)</f>
        <v>0</v>
      </c>
      <c r="Z743">
        <f>IF(Source!BI309=4,G743, 0)</f>
        <v>0</v>
      </c>
    </row>
    <row r="744" spans="1:26" ht="28.5">
      <c r="A744" s="23" t="str">
        <f>Source!E310</f>
        <v>131</v>
      </c>
      <c r="B744" s="24" t="str">
        <f>Source!F310</f>
        <v>Цена поставщика</v>
      </c>
      <c r="C744" s="21" t="str">
        <f>Source!G310</f>
        <v>Отвод крутоизогнутый  диам 89мм</v>
      </c>
      <c r="D744" s="25" t="str">
        <f>Source!H310</f>
        <v>ШТ</v>
      </c>
      <c r="E744" s="9">
        <f>Source!I310</f>
        <v>16</v>
      </c>
      <c r="F744" s="27"/>
      <c r="G744" s="26"/>
      <c r="H744" s="28"/>
      <c r="I744" s="26"/>
      <c r="J744" s="26"/>
      <c r="K744" s="28"/>
      <c r="L744" s="29"/>
      <c r="S744">
        <f>ROUND((Source!FX310/100)*((ROUND(Source!CT310*Source!I310/IF(Source!BA310&lt;&gt; 0, Source!BA310, 1), 2)+ROUND(Source!CS310*Source!I310/IF(Source!BS310&lt;&gt; 0, Source!BS310, 1), 2))), 2)</f>
        <v>0</v>
      </c>
      <c r="T744">
        <f>Source!X310</f>
        <v>0</v>
      </c>
      <c r="U744">
        <f>ROUND((Source!FY310/100)*((ROUND(Source!CT310*Source!I310/IF(Source!BA310&lt;&gt; 0, Source!BA310, 1), 2)+ROUND(Source!CS310*Source!I310/IF(Source!BS310&lt;&gt; 0, Source!BS310, 1), 2))), 2)</f>
        <v>0</v>
      </c>
      <c r="V744">
        <f>Source!Y310</f>
        <v>0</v>
      </c>
    </row>
    <row r="745" spans="1:26" ht="14.25">
      <c r="A745" s="34"/>
      <c r="B745" s="35"/>
      <c r="C745" s="36" t="s">
        <v>1338</v>
      </c>
      <c r="D745" s="37"/>
      <c r="E745" s="38"/>
      <c r="F745" s="39"/>
      <c r="G745" s="40"/>
      <c r="H745" s="41"/>
      <c r="I745" s="40"/>
      <c r="J745" s="40"/>
      <c r="K745" s="41"/>
      <c r="L745" s="42"/>
    </row>
    <row r="746" spans="1:26" ht="15">
      <c r="G746" s="57"/>
      <c r="H746" s="57"/>
      <c r="J746" s="57"/>
      <c r="K746" s="57"/>
      <c r="L746" s="33"/>
      <c r="O746" s="32">
        <f>G746</f>
        <v>0</v>
      </c>
      <c r="P746" s="32">
        <f>J746</f>
        <v>0</v>
      </c>
      <c r="Q746" s="32">
        <f>L746</f>
        <v>0</v>
      </c>
      <c r="W746">
        <f>IF(Source!BI310&lt;=1,G746, 0)</f>
        <v>0</v>
      </c>
      <c r="X746">
        <f>IF(Source!BI310=2,G746, 0)</f>
        <v>0</v>
      </c>
      <c r="Y746">
        <f>IF(Source!BI310=3,G746, 0)</f>
        <v>0</v>
      </c>
      <c r="Z746">
        <f>IF(Source!BI310=4,G746, 0)</f>
        <v>0</v>
      </c>
    </row>
    <row r="747" spans="1:26" ht="28.5">
      <c r="A747" s="23" t="str">
        <f>Source!E311</f>
        <v>132</v>
      </c>
      <c r="B747" s="24" t="str">
        <f>Source!F311</f>
        <v>Цена поставщика</v>
      </c>
      <c r="C747" s="21" t="str">
        <f>Source!G311</f>
        <v>Тройник  159х159</v>
      </c>
      <c r="D747" s="25" t="str">
        <f>Source!H311</f>
        <v>ШТ</v>
      </c>
      <c r="E747" s="9">
        <f>Source!I311</f>
        <v>8</v>
      </c>
      <c r="F747" s="27"/>
      <c r="G747" s="26"/>
      <c r="H747" s="28"/>
      <c r="I747" s="26"/>
      <c r="J747" s="26"/>
      <c r="K747" s="28"/>
      <c r="L747" s="29"/>
      <c r="S747">
        <f>ROUND((Source!FX311/100)*((ROUND(Source!CT311*Source!I311/IF(Source!BA311&lt;&gt; 0, Source!BA311, 1), 2)+ROUND(Source!CS311*Source!I311/IF(Source!BS311&lt;&gt; 0, Source!BS311, 1), 2))), 2)</f>
        <v>0</v>
      </c>
      <c r="T747">
        <f>Source!X311</f>
        <v>0</v>
      </c>
      <c r="U747">
        <f>ROUND((Source!FY311/100)*((ROUND(Source!CT311*Source!I311/IF(Source!BA311&lt;&gt; 0, Source!BA311, 1), 2)+ROUND(Source!CS311*Source!I311/IF(Source!BS311&lt;&gt; 0, Source!BS311, 1), 2))), 2)</f>
        <v>0</v>
      </c>
      <c r="V747">
        <f>Source!Y311</f>
        <v>0</v>
      </c>
    </row>
    <row r="748" spans="1:26" ht="14.25">
      <c r="A748" s="34"/>
      <c r="B748" s="35"/>
      <c r="C748" s="36" t="s">
        <v>1338</v>
      </c>
      <c r="D748" s="37"/>
      <c r="E748" s="38"/>
      <c r="F748" s="39"/>
      <c r="G748" s="40"/>
      <c r="H748" s="41"/>
      <c r="I748" s="40"/>
      <c r="J748" s="40"/>
      <c r="K748" s="41"/>
      <c r="L748" s="42"/>
    </row>
    <row r="749" spans="1:26" ht="15">
      <c r="G749" s="57"/>
      <c r="H749" s="57"/>
      <c r="J749" s="57"/>
      <c r="K749" s="57"/>
      <c r="L749" s="33"/>
      <c r="O749" s="32">
        <f>G749</f>
        <v>0</v>
      </c>
      <c r="P749" s="32">
        <f>J749</f>
        <v>0</v>
      </c>
      <c r="Q749" s="32">
        <f>L749</f>
        <v>0</v>
      </c>
      <c r="W749">
        <f>IF(Source!BI311&lt;=1,G749, 0)</f>
        <v>0</v>
      </c>
      <c r="X749">
        <f>IF(Source!BI311=2,G749, 0)</f>
        <v>0</v>
      </c>
      <c r="Y749">
        <f>IF(Source!BI311=3,G749, 0)</f>
        <v>0</v>
      </c>
      <c r="Z749">
        <f>IF(Source!BI311=4,G749, 0)</f>
        <v>0</v>
      </c>
    </row>
    <row r="750" spans="1:26" ht="28.5">
      <c r="A750" s="23" t="str">
        <f>Source!E312</f>
        <v>133</v>
      </c>
      <c r="B750" s="24" t="str">
        <f>Source!F312</f>
        <v>Цена поставщика</v>
      </c>
      <c r="C750" s="21" t="str">
        <f>Source!G312</f>
        <v>Тройник  108х108</v>
      </c>
      <c r="D750" s="25" t="str">
        <f>Source!H312</f>
        <v>ШТ</v>
      </c>
      <c r="E750" s="9">
        <f>Source!I312</f>
        <v>6</v>
      </c>
      <c r="F750" s="27"/>
      <c r="G750" s="26"/>
      <c r="H750" s="28"/>
      <c r="I750" s="26"/>
      <c r="J750" s="26"/>
      <c r="K750" s="28"/>
      <c r="L750" s="29"/>
      <c r="S750">
        <f>ROUND((Source!FX312/100)*((ROUND(Source!CT312*Source!I312/IF(Source!BA312&lt;&gt; 0, Source!BA312, 1), 2)+ROUND(Source!CS312*Source!I312/IF(Source!BS312&lt;&gt; 0, Source!BS312, 1), 2))), 2)</f>
        <v>0</v>
      </c>
      <c r="T750">
        <f>Source!X312</f>
        <v>0</v>
      </c>
      <c r="U750">
        <f>ROUND((Source!FY312/100)*((ROUND(Source!CT312*Source!I312/IF(Source!BA312&lt;&gt; 0, Source!BA312, 1), 2)+ROUND(Source!CS312*Source!I312/IF(Source!BS312&lt;&gt; 0, Source!BS312, 1), 2))), 2)</f>
        <v>0</v>
      </c>
      <c r="V750">
        <f>Source!Y312</f>
        <v>0</v>
      </c>
    </row>
    <row r="751" spans="1:26" ht="14.25">
      <c r="A751" s="34"/>
      <c r="B751" s="35"/>
      <c r="C751" s="36" t="s">
        <v>1338</v>
      </c>
      <c r="D751" s="37"/>
      <c r="E751" s="38"/>
      <c r="F751" s="39"/>
      <c r="G751" s="40"/>
      <c r="H751" s="41"/>
      <c r="I751" s="40"/>
      <c r="J751" s="40"/>
      <c r="K751" s="41"/>
      <c r="L751" s="42"/>
    </row>
    <row r="752" spans="1:26" ht="15">
      <c r="G752" s="57"/>
      <c r="H752" s="57"/>
      <c r="J752" s="57"/>
      <c r="K752" s="57"/>
      <c r="L752" s="33"/>
      <c r="O752" s="32">
        <f>G752</f>
        <v>0</v>
      </c>
      <c r="P752" s="32">
        <f>J752</f>
        <v>0</v>
      </c>
      <c r="Q752" s="32">
        <f>L752</f>
        <v>0</v>
      </c>
      <c r="W752">
        <f>IF(Source!BI312&lt;=1,G752, 0)</f>
        <v>0</v>
      </c>
      <c r="X752">
        <f>IF(Source!BI312=2,G752, 0)</f>
        <v>0</v>
      </c>
      <c r="Y752">
        <f>IF(Source!BI312=3,G752, 0)</f>
        <v>0</v>
      </c>
      <c r="Z752">
        <f>IF(Source!BI312=4,G752, 0)</f>
        <v>0</v>
      </c>
    </row>
    <row r="753" spans="1:26" ht="28.5">
      <c r="A753" s="23" t="str">
        <f>Source!E313</f>
        <v>134</v>
      </c>
      <c r="B753" s="24" t="str">
        <f>Source!F313</f>
        <v>Цена поставщика</v>
      </c>
      <c r="C753" s="21" t="str">
        <f>Source!G313</f>
        <v>Тройник  133х133</v>
      </c>
      <c r="D753" s="25" t="str">
        <f>Source!H313</f>
        <v>ШТ</v>
      </c>
      <c r="E753" s="9">
        <f>Source!I313</f>
        <v>12</v>
      </c>
      <c r="F753" s="27"/>
      <c r="G753" s="26"/>
      <c r="H753" s="28"/>
      <c r="I753" s="26"/>
      <c r="J753" s="26"/>
      <c r="K753" s="28"/>
      <c r="L753" s="29"/>
      <c r="S753">
        <f>ROUND((Source!FX313/100)*((ROUND(Source!CT313*Source!I313/IF(Source!BA313&lt;&gt; 0, Source!BA313, 1), 2)+ROUND(Source!CS313*Source!I313/IF(Source!BS313&lt;&gt; 0, Source!BS313, 1), 2))), 2)</f>
        <v>0</v>
      </c>
      <c r="T753">
        <f>Source!X313</f>
        <v>0</v>
      </c>
      <c r="U753">
        <f>ROUND((Source!FY313/100)*((ROUND(Source!CT313*Source!I313/IF(Source!BA313&lt;&gt; 0, Source!BA313, 1), 2)+ROUND(Source!CS313*Source!I313/IF(Source!BS313&lt;&gt; 0, Source!BS313, 1), 2))), 2)</f>
        <v>0</v>
      </c>
      <c r="V753">
        <f>Source!Y313</f>
        <v>0</v>
      </c>
    </row>
    <row r="754" spans="1:26" ht="14.25">
      <c r="A754" s="34"/>
      <c r="B754" s="35"/>
      <c r="C754" s="36" t="s">
        <v>1338</v>
      </c>
      <c r="D754" s="37"/>
      <c r="E754" s="38"/>
      <c r="F754" s="39"/>
      <c r="G754" s="40"/>
      <c r="H754" s="41"/>
      <c r="I754" s="40"/>
      <c r="J754" s="40"/>
      <c r="K754" s="41"/>
      <c r="L754" s="42"/>
    </row>
    <row r="755" spans="1:26" ht="15">
      <c r="G755" s="57"/>
      <c r="H755" s="57"/>
      <c r="J755" s="57"/>
      <c r="K755" s="57"/>
      <c r="L755" s="33"/>
      <c r="O755" s="32">
        <f>G755</f>
        <v>0</v>
      </c>
      <c r="P755" s="32">
        <f>J755</f>
        <v>0</v>
      </c>
      <c r="Q755" s="32">
        <f>L755</f>
        <v>0</v>
      </c>
      <c r="W755">
        <f>IF(Source!BI313&lt;=1,G755, 0)</f>
        <v>0</v>
      </c>
      <c r="X755">
        <f>IF(Source!BI313=2,G755, 0)</f>
        <v>0</v>
      </c>
      <c r="Y755">
        <f>IF(Source!BI313=3,G755, 0)</f>
        <v>0</v>
      </c>
      <c r="Z755">
        <f>IF(Source!BI313=4,G755, 0)</f>
        <v>0</v>
      </c>
    </row>
    <row r="756" spans="1:26" ht="28.5">
      <c r="A756" s="23" t="str">
        <f>Source!E314</f>
        <v>135</v>
      </c>
      <c r="B756" s="24" t="str">
        <f>Source!F314</f>
        <v>Цена поставщика</v>
      </c>
      <c r="C756" s="21" t="str">
        <f>Source!G314</f>
        <v>Тройник диам 57мм</v>
      </c>
      <c r="D756" s="25" t="str">
        <f>Source!H314</f>
        <v>ШТ</v>
      </c>
      <c r="E756" s="9">
        <f>Source!I314</f>
        <v>26</v>
      </c>
      <c r="F756" s="27"/>
      <c r="G756" s="26"/>
      <c r="H756" s="28"/>
      <c r="I756" s="26"/>
      <c r="J756" s="26"/>
      <c r="K756" s="28"/>
      <c r="L756" s="29"/>
      <c r="S756">
        <f>ROUND((Source!FX314/100)*((ROUND(Source!CT314*Source!I314/IF(Source!BA314&lt;&gt; 0, Source!BA314, 1), 2)+ROUND(Source!CS314*Source!I314/IF(Source!BS314&lt;&gt; 0, Source!BS314, 1), 2))), 2)</f>
        <v>0</v>
      </c>
      <c r="T756">
        <f>Source!X314</f>
        <v>0</v>
      </c>
      <c r="U756">
        <f>ROUND((Source!FY314/100)*((ROUND(Source!CT314*Source!I314/IF(Source!BA314&lt;&gt; 0, Source!BA314, 1), 2)+ROUND(Source!CS314*Source!I314/IF(Source!BS314&lt;&gt; 0, Source!BS314, 1), 2))), 2)</f>
        <v>0</v>
      </c>
      <c r="V756">
        <f>Source!Y314</f>
        <v>0</v>
      </c>
    </row>
    <row r="757" spans="1:26" ht="14.25">
      <c r="A757" s="34"/>
      <c r="B757" s="35"/>
      <c r="C757" s="36" t="s">
        <v>1338</v>
      </c>
      <c r="D757" s="37"/>
      <c r="E757" s="38"/>
      <c r="F757" s="39"/>
      <c r="G757" s="40"/>
      <c r="H757" s="41"/>
      <c r="I757" s="40"/>
      <c r="J757" s="40"/>
      <c r="K757" s="41"/>
      <c r="L757" s="42"/>
    </row>
    <row r="758" spans="1:26" ht="15">
      <c r="G758" s="57"/>
      <c r="H758" s="57"/>
      <c r="J758" s="57"/>
      <c r="K758" s="57"/>
      <c r="L758" s="33"/>
      <c r="O758" s="32">
        <f>G758</f>
        <v>0</v>
      </c>
      <c r="P758" s="32">
        <f>J758</f>
        <v>0</v>
      </c>
      <c r="Q758" s="32">
        <f>L758</f>
        <v>0</v>
      </c>
      <c r="W758">
        <f>IF(Source!BI314&lt;=1,G758, 0)</f>
        <v>0</v>
      </c>
      <c r="X758">
        <f>IF(Source!BI314=2,G758, 0)</f>
        <v>0</v>
      </c>
      <c r="Y758">
        <f>IF(Source!BI314=3,G758, 0)</f>
        <v>0</v>
      </c>
      <c r="Z758">
        <f>IF(Source!BI314=4,G758, 0)</f>
        <v>0</v>
      </c>
    </row>
    <row r="759" spans="1:26" ht="28.5">
      <c r="A759" s="23" t="str">
        <f>Source!E315</f>
        <v>136</v>
      </c>
      <c r="B759" s="24" t="str">
        <f>Source!F315</f>
        <v>Цена поставщика</v>
      </c>
      <c r="C759" s="21" t="str">
        <f>Source!G315</f>
        <v>Тройник диам 76мм</v>
      </c>
      <c r="D759" s="25" t="str">
        <f>Source!H315</f>
        <v>ШТ</v>
      </c>
      <c r="E759" s="9">
        <f>Source!I315</f>
        <v>46</v>
      </c>
      <c r="F759" s="27"/>
      <c r="G759" s="26"/>
      <c r="H759" s="28"/>
      <c r="I759" s="26"/>
      <c r="J759" s="26"/>
      <c r="K759" s="28"/>
      <c r="L759" s="29"/>
      <c r="S759">
        <f>ROUND((Source!FX315/100)*((ROUND(Source!CT315*Source!I315/IF(Source!BA315&lt;&gt; 0, Source!BA315, 1), 2)+ROUND(Source!CS315*Source!I315/IF(Source!BS315&lt;&gt; 0, Source!BS315, 1), 2))), 2)</f>
        <v>0</v>
      </c>
      <c r="T759">
        <f>Source!X315</f>
        <v>0</v>
      </c>
      <c r="U759">
        <f>ROUND((Source!FY315/100)*((ROUND(Source!CT315*Source!I315/IF(Source!BA315&lt;&gt; 0, Source!BA315, 1), 2)+ROUND(Source!CS315*Source!I315/IF(Source!BS315&lt;&gt; 0, Source!BS315, 1), 2))), 2)</f>
        <v>0</v>
      </c>
      <c r="V759">
        <f>Source!Y315</f>
        <v>0</v>
      </c>
    </row>
    <row r="760" spans="1:26" ht="14.25">
      <c r="A760" s="34"/>
      <c r="B760" s="35"/>
      <c r="C760" s="36" t="s">
        <v>1338</v>
      </c>
      <c r="D760" s="37"/>
      <c r="E760" s="38"/>
      <c r="F760" s="39"/>
      <c r="G760" s="40"/>
      <c r="H760" s="41"/>
      <c r="I760" s="40"/>
      <c r="J760" s="40"/>
      <c r="K760" s="41"/>
      <c r="L760" s="42"/>
    </row>
    <row r="761" spans="1:26" ht="15">
      <c r="G761" s="57"/>
      <c r="H761" s="57"/>
      <c r="J761" s="57"/>
      <c r="K761" s="57"/>
      <c r="L761" s="33"/>
      <c r="O761" s="32">
        <f>G761</f>
        <v>0</v>
      </c>
      <c r="P761" s="32">
        <f>J761</f>
        <v>0</v>
      </c>
      <c r="Q761" s="32">
        <f>L761</f>
        <v>0</v>
      </c>
      <c r="W761">
        <f>IF(Source!BI315&lt;=1,G761, 0)</f>
        <v>0</v>
      </c>
      <c r="X761">
        <f>IF(Source!BI315=2,G761, 0)</f>
        <v>0</v>
      </c>
      <c r="Y761">
        <f>IF(Source!BI315=3,G761, 0)</f>
        <v>0</v>
      </c>
      <c r="Z761">
        <f>IF(Source!BI315=4,G761, 0)</f>
        <v>0</v>
      </c>
    </row>
    <row r="762" spans="1:26" ht="28.5">
      <c r="A762" s="23" t="str">
        <f>Source!E316</f>
        <v>137</v>
      </c>
      <c r="B762" s="24" t="str">
        <f>Source!F316</f>
        <v>Цена поставщика</v>
      </c>
      <c r="C762" s="21" t="str">
        <f>Source!G316</f>
        <v>Резьба под приварку диам 57мм</v>
      </c>
      <c r="D762" s="25" t="str">
        <f>Source!H316</f>
        <v>ШТ</v>
      </c>
      <c r="E762" s="9">
        <f>Source!I316</f>
        <v>145</v>
      </c>
      <c r="F762" s="27"/>
      <c r="G762" s="26"/>
      <c r="H762" s="28"/>
      <c r="I762" s="26"/>
      <c r="J762" s="26"/>
      <c r="K762" s="28"/>
      <c r="L762" s="29"/>
      <c r="S762">
        <f>ROUND((Source!FX316/100)*((ROUND(Source!CT316*Source!I316/IF(Source!BA316&lt;&gt; 0, Source!BA316, 1), 2)+ROUND(Source!CS316*Source!I316/IF(Source!BS316&lt;&gt; 0, Source!BS316, 1), 2))), 2)</f>
        <v>0</v>
      </c>
      <c r="T762">
        <f>Source!X316</f>
        <v>0</v>
      </c>
      <c r="U762">
        <f>ROUND((Source!FY316/100)*((ROUND(Source!CT316*Source!I316/IF(Source!BA316&lt;&gt; 0, Source!BA316, 1), 2)+ROUND(Source!CS316*Source!I316/IF(Source!BS316&lt;&gt; 0, Source!BS316, 1), 2))), 2)</f>
        <v>0</v>
      </c>
      <c r="V762">
        <f>Source!Y316</f>
        <v>0</v>
      </c>
    </row>
    <row r="763" spans="1:26" ht="14.25">
      <c r="A763" s="34"/>
      <c r="B763" s="35"/>
      <c r="C763" s="36" t="s">
        <v>1338</v>
      </c>
      <c r="D763" s="37"/>
      <c r="E763" s="38"/>
      <c r="F763" s="39"/>
      <c r="G763" s="40"/>
      <c r="H763" s="41"/>
      <c r="I763" s="40"/>
      <c r="J763" s="40"/>
      <c r="K763" s="41"/>
      <c r="L763" s="42"/>
    </row>
    <row r="764" spans="1:26" ht="15">
      <c r="G764" s="57"/>
      <c r="H764" s="57"/>
      <c r="J764" s="57"/>
      <c r="K764" s="57"/>
      <c r="L764" s="33"/>
      <c r="O764" s="32">
        <f>G764</f>
        <v>0</v>
      </c>
      <c r="P764" s="32">
        <f>J764</f>
        <v>0</v>
      </c>
      <c r="Q764" s="32">
        <f>L764</f>
        <v>0</v>
      </c>
      <c r="W764">
        <f>IF(Source!BI316&lt;=1,G764, 0)</f>
        <v>0</v>
      </c>
      <c r="X764">
        <f>IF(Source!BI316=2,G764, 0)</f>
        <v>0</v>
      </c>
      <c r="Y764">
        <f>IF(Source!BI316=3,G764, 0)</f>
        <v>0</v>
      </c>
      <c r="Z764">
        <f>IF(Source!BI316=4,G764, 0)</f>
        <v>0</v>
      </c>
    </row>
    <row r="765" spans="1:26" ht="28.5">
      <c r="A765" s="23" t="str">
        <f>Source!E317</f>
        <v>138</v>
      </c>
      <c r="B765" s="24" t="str">
        <f>Source!F317</f>
        <v>Цена поставщика</v>
      </c>
      <c r="C765" s="21" t="str">
        <f>Source!G317</f>
        <v>Резьба под приварку диам 76мм</v>
      </c>
      <c r="D765" s="25" t="str">
        <f>Source!H317</f>
        <v>ШТ</v>
      </c>
      <c r="E765" s="9">
        <f>Source!I317</f>
        <v>96</v>
      </c>
      <c r="F765" s="27"/>
      <c r="G765" s="26"/>
      <c r="H765" s="28"/>
      <c r="I765" s="26"/>
      <c r="J765" s="26"/>
      <c r="K765" s="28"/>
      <c r="L765" s="29"/>
      <c r="S765">
        <f>ROUND((Source!FX317/100)*((ROUND(Source!CT317*Source!I317/IF(Source!BA317&lt;&gt; 0, Source!BA317, 1), 2)+ROUND(Source!CS317*Source!I317/IF(Source!BS317&lt;&gt; 0, Source!BS317, 1), 2))), 2)</f>
        <v>0</v>
      </c>
      <c r="T765">
        <f>Source!X317</f>
        <v>0</v>
      </c>
      <c r="U765">
        <f>ROUND((Source!FY317/100)*((ROUND(Source!CT317*Source!I317/IF(Source!BA317&lt;&gt; 0, Source!BA317, 1), 2)+ROUND(Source!CS317*Source!I317/IF(Source!BS317&lt;&gt; 0, Source!BS317, 1), 2))), 2)</f>
        <v>0</v>
      </c>
      <c r="V765">
        <f>Source!Y317</f>
        <v>0</v>
      </c>
    </row>
    <row r="766" spans="1:26" ht="14.25">
      <c r="A766" s="34"/>
      <c r="B766" s="35"/>
      <c r="C766" s="36" t="s">
        <v>1338</v>
      </c>
      <c r="D766" s="37"/>
      <c r="E766" s="38"/>
      <c r="F766" s="39"/>
      <c r="G766" s="40"/>
      <c r="H766" s="41"/>
      <c r="I766" s="40"/>
      <c r="J766" s="40"/>
      <c r="K766" s="41"/>
      <c r="L766" s="42"/>
    </row>
    <row r="767" spans="1:26" ht="15">
      <c r="G767" s="57"/>
      <c r="H767" s="57"/>
      <c r="J767" s="57"/>
      <c r="K767" s="57"/>
      <c r="L767" s="33"/>
      <c r="O767" s="32">
        <f>G767</f>
        <v>0</v>
      </c>
      <c r="P767" s="32">
        <f>J767</f>
        <v>0</v>
      </c>
      <c r="Q767" s="32">
        <f>L767</f>
        <v>0</v>
      </c>
      <c r="W767">
        <f>IF(Source!BI317&lt;=1,G767, 0)</f>
        <v>0</v>
      </c>
      <c r="X767">
        <f>IF(Source!BI317=2,G767, 0)</f>
        <v>0</v>
      </c>
      <c r="Y767">
        <f>IF(Source!BI317=3,G767, 0)</f>
        <v>0</v>
      </c>
      <c r="Z767">
        <f>IF(Source!BI317=4,G767, 0)</f>
        <v>0</v>
      </c>
    </row>
    <row r="768" spans="1:26" ht="28.5">
      <c r="A768" s="23" t="str">
        <f>Source!E318</f>
        <v>139</v>
      </c>
      <c r="B768" s="24" t="str">
        <f>Source!F318</f>
        <v>Цена поставщика</v>
      </c>
      <c r="C768" s="21" t="str">
        <f>Source!G318</f>
        <v>Разъёмное соединение диам57мм DIN 2993</v>
      </c>
      <c r="D768" s="25" t="str">
        <f>Source!H318</f>
        <v>ШТ</v>
      </c>
      <c r="E768" s="9">
        <f>Source!I318</f>
        <v>54</v>
      </c>
      <c r="F768" s="27"/>
      <c r="G768" s="26"/>
      <c r="H768" s="28"/>
      <c r="I768" s="26"/>
      <c r="J768" s="26"/>
      <c r="K768" s="28"/>
      <c r="L768" s="29"/>
      <c r="S768">
        <f>ROUND((Source!FX318/100)*((ROUND(Source!CT318*Source!I318/IF(Source!BA318&lt;&gt; 0, Source!BA318, 1), 2)+ROUND(Source!CS318*Source!I318/IF(Source!BS318&lt;&gt; 0, Source!BS318, 1), 2))), 2)</f>
        <v>0</v>
      </c>
      <c r="T768">
        <f>Source!X318</f>
        <v>0</v>
      </c>
      <c r="U768">
        <f>ROUND((Source!FY318/100)*((ROUND(Source!CT318*Source!I318/IF(Source!BA318&lt;&gt; 0, Source!BA318, 1), 2)+ROUND(Source!CS318*Source!I318/IF(Source!BS318&lt;&gt; 0, Source!BS318, 1), 2))), 2)</f>
        <v>0</v>
      </c>
      <c r="V768">
        <f>Source!Y318</f>
        <v>0</v>
      </c>
    </row>
    <row r="769" spans="1:26" ht="14.25">
      <c r="A769" s="34"/>
      <c r="B769" s="35"/>
      <c r="C769" s="36" t="s">
        <v>1338</v>
      </c>
      <c r="D769" s="37"/>
      <c r="E769" s="38"/>
      <c r="F769" s="39"/>
      <c r="G769" s="40"/>
      <c r="H769" s="41"/>
      <c r="I769" s="40"/>
      <c r="J769" s="40"/>
      <c r="K769" s="41"/>
      <c r="L769" s="42"/>
    </row>
    <row r="770" spans="1:26" ht="15">
      <c r="G770" s="57"/>
      <c r="H770" s="57"/>
      <c r="J770" s="57"/>
      <c r="K770" s="57"/>
      <c r="L770" s="33"/>
      <c r="O770" s="32">
        <f>G770</f>
        <v>0</v>
      </c>
      <c r="P770" s="32">
        <f>J770</f>
        <v>0</v>
      </c>
      <c r="Q770" s="32">
        <f>L770</f>
        <v>0</v>
      </c>
      <c r="W770">
        <f>IF(Source!BI318&lt;=1,G770, 0)</f>
        <v>0</v>
      </c>
      <c r="X770">
        <f>IF(Source!BI318=2,G770, 0)</f>
        <v>0</v>
      </c>
      <c r="Y770">
        <f>IF(Source!BI318=3,G770, 0)</f>
        <v>0</v>
      </c>
      <c r="Z770">
        <f>IF(Source!BI318=4,G770, 0)</f>
        <v>0</v>
      </c>
    </row>
    <row r="771" spans="1:26" ht="28.5">
      <c r="A771" s="23" t="str">
        <f>Source!E319</f>
        <v>140</v>
      </c>
      <c r="B771" s="24" t="str">
        <f>Source!F319</f>
        <v>Цена поставщика</v>
      </c>
      <c r="C771" s="21" t="str">
        <f>Source!G319</f>
        <v>Разъёмное соединение диам 76мм DIN 2993</v>
      </c>
      <c r="D771" s="25" t="str">
        <f>Source!H319</f>
        <v>ШТ</v>
      </c>
      <c r="E771" s="9">
        <f>Source!I319</f>
        <v>22</v>
      </c>
      <c r="F771" s="27"/>
      <c r="G771" s="26"/>
      <c r="H771" s="28"/>
      <c r="I771" s="26"/>
      <c r="J771" s="26"/>
      <c r="K771" s="28"/>
      <c r="L771" s="29"/>
      <c r="S771">
        <f>ROUND((Source!FX319/100)*((ROUND(Source!CT319*Source!I319/IF(Source!BA319&lt;&gt; 0, Source!BA319, 1), 2)+ROUND(Source!CS319*Source!I319/IF(Source!BS319&lt;&gt; 0, Source!BS319, 1), 2))), 2)</f>
        <v>0</v>
      </c>
      <c r="T771">
        <f>Source!X319</f>
        <v>0</v>
      </c>
      <c r="U771">
        <f>ROUND((Source!FY319/100)*((ROUND(Source!CT319*Source!I319/IF(Source!BA319&lt;&gt; 0, Source!BA319, 1), 2)+ROUND(Source!CS319*Source!I319/IF(Source!BS319&lt;&gt; 0, Source!BS319, 1), 2))), 2)</f>
        <v>0</v>
      </c>
      <c r="V771">
        <f>Source!Y319</f>
        <v>0</v>
      </c>
    </row>
    <row r="772" spans="1:26" ht="14.25">
      <c r="A772" s="34"/>
      <c r="B772" s="35"/>
      <c r="C772" s="36" t="s">
        <v>1338</v>
      </c>
      <c r="D772" s="37"/>
      <c r="E772" s="38"/>
      <c r="F772" s="39"/>
      <c r="G772" s="40"/>
      <c r="H772" s="41"/>
      <c r="I772" s="40"/>
      <c r="J772" s="40"/>
      <c r="K772" s="41"/>
      <c r="L772" s="42"/>
    </row>
    <row r="773" spans="1:26" ht="15">
      <c r="G773" s="57"/>
      <c r="H773" s="57"/>
      <c r="J773" s="57"/>
      <c r="K773" s="57"/>
      <c r="L773" s="33"/>
      <c r="O773" s="32">
        <f>G773</f>
        <v>0</v>
      </c>
      <c r="P773" s="32">
        <f>J773</f>
        <v>0</v>
      </c>
      <c r="Q773" s="32">
        <f>L773</f>
        <v>0</v>
      </c>
      <c r="W773">
        <f>IF(Source!BI319&lt;=1,G773, 0)</f>
        <v>0</v>
      </c>
      <c r="X773">
        <f>IF(Source!BI319=2,G773, 0)</f>
        <v>0</v>
      </c>
      <c r="Y773">
        <f>IF(Source!BI319=3,G773, 0)</f>
        <v>0</v>
      </c>
      <c r="Z773">
        <f>IF(Source!BI319=4,G773, 0)</f>
        <v>0</v>
      </c>
    </row>
    <row r="774" spans="1:26" ht="57">
      <c r="A774" s="23" t="str">
        <f>Source!E320</f>
        <v>141</v>
      </c>
      <c r="B774" s="24" t="str">
        <f>Source!F320</f>
        <v>20-01-002-4</v>
      </c>
      <c r="C774" s="21" t="str">
        <f>Source!G320</f>
        <v>Прокладка воздуховодов из листовой оцинкованной стали и алюминия класса П (плотные) толщиной 0,6 мм, диаметром до 250 мм</v>
      </c>
      <c r="D774" s="25" t="str">
        <f>Source!H320</f>
        <v>100 м2</v>
      </c>
      <c r="E774" s="9">
        <f>Source!I320</f>
        <v>7.2</v>
      </c>
      <c r="F774" s="27"/>
      <c r="G774" s="26"/>
      <c r="H774" s="28"/>
      <c r="I774" s="26"/>
      <c r="J774" s="26"/>
      <c r="K774" s="28"/>
      <c r="L774" s="29"/>
      <c r="S774">
        <f>ROUND((Source!FX320/100)*((ROUND(Source!CT320*Source!I320/IF(Source!BA320&lt;&gt; 0, Source!BA320, 1), 2)+ROUND(Source!CS320*Source!I320/IF(Source!BS320&lt;&gt; 0, Source!BS320, 1), 2))), 2)</f>
        <v>0</v>
      </c>
      <c r="T774">
        <f>Source!X320</f>
        <v>0</v>
      </c>
      <c r="U774">
        <f>ROUND((Source!FY320/100)*((ROUND(Source!CT320*Source!I320/IF(Source!BA320&lt;&gt; 0, Source!BA320, 1), 2)+ROUND(Source!CS320*Source!I320/IF(Source!BS320&lt;&gt; 0, Source!BS320, 1), 2))), 2)</f>
        <v>0</v>
      </c>
      <c r="V774">
        <f>Source!Y320</f>
        <v>0</v>
      </c>
    </row>
    <row r="775" spans="1:26" ht="14.25">
      <c r="A775" s="23"/>
      <c r="B775" s="24"/>
      <c r="C775" s="21" t="s">
        <v>1336</v>
      </c>
      <c r="D775" s="25"/>
      <c r="E775" s="9"/>
      <c r="F775" s="27"/>
      <c r="G775" s="26"/>
      <c r="H775" s="28"/>
      <c r="I775" s="26"/>
      <c r="J775" s="26"/>
      <c r="K775" s="28"/>
      <c r="L775" s="29"/>
      <c r="R775">
        <f>H775</f>
        <v>0</v>
      </c>
    </row>
    <row r="776" spans="1:26" ht="14.25">
      <c r="A776" s="23"/>
      <c r="B776" s="24"/>
      <c r="C776" s="21" t="s">
        <v>41</v>
      </c>
      <c r="D776" s="25"/>
      <c r="E776" s="9"/>
      <c r="F776" s="27"/>
      <c r="G776" s="26"/>
      <c r="H776" s="28"/>
      <c r="I776" s="26"/>
      <c r="J776" s="26"/>
      <c r="K776" s="28"/>
      <c r="L776" s="29"/>
    </row>
    <row r="777" spans="1:26" ht="14.25">
      <c r="A777" s="23"/>
      <c r="B777" s="24"/>
      <c r="C777" s="21" t="s">
        <v>1337</v>
      </c>
      <c r="D777" s="25"/>
      <c r="E777" s="9"/>
      <c r="F777" s="27"/>
      <c r="G777" s="26"/>
      <c r="H777" s="28"/>
      <c r="I777" s="26"/>
      <c r="J777" s="26"/>
      <c r="K777" s="28"/>
      <c r="L777" s="29"/>
      <c r="R777">
        <f>H777</f>
        <v>0</v>
      </c>
    </row>
    <row r="778" spans="1:26" ht="14.25">
      <c r="A778" s="23"/>
      <c r="B778" s="24"/>
      <c r="C778" s="21" t="s">
        <v>1338</v>
      </c>
      <c r="D778" s="25"/>
      <c r="E778" s="9"/>
      <c r="F778" s="27"/>
      <c r="G778" s="26"/>
      <c r="H778" s="28"/>
      <c r="I778" s="26"/>
      <c r="J778" s="26"/>
      <c r="K778" s="28"/>
      <c r="L778" s="29"/>
    </row>
    <row r="779" spans="1:26" ht="14.25">
      <c r="A779" s="23"/>
      <c r="B779" s="24"/>
      <c r="C779" s="21" t="s">
        <v>1339</v>
      </c>
      <c r="D779" s="25" t="s">
        <v>1340</v>
      </c>
      <c r="E779" s="9">
        <f>Source!BZ320</f>
        <v>0</v>
      </c>
      <c r="F779" s="60"/>
      <c r="G779" s="61"/>
      <c r="H779" s="28"/>
      <c r="I779" s="30"/>
      <c r="J779" s="21"/>
      <c r="K779" s="28"/>
      <c r="L779" s="29"/>
    </row>
    <row r="780" spans="1:26" ht="14.25">
      <c r="A780" s="23"/>
      <c r="B780" s="24"/>
      <c r="C780" s="21" t="s">
        <v>1341</v>
      </c>
      <c r="D780" s="25" t="s">
        <v>1340</v>
      </c>
      <c r="E780" s="9">
        <f>Source!CA320</f>
        <v>0</v>
      </c>
      <c r="F780" s="60"/>
      <c r="G780" s="61"/>
      <c r="H780" s="28"/>
      <c r="I780" s="30"/>
      <c r="J780" s="21"/>
      <c r="K780" s="28"/>
      <c r="L780" s="29"/>
    </row>
    <row r="781" spans="1:26" ht="14.25">
      <c r="A781" s="23"/>
      <c r="B781" s="24"/>
      <c r="C781" s="21" t="s">
        <v>1342</v>
      </c>
      <c r="D781" s="25" t="s">
        <v>1343</v>
      </c>
      <c r="E781" s="9">
        <f>Source!AQ320</f>
        <v>0</v>
      </c>
      <c r="F781" s="27"/>
      <c r="G781" s="26"/>
      <c r="H781" s="28"/>
      <c r="I781" s="26"/>
      <c r="J781" s="26"/>
      <c r="K781" s="28"/>
      <c r="L781" s="31"/>
    </row>
    <row r="782" spans="1:26" ht="14.25">
      <c r="A782" s="34" t="str">
        <f>Source!E322</f>
        <v>141,2</v>
      </c>
      <c r="B782" s="35" t="str">
        <f>Source!F322</f>
        <v>301-9066</v>
      </c>
      <c r="C782" s="36" t="str">
        <f>Source!G322</f>
        <v>Воздуховоды металлические</v>
      </c>
      <c r="D782" s="37" t="str">
        <f>Source!H322</f>
        <v>м2</v>
      </c>
      <c r="E782" s="38">
        <f>Source!I322</f>
        <v>720</v>
      </c>
      <c r="F782" s="39"/>
      <c r="G782" s="40"/>
      <c r="H782" s="41"/>
      <c r="I782" s="40"/>
      <c r="J782" s="40"/>
      <c r="K782" s="41"/>
      <c r="L782" s="42"/>
      <c r="S782">
        <f>ROUND((Source!FX322/100)*((ROUND(Source!CT322*Source!I322/IF(Source!BA322&lt;&gt; 0, Source!BA322, 1), 2)+ROUND(Source!CS322*Source!I322/IF(Source!BS322&lt;&gt; 0, Source!BS322, 1), 2))), 2)</f>
        <v>0</v>
      </c>
      <c r="T782">
        <f>Source!X322</f>
        <v>0</v>
      </c>
      <c r="U782">
        <f>ROUND((Source!FY322/100)*((ROUND(Source!CT322*Source!I322/IF(Source!BA322&lt;&gt; 0, Source!BA322, 1), 2)+ROUND(Source!CS322*Source!I322/IF(Source!BS322&lt;&gt; 0, Source!BS322, 1), 2))), 2)</f>
        <v>0</v>
      </c>
      <c r="V782">
        <f>Source!Y322</f>
        <v>0</v>
      </c>
      <c r="Y782">
        <f>IF(Source!BI322=3,H782, 0)</f>
        <v>0</v>
      </c>
    </row>
    <row r="783" spans="1:26" ht="15">
      <c r="G783" s="57"/>
      <c r="H783" s="57"/>
      <c r="J783" s="57"/>
      <c r="K783" s="57"/>
      <c r="L783" s="33"/>
      <c r="O783" s="32">
        <f>G783</f>
        <v>0</v>
      </c>
      <c r="P783" s="32">
        <f>J783</f>
        <v>0</v>
      </c>
      <c r="Q783" s="32">
        <f>L783</f>
        <v>0</v>
      </c>
      <c r="W783">
        <f>IF(Source!BI320&lt;=1,G783, 0)</f>
        <v>0</v>
      </c>
      <c r="X783">
        <f>IF(Source!BI320=2,G783, 0)</f>
        <v>0</v>
      </c>
      <c r="Y783">
        <f>IF(Source!BI320=3,G783, 0)</f>
        <v>0</v>
      </c>
      <c r="Z783">
        <f>IF(Source!BI320=4,G783, 0)</f>
        <v>0</v>
      </c>
    </row>
    <row r="784" spans="1:26" ht="28.5">
      <c r="A784" s="23" t="str">
        <f>Source!E327</f>
        <v>142</v>
      </c>
      <c r="B784" s="24" t="str">
        <f>Source!F327</f>
        <v>Цена поставщика</v>
      </c>
      <c r="C784" s="21" t="str">
        <f>Source!G327</f>
        <v>Воздуховоды из оцинкованной стали  диам 254мм</v>
      </c>
      <c r="D784" s="25" t="str">
        <f>Source!H327</f>
        <v>м2</v>
      </c>
      <c r="E784" s="9">
        <f>Source!I327</f>
        <v>720</v>
      </c>
      <c r="F784" s="27"/>
      <c r="G784" s="26"/>
      <c r="H784" s="28"/>
      <c r="I784" s="26"/>
      <c r="J784" s="26"/>
      <c r="K784" s="28"/>
      <c r="L784" s="29"/>
      <c r="S784">
        <f>ROUND((Source!FX327/100)*((ROUND(Source!CT327*Source!I327/IF(Source!BA327&lt;&gt; 0, Source!BA327, 1), 2)+ROUND(Source!CS327*Source!I327/IF(Source!BS327&lt;&gt; 0, Source!BS327, 1), 2))), 2)</f>
        <v>0</v>
      </c>
      <c r="T784">
        <f>Source!X327</f>
        <v>0</v>
      </c>
      <c r="U784">
        <f>ROUND((Source!FY327/100)*((ROUND(Source!CT327*Source!I327/IF(Source!BA327&lt;&gt; 0, Source!BA327, 1), 2)+ROUND(Source!CS327*Source!I327/IF(Source!BS327&lt;&gt; 0, Source!BS327, 1), 2))), 2)</f>
        <v>0</v>
      </c>
      <c r="V784">
        <f>Source!Y327</f>
        <v>0</v>
      </c>
    </row>
    <row r="785" spans="1:26" ht="14.25">
      <c r="A785" s="34"/>
      <c r="B785" s="35"/>
      <c r="C785" s="36" t="s">
        <v>1338</v>
      </c>
      <c r="D785" s="37"/>
      <c r="E785" s="38"/>
      <c r="F785" s="39"/>
      <c r="G785" s="40"/>
      <c r="H785" s="41"/>
      <c r="I785" s="40"/>
      <c r="J785" s="40"/>
      <c r="K785" s="41"/>
      <c r="L785" s="42"/>
    </row>
    <row r="786" spans="1:26" ht="15">
      <c r="G786" s="57"/>
      <c r="H786" s="57"/>
      <c r="J786" s="57"/>
      <c r="K786" s="57"/>
      <c r="L786" s="33"/>
      <c r="O786" s="32">
        <f>G786</f>
        <v>0</v>
      </c>
      <c r="P786" s="32">
        <f>J786</f>
        <v>0</v>
      </c>
      <c r="Q786" s="32">
        <f>L786</f>
        <v>0</v>
      </c>
      <c r="W786">
        <f>IF(Source!BI327&lt;=1,G786, 0)</f>
        <v>0</v>
      </c>
      <c r="X786">
        <f>IF(Source!BI327=2,G786, 0)</f>
        <v>0</v>
      </c>
      <c r="Y786">
        <f>IF(Source!BI327=3,G786, 0)</f>
        <v>0</v>
      </c>
      <c r="Z786">
        <f>IF(Source!BI327=4,G786, 0)</f>
        <v>0</v>
      </c>
    </row>
    <row r="787" spans="1:26" ht="28.5">
      <c r="A787" s="23" t="str">
        <f>Source!E328</f>
        <v>143</v>
      </c>
      <c r="B787" s="24" t="str">
        <f>Source!F328</f>
        <v>Цена поставщика</v>
      </c>
      <c r="C787" s="21" t="str">
        <f>Source!G328</f>
        <v>Фасонные изделия воздуховодов из оцинкованной стали</v>
      </c>
      <c r="D787" s="25" t="str">
        <f>Source!H328</f>
        <v>м2</v>
      </c>
      <c r="E787" s="9">
        <f>Source!I328</f>
        <v>105</v>
      </c>
      <c r="F787" s="27"/>
      <c r="G787" s="26"/>
      <c r="H787" s="28"/>
      <c r="I787" s="26"/>
      <c r="J787" s="26"/>
      <c r="K787" s="28"/>
      <c r="L787" s="29"/>
      <c r="S787">
        <f>ROUND((Source!FX328/100)*((ROUND(Source!CT328*Source!I328/IF(Source!BA328&lt;&gt; 0, Source!BA328, 1), 2)+ROUND(Source!CS328*Source!I328/IF(Source!BS328&lt;&gt; 0, Source!BS328, 1), 2))), 2)</f>
        <v>0</v>
      </c>
      <c r="T787">
        <f>Source!X328</f>
        <v>0</v>
      </c>
      <c r="U787">
        <f>ROUND((Source!FY328/100)*((ROUND(Source!CT328*Source!I328/IF(Source!BA328&lt;&gt; 0, Source!BA328, 1), 2)+ROUND(Source!CS328*Source!I328/IF(Source!BS328&lt;&gt; 0, Source!BS328, 1), 2))), 2)</f>
        <v>0</v>
      </c>
      <c r="V787">
        <f>Source!Y328</f>
        <v>0</v>
      </c>
    </row>
    <row r="788" spans="1:26" ht="14.25">
      <c r="A788" s="34"/>
      <c r="B788" s="35"/>
      <c r="C788" s="36" t="s">
        <v>1338</v>
      </c>
      <c r="D788" s="37"/>
      <c r="E788" s="38"/>
      <c r="F788" s="39"/>
      <c r="G788" s="40"/>
      <c r="H788" s="41"/>
      <c r="I788" s="40"/>
      <c r="J788" s="40"/>
      <c r="K788" s="41"/>
      <c r="L788" s="42"/>
    </row>
    <row r="789" spans="1:26" ht="15">
      <c r="G789" s="57"/>
      <c r="H789" s="57"/>
      <c r="J789" s="57"/>
      <c r="K789" s="57"/>
      <c r="L789" s="33"/>
      <c r="O789" s="32">
        <f>G789</f>
        <v>0</v>
      </c>
      <c r="P789" s="32">
        <f>J789</f>
        <v>0</v>
      </c>
      <c r="Q789" s="32">
        <f>L789</f>
        <v>0</v>
      </c>
      <c r="W789">
        <f>IF(Source!BI328&lt;=1,G789, 0)</f>
        <v>0</v>
      </c>
      <c r="X789">
        <f>IF(Source!BI328=2,G789, 0)</f>
        <v>0</v>
      </c>
      <c r="Y789">
        <f>IF(Source!BI328=3,G789, 0)</f>
        <v>0</v>
      </c>
      <c r="Z789">
        <f>IF(Source!BI328=4,G789, 0)</f>
        <v>0</v>
      </c>
    </row>
    <row r="790" spans="1:26" ht="28.5">
      <c r="A790" s="23" t="str">
        <f>Source!E329</f>
        <v>144</v>
      </c>
      <c r="B790" s="24" t="str">
        <f>Source!F329</f>
        <v>20-02-002-1</v>
      </c>
      <c r="C790" s="21" t="str">
        <f>Source!G329</f>
        <v>Установка решеток жалюзийных площадью в свету до 0,5 м2</v>
      </c>
      <c r="D790" s="25" t="str">
        <f>Source!H329</f>
        <v>шт.</v>
      </c>
      <c r="E790" s="9">
        <f>Source!I329</f>
        <v>62</v>
      </c>
      <c r="F790" s="27"/>
      <c r="G790" s="26"/>
      <c r="H790" s="28"/>
      <c r="I790" s="26"/>
      <c r="J790" s="26"/>
      <c r="K790" s="28"/>
      <c r="L790" s="29"/>
      <c r="S790">
        <f>ROUND((Source!FX329/100)*((ROUND(Source!CT329*Source!I329/IF(Source!BA329&lt;&gt; 0, Source!BA329, 1), 2)+ROUND(Source!CS329*Source!I329/IF(Source!BS329&lt;&gt; 0, Source!BS329, 1), 2))), 2)</f>
        <v>0</v>
      </c>
      <c r="T790">
        <f>Source!X329</f>
        <v>0</v>
      </c>
      <c r="U790">
        <f>ROUND((Source!FY329/100)*((ROUND(Source!CT329*Source!I329/IF(Source!BA329&lt;&gt; 0, Source!BA329, 1), 2)+ROUND(Source!CS329*Source!I329/IF(Source!BS329&lt;&gt; 0, Source!BS329, 1), 2))), 2)</f>
        <v>0</v>
      </c>
      <c r="V790">
        <f>Source!Y329</f>
        <v>0</v>
      </c>
    </row>
    <row r="791" spans="1:26" ht="14.25">
      <c r="A791" s="23"/>
      <c r="B791" s="24"/>
      <c r="C791" s="21" t="s">
        <v>1336</v>
      </c>
      <c r="D791" s="25"/>
      <c r="E791" s="9"/>
      <c r="F791" s="27"/>
      <c r="G791" s="26"/>
      <c r="H791" s="28"/>
      <c r="I791" s="26"/>
      <c r="J791" s="26"/>
      <c r="K791" s="28"/>
      <c r="L791" s="29"/>
      <c r="R791">
        <f>H791</f>
        <v>0</v>
      </c>
    </row>
    <row r="792" spans="1:26" ht="14.25">
      <c r="A792" s="23"/>
      <c r="B792" s="24"/>
      <c r="C792" s="21" t="s">
        <v>41</v>
      </c>
      <c r="D792" s="25"/>
      <c r="E792" s="9"/>
      <c r="F792" s="27"/>
      <c r="G792" s="26"/>
      <c r="H792" s="28"/>
      <c r="I792" s="26"/>
      <c r="J792" s="26"/>
      <c r="K792" s="28"/>
      <c r="L792" s="29"/>
    </row>
    <row r="793" spans="1:26" ht="14.25">
      <c r="A793" s="23"/>
      <c r="B793" s="24"/>
      <c r="C793" s="21" t="s">
        <v>1338</v>
      </c>
      <c r="D793" s="25"/>
      <c r="E793" s="9"/>
      <c r="F793" s="27"/>
      <c r="G793" s="26"/>
      <c r="H793" s="28"/>
      <c r="I793" s="26"/>
      <c r="J793" s="26"/>
      <c r="K793" s="28"/>
      <c r="L793" s="29"/>
    </row>
    <row r="794" spans="1:26" ht="14.25">
      <c r="A794" s="23"/>
      <c r="B794" s="24"/>
      <c r="C794" s="21" t="s">
        <v>1339</v>
      </c>
      <c r="D794" s="25" t="s">
        <v>1340</v>
      </c>
      <c r="E794" s="9">
        <f>Source!BZ329</f>
        <v>0</v>
      </c>
      <c r="F794" s="60"/>
      <c r="G794" s="61"/>
      <c r="H794" s="28"/>
      <c r="I794" s="30"/>
      <c r="J794" s="21"/>
      <c r="K794" s="28"/>
      <c r="L794" s="29"/>
    </row>
    <row r="795" spans="1:26" ht="14.25">
      <c r="A795" s="23"/>
      <c r="B795" s="24"/>
      <c r="C795" s="21" t="s">
        <v>1341</v>
      </c>
      <c r="D795" s="25" t="s">
        <v>1340</v>
      </c>
      <c r="E795" s="9">
        <f>Source!CA329</f>
        <v>0</v>
      </c>
      <c r="F795" s="60"/>
      <c r="G795" s="61"/>
      <c r="H795" s="28"/>
      <c r="I795" s="30"/>
      <c r="J795" s="21"/>
      <c r="K795" s="28"/>
      <c r="L795" s="29"/>
    </row>
    <row r="796" spans="1:26" ht="14.25">
      <c r="A796" s="23"/>
      <c r="B796" s="24"/>
      <c r="C796" s="21" t="s">
        <v>1342</v>
      </c>
      <c r="D796" s="25" t="s">
        <v>1343</v>
      </c>
      <c r="E796" s="9">
        <f>Source!AQ329</f>
        <v>0</v>
      </c>
      <c r="F796" s="27"/>
      <c r="G796" s="26"/>
      <c r="H796" s="28"/>
      <c r="I796" s="26"/>
      <c r="J796" s="26"/>
      <c r="K796" s="28"/>
      <c r="L796" s="31"/>
    </row>
    <row r="797" spans="1:26" ht="14.25">
      <c r="A797" s="34" t="str">
        <f>Source!E330</f>
        <v>144,1</v>
      </c>
      <c r="B797" s="35" t="str">
        <f>Source!F330</f>
        <v>301-9390</v>
      </c>
      <c r="C797" s="36" t="str">
        <f>Source!G330</f>
        <v>Решетки жалюзийные</v>
      </c>
      <c r="D797" s="37" t="str">
        <f>Source!H330</f>
        <v>шт.</v>
      </c>
      <c r="E797" s="38">
        <f>Source!I330</f>
        <v>62</v>
      </c>
      <c r="F797" s="39"/>
      <c r="G797" s="40"/>
      <c r="H797" s="41"/>
      <c r="I797" s="40"/>
      <c r="J797" s="40"/>
      <c r="K797" s="41"/>
      <c r="L797" s="42"/>
      <c r="S797">
        <f>ROUND((Source!FX330/100)*((ROUND(Source!CT330*Source!I330/IF(Source!BA330&lt;&gt; 0, Source!BA330, 1), 2)+ROUND(Source!CS330*Source!I330/IF(Source!BS330&lt;&gt; 0, Source!BS330, 1), 2))), 2)</f>
        <v>0</v>
      </c>
      <c r="T797">
        <f>Source!X330</f>
        <v>0</v>
      </c>
      <c r="U797">
        <f>ROUND((Source!FY330/100)*((ROUND(Source!CT330*Source!I330/IF(Source!BA330&lt;&gt; 0, Source!BA330, 1), 2)+ROUND(Source!CS330*Source!I330/IF(Source!BS330&lt;&gt; 0, Source!BS330, 1), 2))), 2)</f>
        <v>0</v>
      </c>
      <c r="V797">
        <f>Source!Y330</f>
        <v>0</v>
      </c>
      <c r="Y797">
        <f>IF(Source!BI330=3,H797, 0)</f>
        <v>0</v>
      </c>
    </row>
    <row r="798" spans="1:26" ht="15">
      <c r="G798" s="57"/>
      <c r="H798" s="57"/>
      <c r="J798" s="57"/>
      <c r="K798" s="57"/>
      <c r="L798" s="33"/>
      <c r="O798" s="32">
        <f>G798</f>
        <v>0</v>
      </c>
      <c r="P798" s="32">
        <f>J798</f>
        <v>0</v>
      </c>
      <c r="Q798" s="32">
        <f>L798</f>
        <v>0</v>
      </c>
      <c r="W798">
        <f>IF(Source!BI329&lt;=1,G798, 0)</f>
        <v>0</v>
      </c>
      <c r="X798">
        <f>IF(Source!BI329=2,G798, 0)</f>
        <v>0</v>
      </c>
      <c r="Y798">
        <f>IF(Source!BI329=3,G798, 0)</f>
        <v>0</v>
      </c>
      <c r="Z798">
        <f>IF(Source!BI329=4,G798, 0)</f>
        <v>0</v>
      </c>
    </row>
    <row r="799" spans="1:26" ht="28.5">
      <c r="A799" s="23" t="str">
        <f>Source!E331</f>
        <v>145</v>
      </c>
      <c r="B799" s="24" t="str">
        <f>Source!F331</f>
        <v>Цена поставщика</v>
      </c>
      <c r="C799" s="21" t="str">
        <f>Source!G331</f>
        <v>Решетка 4-х поточная , 4АПР 600х600</v>
      </c>
      <c r="D799" s="25" t="str">
        <f>Source!H331</f>
        <v>ШТ</v>
      </c>
      <c r="E799" s="9">
        <f>Source!I331</f>
        <v>62</v>
      </c>
      <c r="F799" s="27"/>
      <c r="G799" s="26"/>
      <c r="H799" s="28"/>
      <c r="I799" s="26"/>
      <c r="J799" s="26"/>
      <c r="K799" s="28"/>
      <c r="L799" s="29"/>
      <c r="S799">
        <f>ROUND((Source!FX331/100)*((ROUND(Source!CT331*Source!I331/IF(Source!BA331&lt;&gt; 0, Source!BA331, 1), 2)+ROUND(Source!CS331*Source!I331/IF(Source!BS331&lt;&gt; 0, Source!BS331, 1), 2))), 2)</f>
        <v>0</v>
      </c>
      <c r="T799">
        <f>Source!X331</f>
        <v>0</v>
      </c>
      <c r="U799">
        <f>ROUND((Source!FY331/100)*((ROUND(Source!CT331*Source!I331/IF(Source!BA331&lt;&gt; 0, Source!BA331, 1), 2)+ROUND(Source!CS331*Source!I331/IF(Source!BS331&lt;&gt; 0, Source!BS331, 1), 2))), 2)</f>
        <v>0</v>
      </c>
      <c r="V799">
        <f>Source!Y331</f>
        <v>0</v>
      </c>
    </row>
    <row r="800" spans="1:26" ht="14.25">
      <c r="A800" s="34"/>
      <c r="B800" s="35"/>
      <c r="C800" s="36" t="s">
        <v>1338</v>
      </c>
      <c r="D800" s="37"/>
      <c r="E800" s="38"/>
      <c r="F800" s="39"/>
      <c r="G800" s="40"/>
      <c r="H800" s="41"/>
      <c r="I800" s="40"/>
      <c r="J800" s="40"/>
      <c r="K800" s="41"/>
      <c r="L800" s="42"/>
    </row>
    <row r="801" spans="1:26" ht="15">
      <c r="G801" s="57"/>
      <c r="H801" s="57"/>
      <c r="J801" s="57"/>
      <c r="K801" s="57"/>
      <c r="L801" s="33"/>
      <c r="O801" s="32">
        <f>G801</f>
        <v>0</v>
      </c>
      <c r="P801" s="32">
        <f>J801</f>
        <v>0</v>
      </c>
      <c r="Q801" s="32">
        <f>L801</f>
        <v>0</v>
      </c>
      <c r="W801">
        <f>IF(Source!BI331&lt;=1,G801, 0)</f>
        <v>0</v>
      </c>
      <c r="X801">
        <f>IF(Source!BI331=2,G801, 0)</f>
        <v>0</v>
      </c>
      <c r="Y801">
        <f>IF(Source!BI331=3,G801, 0)</f>
        <v>0</v>
      </c>
      <c r="Z801">
        <f>IF(Source!BI331=4,G801, 0)</f>
        <v>0</v>
      </c>
    </row>
    <row r="802" spans="1:26" ht="42.75">
      <c r="A802" s="23" t="str">
        <f>Source!E332</f>
        <v>146</v>
      </c>
      <c r="B802" s="24" t="str">
        <f>Source!F332</f>
        <v>м12-01-163-1</v>
      </c>
      <c r="C802" s="21" t="str">
        <f>Source!G332</f>
        <v>Трубопровод из винипластовых труб с применением готовых деталей, диаметр труб наружный 20-50 мм</v>
      </c>
      <c r="D802" s="25" t="str">
        <f>Source!H332</f>
        <v>10 м</v>
      </c>
      <c r="E802" s="9">
        <f>Source!I332</f>
        <v>32</v>
      </c>
      <c r="F802" s="27"/>
      <c r="G802" s="26"/>
      <c r="H802" s="28"/>
      <c r="I802" s="26"/>
      <c r="J802" s="26"/>
      <c r="K802" s="28"/>
      <c r="L802" s="29"/>
      <c r="S802">
        <f>ROUND((Source!FX332/100)*((ROUND(Source!CT332*Source!I332/IF(Source!BA332&lt;&gt; 0, Source!BA332, 1), 2)+ROUND(Source!CS332*Source!I332/IF(Source!BS332&lt;&gt; 0, Source!BS332, 1), 2))), 2)</f>
        <v>0</v>
      </c>
      <c r="T802">
        <f>Source!X332</f>
        <v>0</v>
      </c>
      <c r="U802">
        <f>ROUND((Source!FY332/100)*((ROUND(Source!CT332*Source!I332/IF(Source!BA332&lt;&gt; 0, Source!BA332, 1), 2)+ROUND(Source!CS332*Source!I332/IF(Source!BS332&lt;&gt; 0, Source!BS332, 1), 2))), 2)</f>
        <v>0</v>
      </c>
      <c r="V802">
        <f>Source!Y332</f>
        <v>0</v>
      </c>
    </row>
    <row r="803" spans="1:26" ht="14.25">
      <c r="A803" s="23"/>
      <c r="B803" s="24"/>
      <c r="C803" s="21" t="s">
        <v>1336</v>
      </c>
      <c r="D803" s="25"/>
      <c r="E803" s="9"/>
      <c r="F803" s="27"/>
      <c r="G803" s="26"/>
      <c r="H803" s="28"/>
      <c r="I803" s="26"/>
      <c r="J803" s="26"/>
      <c r="K803" s="28"/>
      <c r="L803" s="29"/>
      <c r="R803">
        <f>H803</f>
        <v>0</v>
      </c>
    </row>
    <row r="804" spans="1:26" ht="14.25">
      <c r="A804" s="23"/>
      <c r="B804" s="24"/>
      <c r="C804" s="21" t="s">
        <v>41</v>
      </c>
      <c r="D804" s="25"/>
      <c r="E804" s="9"/>
      <c r="F804" s="27"/>
      <c r="G804" s="26"/>
      <c r="H804" s="28"/>
      <c r="I804" s="26"/>
      <c r="J804" s="26"/>
      <c r="K804" s="28"/>
      <c r="L804" s="29"/>
    </row>
    <row r="805" spans="1:26" ht="14.25">
      <c r="A805" s="23"/>
      <c r="B805" s="24"/>
      <c r="C805" s="21" t="s">
        <v>1337</v>
      </c>
      <c r="D805" s="25"/>
      <c r="E805" s="9"/>
      <c r="F805" s="27"/>
      <c r="G805" s="26"/>
      <c r="H805" s="28"/>
      <c r="I805" s="26"/>
      <c r="J805" s="26"/>
      <c r="K805" s="28"/>
      <c r="L805" s="29"/>
      <c r="R805">
        <f>H805</f>
        <v>0</v>
      </c>
    </row>
    <row r="806" spans="1:26" ht="14.25">
      <c r="A806" s="23"/>
      <c r="B806" s="24"/>
      <c r="C806" s="21" t="s">
        <v>1338</v>
      </c>
      <c r="D806" s="25"/>
      <c r="E806" s="9"/>
      <c r="F806" s="27"/>
      <c r="G806" s="26"/>
      <c r="H806" s="28"/>
      <c r="I806" s="26"/>
      <c r="J806" s="26"/>
      <c r="K806" s="28"/>
      <c r="L806" s="29"/>
    </row>
    <row r="807" spans="1:26" ht="14.25">
      <c r="A807" s="23"/>
      <c r="B807" s="24"/>
      <c r="C807" s="21" t="s">
        <v>1339</v>
      </c>
      <c r="D807" s="25" t="s">
        <v>1340</v>
      </c>
      <c r="E807" s="9">
        <f>Source!BZ332</f>
        <v>0</v>
      </c>
      <c r="F807" s="60"/>
      <c r="G807" s="61"/>
      <c r="H807" s="28"/>
      <c r="I807" s="30"/>
      <c r="J807" s="21"/>
      <c r="K807" s="28"/>
      <c r="L807" s="29"/>
    </row>
    <row r="808" spans="1:26" ht="14.25">
      <c r="A808" s="23"/>
      <c r="B808" s="24"/>
      <c r="C808" s="21" t="s">
        <v>1341</v>
      </c>
      <c r="D808" s="25" t="s">
        <v>1340</v>
      </c>
      <c r="E808" s="9">
        <f>Source!CA332</f>
        <v>0</v>
      </c>
      <c r="F808" s="60"/>
      <c r="G808" s="61"/>
      <c r="H808" s="28"/>
      <c r="I808" s="30"/>
      <c r="J808" s="21"/>
      <c r="K808" s="28"/>
      <c r="L808" s="29"/>
    </row>
    <row r="809" spans="1:26" ht="14.25">
      <c r="A809" s="34"/>
      <c r="B809" s="35"/>
      <c r="C809" s="36" t="s">
        <v>1342</v>
      </c>
      <c r="D809" s="37" t="s">
        <v>1343</v>
      </c>
      <c r="E809" s="38">
        <f>Source!AQ332</f>
        <v>0</v>
      </c>
      <c r="F809" s="39"/>
      <c r="G809" s="40"/>
      <c r="H809" s="41"/>
      <c r="I809" s="40"/>
      <c r="J809" s="40"/>
      <c r="K809" s="41"/>
      <c r="L809" s="45"/>
    </row>
    <row r="810" spans="1:26" ht="15">
      <c r="G810" s="57"/>
      <c r="H810" s="57"/>
      <c r="J810" s="57"/>
      <c r="K810" s="57"/>
      <c r="L810" s="33"/>
      <c r="O810" s="32">
        <f>G810</f>
        <v>0</v>
      </c>
      <c r="P810" s="32">
        <f>J810</f>
        <v>0</v>
      </c>
      <c r="Q810" s="32">
        <f>L810</f>
        <v>0</v>
      </c>
      <c r="W810">
        <f>IF(Source!BI332&lt;=1,G810, 0)</f>
        <v>0</v>
      </c>
      <c r="X810">
        <f>IF(Source!BI332=2,G810, 0)</f>
        <v>0</v>
      </c>
      <c r="Y810">
        <f>IF(Source!BI332=3,G810, 0)</f>
        <v>0</v>
      </c>
      <c r="Z810">
        <f>IF(Source!BI332=4,G810, 0)</f>
        <v>0</v>
      </c>
    </row>
    <row r="811" spans="1:26" ht="28.5">
      <c r="A811" s="23" t="str">
        <f>Source!E333</f>
        <v>147</v>
      </c>
      <c r="B811" s="24" t="str">
        <f>Source!F333</f>
        <v>Цена поставщика</v>
      </c>
      <c r="C811" s="21" t="str">
        <f>Source!G333</f>
        <v>Труба РРRC , диам 20мм  PPRC</v>
      </c>
      <c r="D811" s="25" t="str">
        <f>Source!H333</f>
        <v>м</v>
      </c>
      <c r="E811" s="9">
        <f>Source!I333</f>
        <v>176</v>
      </c>
      <c r="F811" s="27"/>
      <c r="G811" s="26"/>
      <c r="H811" s="28"/>
      <c r="I811" s="26"/>
      <c r="J811" s="26"/>
      <c r="K811" s="28"/>
      <c r="L811" s="29"/>
      <c r="S811">
        <f>ROUND((Source!FX333/100)*((ROUND(Source!CT333*Source!I333/IF(Source!BA333&lt;&gt; 0, Source!BA333, 1), 2)+ROUND(Source!CS333*Source!I333/IF(Source!BS333&lt;&gt; 0, Source!BS333, 1), 2))), 2)</f>
        <v>0</v>
      </c>
      <c r="T811">
        <f>Source!X333</f>
        <v>0</v>
      </c>
      <c r="U811">
        <f>ROUND((Source!FY333/100)*((ROUND(Source!CT333*Source!I333/IF(Source!BA333&lt;&gt; 0, Source!BA333, 1), 2)+ROUND(Source!CS333*Source!I333/IF(Source!BS333&lt;&gt; 0, Source!BS333, 1), 2))), 2)</f>
        <v>0</v>
      </c>
      <c r="V811">
        <f>Source!Y333</f>
        <v>0</v>
      </c>
    </row>
    <row r="812" spans="1:26" ht="14.25">
      <c r="A812" s="34"/>
      <c r="B812" s="35"/>
      <c r="C812" s="36" t="s">
        <v>1338</v>
      </c>
      <c r="D812" s="37"/>
      <c r="E812" s="38"/>
      <c r="F812" s="39"/>
      <c r="G812" s="40"/>
      <c r="H812" s="41"/>
      <c r="I812" s="40"/>
      <c r="J812" s="40"/>
      <c r="K812" s="41"/>
      <c r="L812" s="42"/>
    </row>
    <row r="813" spans="1:26" ht="15">
      <c r="G813" s="57"/>
      <c r="H813" s="57"/>
      <c r="J813" s="57"/>
      <c r="K813" s="57"/>
      <c r="L813" s="33"/>
      <c r="O813" s="32">
        <f>G813</f>
        <v>0</v>
      </c>
      <c r="P813" s="32">
        <f>J813</f>
        <v>0</v>
      </c>
      <c r="Q813" s="32">
        <f>L813</f>
        <v>0</v>
      </c>
      <c r="W813">
        <f>IF(Source!BI333&lt;=1,G813, 0)</f>
        <v>0</v>
      </c>
      <c r="X813">
        <f>IF(Source!BI333=2,G813, 0)</f>
        <v>0</v>
      </c>
      <c r="Y813">
        <f>IF(Source!BI333=3,G813, 0)</f>
        <v>0</v>
      </c>
      <c r="Z813">
        <f>IF(Source!BI333=4,G813, 0)</f>
        <v>0</v>
      </c>
    </row>
    <row r="814" spans="1:26" ht="28.5">
      <c r="A814" s="23" t="str">
        <f>Source!E334</f>
        <v>148</v>
      </c>
      <c r="B814" s="24" t="str">
        <f>Source!F334</f>
        <v>Цена поставщика</v>
      </c>
      <c r="C814" s="21" t="str">
        <f>Source!G334</f>
        <v>Труба РРRC , диам 25мм  PPRC</v>
      </c>
      <c r="D814" s="25" t="str">
        <f>Source!H334</f>
        <v>м</v>
      </c>
      <c r="E814" s="9">
        <f>Source!I334</f>
        <v>108</v>
      </c>
      <c r="F814" s="27"/>
      <c r="G814" s="26"/>
      <c r="H814" s="28"/>
      <c r="I814" s="26"/>
      <c r="J814" s="26"/>
      <c r="K814" s="28"/>
      <c r="L814" s="29"/>
      <c r="S814">
        <f>ROUND((Source!FX334/100)*((ROUND(Source!CT334*Source!I334/IF(Source!BA334&lt;&gt; 0, Source!BA334, 1), 2)+ROUND(Source!CS334*Source!I334/IF(Source!BS334&lt;&gt; 0, Source!BS334, 1), 2))), 2)</f>
        <v>0</v>
      </c>
      <c r="T814">
        <f>Source!X334</f>
        <v>0</v>
      </c>
      <c r="U814">
        <f>ROUND((Source!FY334/100)*((ROUND(Source!CT334*Source!I334/IF(Source!BA334&lt;&gt; 0, Source!BA334, 1), 2)+ROUND(Source!CS334*Source!I334/IF(Source!BS334&lt;&gt; 0, Source!BS334, 1), 2))), 2)</f>
        <v>0</v>
      </c>
      <c r="V814">
        <f>Source!Y334</f>
        <v>0</v>
      </c>
    </row>
    <row r="815" spans="1:26" ht="14.25">
      <c r="A815" s="34"/>
      <c r="B815" s="35"/>
      <c r="C815" s="36" t="s">
        <v>1338</v>
      </c>
      <c r="D815" s="37"/>
      <c r="E815" s="38"/>
      <c r="F815" s="39"/>
      <c r="G815" s="40"/>
      <c r="H815" s="41"/>
      <c r="I815" s="40"/>
      <c r="J815" s="40"/>
      <c r="K815" s="41"/>
      <c r="L815" s="42"/>
    </row>
    <row r="816" spans="1:26" ht="15">
      <c r="G816" s="57"/>
      <c r="H816" s="57"/>
      <c r="J816" s="57"/>
      <c r="K816" s="57"/>
      <c r="L816" s="33"/>
      <c r="O816" s="32">
        <f>G816</f>
        <v>0</v>
      </c>
      <c r="P816" s="32">
        <f>J816</f>
        <v>0</v>
      </c>
      <c r="Q816" s="32">
        <f>L816</f>
        <v>0</v>
      </c>
      <c r="W816">
        <f>IF(Source!BI334&lt;=1,G816, 0)</f>
        <v>0</v>
      </c>
      <c r="X816">
        <f>IF(Source!BI334=2,G816, 0)</f>
        <v>0</v>
      </c>
      <c r="Y816">
        <f>IF(Source!BI334=3,G816, 0)</f>
        <v>0</v>
      </c>
      <c r="Z816">
        <f>IF(Source!BI334=4,G816, 0)</f>
        <v>0</v>
      </c>
    </row>
    <row r="817" spans="1:26" ht="28.5">
      <c r="A817" s="23" t="str">
        <f>Source!E335</f>
        <v>149</v>
      </c>
      <c r="B817" s="24" t="str">
        <f>Source!F335</f>
        <v>Цена поставщика</v>
      </c>
      <c r="C817" s="21" t="str">
        <f>Source!G335</f>
        <v>Труба РРRC , диам 32мм  PPRC</v>
      </c>
      <c r="D817" s="25" t="str">
        <f>Source!H335</f>
        <v>м</v>
      </c>
      <c r="E817" s="9">
        <f>Source!I335</f>
        <v>10</v>
      </c>
      <c r="F817" s="27"/>
      <c r="G817" s="26"/>
      <c r="H817" s="28"/>
      <c r="I817" s="26"/>
      <c r="J817" s="26"/>
      <c r="K817" s="28"/>
      <c r="L817" s="29"/>
      <c r="S817">
        <f>ROUND((Source!FX335/100)*((ROUND(Source!CT335*Source!I335/IF(Source!BA335&lt;&gt; 0, Source!BA335, 1), 2)+ROUND(Source!CS335*Source!I335/IF(Source!BS335&lt;&gt; 0, Source!BS335, 1), 2))), 2)</f>
        <v>0</v>
      </c>
      <c r="T817">
        <f>Source!X335</f>
        <v>0</v>
      </c>
      <c r="U817">
        <f>ROUND((Source!FY335/100)*((ROUND(Source!CT335*Source!I335/IF(Source!BA335&lt;&gt; 0, Source!BA335, 1), 2)+ROUND(Source!CS335*Source!I335/IF(Source!BS335&lt;&gt; 0, Source!BS335, 1), 2))), 2)</f>
        <v>0</v>
      </c>
      <c r="V817">
        <f>Source!Y335</f>
        <v>0</v>
      </c>
    </row>
    <row r="818" spans="1:26" ht="14.25">
      <c r="A818" s="34"/>
      <c r="B818" s="35"/>
      <c r="C818" s="36" t="s">
        <v>1338</v>
      </c>
      <c r="D818" s="37"/>
      <c r="E818" s="38"/>
      <c r="F818" s="39"/>
      <c r="G818" s="40"/>
      <c r="H818" s="41"/>
      <c r="I818" s="40"/>
      <c r="J818" s="40"/>
      <c r="K818" s="41"/>
      <c r="L818" s="42"/>
    </row>
    <row r="819" spans="1:26" ht="15">
      <c r="G819" s="57"/>
      <c r="H819" s="57"/>
      <c r="J819" s="57"/>
      <c r="K819" s="57"/>
      <c r="L819" s="33"/>
      <c r="O819" s="32">
        <f>G819</f>
        <v>0</v>
      </c>
      <c r="P819" s="32">
        <f>J819</f>
        <v>0</v>
      </c>
      <c r="Q819" s="32">
        <f>L819</f>
        <v>0</v>
      </c>
      <c r="W819">
        <f>IF(Source!BI335&lt;=1,G819, 0)</f>
        <v>0</v>
      </c>
      <c r="X819">
        <f>IF(Source!BI335=2,G819, 0)</f>
        <v>0</v>
      </c>
      <c r="Y819">
        <f>IF(Source!BI335=3,G819, 0)</f>
        <v>0</v>
      </c>
      <c r="Z819">
        <f>IF(Source!BI335=4,G819, 0)</f>
        <v>0</v>
      </c>
    </row>
    <row r="820" spans="1:26" ht="28.5">
      <c r="A820" s="23" t="str">
        <f>Source!E336</f>
        <v>150</v>
      </c>
      <c r="B820" s="24" t="str">
        <f>Source!F336</f>
        <v>Цена поставщика</v>
      </c>
      <c r="C820" s="21" t="str">
        <f>Source!G336</f>
        <v>Труба РРRC , диам 40мм  PPRC</v>
      </c>
      <c r="D820" s="25" t="str">
        <f>Source!H336</f>
        <v>м</v>
      </c>
      <c r="E820" s="9">
        <f>Source!I336</f>
        <v>10</v>
      </c>
      <c r="F820" s="27"/>
      <c r="G820" s="26"/>
      <c r="H820" s="28"/>
      <c r="I820" s="26"/>
      <c r="J820" s="26"/>
      <c r="K820" s="28"/>
      <c r="L820" s="29"/>
      <c r="S820">
        <f>ROUND((Source!FX336/100)*((ROUND(Source!CT336*Source!I336/IF(Source!BA336&lt;&gt; 0, Source!BA336, 1), 2)+ROUND(Source!CS336*Source!I336/IF(Source!BS336&lt;&gt; 0, Source!BS336, 1), 2))), 2)</f>
        <v>0</v>
      </c>
      <c r="T820">
        <f>Source!X336</f>
        <v>0</v>
      </c>
      <c r="U820">
        <f>ROUND((Source!FY336/100)*((ROUND(Source!CT336*Source!I336/IF(Source!BA336&lt;&gt; 0, Source!BA336, 1), 2)+ROUND(Source!CS336*Source!I336/IF(Source!BS336&lt;&gt; 0, Source!BS336, 1), 2))), 2)</f>
        <v>0</v>
      </c>
      <c r="V820">
        <f>Source!Y336</f>
        <v>0</v>
      </c>
    </row>
    <row r="821" spans="1:26" ht="14.25">
      <c r="A821" s="34"/>
      <c r="B821" s="35"/>
      <c r="C821" s="36" t="s">
        <v>1338</v>
      </c>
      <c r="D821" s="37"/>
      <c r="E821" s="38"/>
      <c r="F821" s="39"/>
      <c r="G821" s="40"/>
      <c r="H821" s="41"/>
      <c r="I821" s="40"/>
      <c r="J821" s="40"/>
      <c r="K821" s="41"/>
      <c r="L821" s="42"/>
    </row>
    <row r="822" spans="1:26" ht="15">
      <c r="G822" s="57"/>
      <c r="H822" s="57"/>
      <c r="J822" s="57"/>
      <c r="K822" s="57"/>
      <c r="L822" s="33"/>
      <c r="O822" s="32">
        <f>G822</f>
        <v>0</v>
      </c>
      <c r="P822" s="32">
        <f>J822</f>
        <v>0</v>
      </c>
      <c r="Q822" s="32">
        <f>L822</f>
        <v>0</v>
      </c>
      <c r="W822">
        <f>IF(Source!BI336&lt;=1,G822, 0)</f>
        <v>0</v>
      </c>
      <c r="X822">
        <f>IF(Source!BI336=2,G822, 0)</f>
        <v>0</v>
      </c>
      <c r="Y822">
        <f>IF(Source!BI336=3,G822, 0)</f>
        <v>0</v>
      </c>
      <c r="Z822">
        <f>IF(Source!BI336=4,G822, 0)</f>
        <v>0</v>
      </c>
    </row>
    <row r="823" spans="1:26" ht="28.5">
      <c r="A823" s="23" t="str">
        <f>Source!E337</f>
        <v>151</v>
      </c>
      <c r="B823" s="24" t="str">
        <f>Source!F337</f>
        <v>Цена поставщика</v>
      </c>
      <c r="C823" s="21" t="str">
        <f>Source!G337</f>
        <v>Труба РРRC , диам 50мм  PPRC</v>
      </c>
      <c r="D823" s="25" t="str">
        <f>Source!H337</f>
        <v>м</v>
      </c>
      <c r="E823" s="9">
        <f>Source!I337</f>
        <v>16</v>
      </c>
      <c r="F823" s="27"/>
      <c r="G823" s="26"/>
      <c r="H823" s="28"/>
      <c r="I823" s="26">
        <f>Source!BO337</f>
        <v>0</v>
      </c>
      <c r="J823" s="26"/>
      <c r="K823" s="28"/>
      <c r="L823" s="29"/>
      <c r="S823">
        <f>ROUND((Source!FX337/100)*((ROUND(Source!CT337*Source!I337/IF(Source!BA337&lt;&gt; 0, Source!BA337, 1), 2)+ROUND(Source!CS337*Source!I337/IF(Source!BS337&lt;&gt; 0, Source!BS337, 1), 2))), 2)</f>
        <v>0</v>
      </c>
      <c r="T823">
        <f>Source!X337</f>
        <v>0</v>
      </c>
      <c r="U823">
        <f>ROUND((Source!FY337/100)*((ROUND(Source!CT337*Source!I337/IF(Source!BA337&lt;&gt; 0, Source!BA337, 1), 2)+ROUND(Source!CS337*Source!I337/IF(Source!BS337&lt;&gt; 0, Source!BS337, 1), 2))), 2)</f>
        <v>0</v>
      </c>
      <c r="V823">
        <f>Source!Y337</f>
        <v>0</v>
      </c>
    </row>
    <row r="824" spans="1:26" ht="14.25">
      <c r="A824" s="34"/>
      <c r="B824" s="35"/>
      <c r="C824" s="36" t="s">
        <v>1338</v>
      </c>
      <c r="D824" s="37"/>
      <c r="E824" s="38"/>
      <c r="F824" s="39"/>
      <c r="G824" s="40"/>
      <c r="H824" s="41"/>
      <c r="I824" s="40"/>
      <c r="J824" s="40"/>
      <c r="K824" s="41"/>
      <c r="L824" s="42"/>
    </row>
    <row r="825" spans="1:26" ht="15">
      <c r="G825" s="57"/>
      <c r="H825" s="57"/>
      <c r="J825" s="57"/>
      <c r="K825" s="57"/>
      <c r="L825" s="33"/>
      <c r="O825" s="32">
        <f>G825</f>
        <v>0</v>
      </c>
      <c r="P825" s="32">
        <f>J825</f>
        <v>0</v>
      </c>
      <c r="Q825" s="32">
        <f>L825</f>
        <v>0</v>
      </c>
      <c r="W825">
        <f>IF(Source!BI337&lt;=1,G825, 0)</f>
        <v>0</v>
      </c>
      <c r="X825">
        <f>IF(Source!BI337=2,G825, 0)</f>
        <v>0</v>
      </c>
      <c r="Y825">
        <f>IF(Source!BI337=3,G825, 0)</f>
        <v>0</v>
      </c>
      <c r="Z825">
        <f>IF(Source!BI337=4,G825, 0)</f>
        <v>0</v>
      </c>
    </row>
    <row r="826" spans="1:26" ht="42.75">
      <c r="A826" s="23" t="str">
        <f>Source!E338</f>
        <v>152</v>
      </c>
      <c r="B826" s="24" t="str">
        <f>Source!F338</f>
        <v>22-03-002-1</v>
      </c>
      <c r="C826" s="21" t="str">
        <f>Source!G338</f>
        <v>Установка полиэтиленовых фасонных частей отводов, колен, патрубков, переходов</v>
      </c>
      <c r="D826" s="25" t="str">
        <f>Source!H338</f>
        <v>10 шт.</v>
      </c>
      <c r="E826" s="9">
        <f>Source!I338</f>
        <v>81.900000000000006</v>
      </c>
      <c r="F826" s="27"/>
      <c r="G826" s="26"/>
      <c r="H826" s="28"/>
      <c r="I826" s="26">
        <f>Source!BO338</f>
        <v>0</v>
      </c>
      <c r="J826" s="26"/>
      <c r="K826" s="28"/>
      <c r="L826" s="29"/>
      <c r="S826">
        <f>ROUND((Source!FX338/100)*((ROUND(Source!CT338*Source!I338/IF(Source!BA338&lt;&gt; 0, Source!BA338, 1), 2)+ROUND(Source!CS338*Source!I338/IF(Source!BS338&lt;&gt; 0, Source!BS338, 1), 2))), 2)</f>
        <v>0</v>
      </c>
      <c r="T826">
        <f>Source!X338</f>
        <v>0</v>
      </c>
      <c r="U826">
        <f>ROUND((Source!FY338/100)*((ROUND(Source!CT338*Source!I338/IF(Source!BA338&lt;&gt; 0, Source!BA338, 1), 2)+ROUND(Source!CS338*Source!I338/IF(Source!BS338&lt;&gt; 0, Source!BS338, 1), 2))), 2)</f>
        <v>0</v>
      </c>
      <c r="V826">
        <f>Source!Y338</f>
        <v>0</v>
      </c>
    </row>
    <row r="827" spans="1:26" ht="14.25">
      <c r="A827" s="23"/>
      <c r="B827" s="24"/>
      <c r="C827" s="21" t="s">
        <v>1336</v>
      </c>
      <c r="D827" s="25"/>
      <c r="E827" s="9"/>
      <c r="F827" s="27"/>
      <c r="G827" s="26"/>
      <c r="H827" s="28"/>
      <c r="I827" s="26"/>
      <c r="J827" s="26"/>
      <c r="K827" s="28"/>
      <c r="L827" s="29"/>
      <c r="R827">
        <f>H827</f>
        <v>0</v>
      </c>
    </row>
    <row r="828" spans="1:26" ht="14.25">
      <c r="A828" s="23"/>
      <c r="B828" s="24"/>
      <c r="C828" s="21" t="s">
        <v>41</v>
      </c>
      <c r="D828" s="25"/>
      <c r="E828" s="9"/>
      <c r="F828" s="27"/>
      <c r="G828" s="26"/>
      <c r="H828" s="28"/>
      <c r="I828" s="26"/>
      <c r="J828" s="26"/>
      <c r="K828" s="28"/>
      <c r="L828" s="29"/>
    </row>
    <row r="829" spans="1:26" ht="14.25">
      <c r="A829" s="23"/>
      <c r="B829" s="24"/>
      <c r="C829" s="21" t="s">
        <v>1337</v>
      </c>
      <c r="D829" s="25"/>
      <c r="E829" s="9"/>
      <c r="F829" s="27"/>
      <c r="G829" s="26"/>
      <c r="H829" s="28"/>
      <c r="I829" s="26"/>
      <c r="J829" s="26"/>
      <c r="K829" s="28"/>
      <c r="L829" s="29"/>
      <c r="R829">
        <f>H829</f>
        <v>0</v>
      </c>
    </row>
    <row r="830" spans="1:26" ht="14.25">
      <c r="A830" s="23"/>
      <c r="B830" s="24"/>
      <c r="C830" s="21" t="s">
        <v>1338</v>
      </c>
      <c r="D830" s="25"/>
      <c r="E830" s="9"/>
      <c r="F830" s="27"/>
      <c r="G830" s="26"/>
      <c r="H830" s="28"/>
      <c r="I830" s="26"/>
      <c r="J830" s="26"/>
      <c r="K830" s="28"/>
      <c r="L830" s="29"/>
    </row>
    <row r="831" spans="1:26" ht="14.25">
      <c r="A831" s="23"/>
      <c r="B831" s="24"/>
      <c r="C831" s="21" t="s">
        <v>1339</v>
      </c>
      <c r="D831" s="25" t="s">
        <v>1340</v>
      </c>
      <c r="E831" s="9">
        <f>Source!BZ338</f>
        <v>0</v>
      </c>
      <c r="F831" s="60"/>
      <c r="G831" s="61"/>
      <c r="H831" s="28"/>
      <c r="I831" s="30"/>
      <c r="J831" s="21"/>
      <c r="K831" s="28"/>
      <c r="L831" s="29"/>
    </row>
    <row r="832" spans="1:26" ht="14.25">
      <c r="A832" s="23"/>
      <c r="B832" s="24"/>
      <c r="C832" s="21" t="s">
        <v>1341</v>
      </c>
      <c r="D832" s="25" t="s">
        <v>1340</v>
      </c>
      <c r="E832" s="9">
        <f>Source!CA338</f>
        <v>0</v>
      </c>
      <c r="F832" s="60"/>
      <c r="G832" s="61"/>
      <c r="H832" s="28"/>
      <c r="I832" s="30"/>
      <c r="J832" s="21"/>
      <c r="K832" s="28"/>
      <c r="L832" s="29"/>
    </row>
    <row r="833" spans="1:26" ht="14.25">
      <c r="A833" s="34"/>
      <c r="B833" s="35"/>
      <c r="C833" s="36" t="s">
        <v>1342</v>
      </c>
      <c r="D833" s="37" t="s">
        <v>1343</v>
      </c>
      <c r="E833" s="38">
        <f>Source!AQ338</f>
        <v>0</v>
      </c>
      <c r="F833" s="39"/>
      <c r="G833" s="40"/>
      <c r="H833" s="41"/>
      <c r="I833" s="40"/>
      <c r="J833" s="40"/>
      <c r="K833" s="41"/>
      <c r="L833" s="45"/>
    </row>
    <row r="834" spans="1:26" ht="15">
      <c r="G834" s="57"/>
      <c r="H834" s="57"/>
      <c r="J834" s="57"/>
      <c r="K834" s="57"/>
      <c r="L834" s="33"/>
      <c r="O834" s="32">
        <f>G834</f>
        <v>0</v>
      </c>
      <c r="P834" s="32">
        <f>J834</f>
        <v>0</v>
      </c>
      <c r="Q834" s="32">
        <f>L834</f>
        <v>0</v>
      </c>
      <c r="W834">
        <f>IF(Source!BI338&lt;=1,G834, 0)</f>
        <v>0</v>
      </c>
      <c r="X834">
        <f>IF(Source!BI338=2,G834, 0)</f>
        <v>0</v>
      </c>
      <c r="Y834">
        <f>IF(Source!BI338=3,G834, 0)</f>
        <v>0</v>
      </c>
      <c r="Z834">
        <f>IF(Source!BI338=4,G834, 0)</f>
        <v>0</v>
      </c>
    </row>
    <row r="835" spans="1:26" ht="28.5">
      <c r="A835" s="23" t="str">
        <f>Source!E339</f>
        <v>153</v>
      </c>
      <c r="B835" s="24" t="str">
        <f>Source!F339</f>
        <v>Цена поставщика</v>
      </c>
      <c r="C835" s="21" t="str">
        <f>Source!G339</f>
        <v>Муфта РР диам 50мм</v>
      </c>
      <c r="D835" s="25" t="str">
        <f>Source!H339</f>
        <v>ШТ</v>
      </c>
      <c r="E835" s="9">
        <f>Source!I339</f>
        <v>70</v>
      </c>
      <c r="F835" s="27"/>
      <c r="G835" s="26"/>
      <c r="H835" s="28"/>
      <c r="I835" s="26"/>
      <c r="J835" s="26"/>
      <c r="K835" s="28"/>
      <c r="L835" s="29"/>
      <c r="S835">
        <f>ROUND((Source!FX339/100)*((ROUND(Source!CT339*Source!I339/IF(Source!BA339&lt;&gt; 0, Source!BA339, 1), 2)+ROUND(Source!CS339*Source!I339/IF(Source!BS339&lt;&gt; 0, Source!BS339, 1), 2))), 2)</f>
        <v>0</v>
      </c>
      <c r="T835">
        <f>Source!X339</f>
        <v>0</v>
      </c>
      <c r="U835">
        <f>ROUND((Source!FY339/100)*((ROUND(Source!CT339*Source!I339/IF(Source!BA339&lt;&gt; 0, Source!BA339, 1), 2)+ROUND(Source!CS339*Source!I339/IF(Source!BS339&lt;&gt; 0, Source!BS339, 1), 2))), 2)</f>
        <v>0</v>
      </c>
      <c r="V835">
        <f>Source!Y339</f>
        <v>0</v>
      </c>
    </row>
    <row r="836" spans="1:26" ht="14.25">
      <c r="A836" s="34"/>
      <c r="B836" s="35"/>
      <c r="C836" s="36" t="s">
        <v>1338</v>
      </c>
      <c r="D836" s="37"/>
      <c r="E836" s="38"/>
      <c r="F836" s="39"/>
      <c r="G836" s="40"/>
      <c r="H836" s="41"/>
      <c r="I836" s="40"/>
      <c r="J836" s="40"/>
      <c r="K836" s="41"/>
      <c r="L836" s="42"/>
    </row>
    <row r="837" spans="1:26" ht="15">
      <c r="G837" s="57"/>
      <c r="H837" s="57"/>
      <c r="J837" s="57"/>
      <c r="K837" s="57"/>
      <c r="L837" s="33"/>
      <c r="O837" s="32">
        <f>G837</f>
        <v>0</v>
      </c>
      <c r="P837" s="32">
        <f>J837</f>
        <v>0</v>
      </c>
      <c r="Q837" s="32">
        <f>L837</f>
        <v>0</v>
      </c>
      <c r="W837">
        <f>IF(Source!BI339&lt;=1,G837, 0)</f>
        <v>0</v>
      </c>
      <c r="X837">
        <f>IF(Source!BI339=2,G837, 0)</f>
        <v>0</v>
      </c>
      <c r="Y837">
        <f>IF(Source!BI339=3,G837, 0)</f>
        <v>0</v>
      </c>
      <c r="Z837">
        <f>IF(Source!BI339=4,G837, 0)</f>
        <v>0</v>
      </c>
    </row>
    <row r="838" spans="1:26" ht="28.5">
      <c r="A838" s="23" t="str">
        <f>Source!E340</f>
        <v>154</v>
      </c>
      <c r="B838" s="24" t="str">
        <f>Source!F340</f>
        <v>Цена поставщика</v>
      </c>
      <c r="C838" s="21" t="str">
        <f>Source!G340</f>
        <v>Тройник пп  диам50/диам32, РР</v>
      </c>
      <c r="D838" s="25" t="str">
        <f>Source!H340</f>
        <v>ШТ</v>
      </c>
      <c r="E838" s="9">
        <f>Source!I340</f>
        <v>45</v>
      </c>
      <c r="F838" s="27"/>
      <c r="G838" s="26"/>
      <c r="H838" s="28"/>
      <c r="I838" s="26"/>
      <c r="J838" s="26"/>
      <c r="K838" s="28"/>
      <c r="L838" s="29"/>
      <c r="S838">
        <f>ROUND((Source!FX340/100)*((ROUND(Source!CT340*Source!I340/IF(Source!BA340&lt;&gt; 0, Source!BA340, 1), 2)+ROUND(Source!CS340*Source!I340/IF(Source!BS340&lt;&gt; 0, Source!BS340, 1), 2))), 2)</f>
        <v>0</v>
      </c>
      <c r="T838">
        <f>Source!X340</f>
        <v>0</v>
      </c>
      <c r="U838">
        <f>ROUND((Source!FY340/100)*((ROUND(Source!CT340*Source!I340/IF(Source!BA340&lt;&gt; 0, Source!BA340, 1), 2)+ROUND(Source!CS340*Source!I340/IF(Source!BS340&lt;&gt; 0, Source!BS340, 1), 2))), 2)</f>
        <v>0</v>
      </c>
      <c r="V838">
        <f>Source!Y340</f>
        <v>0</v>
      </c>
    </row>
    <row r="839" spans="1:26" ht="14.25">
      <c r="A839" s="34"/>
      <c r="B839" s="35"/>
      <c r="C839" s="36" t="s">
        <v>1338</v>
      </c>
      <c r="D839" s="37"/>
      <c r="E839" s="38"/>
      <c r="F839" s="39"/>
      <c r="G839" s="40"/>
      <c r="H839" s="41"/>
      <c r="I839" s="40"/>
      <c r="J839" s="40"/>
      <c r="K839" s="41"/>
      <c r="L839" s="42"/>
    </row>
    <row r="840" spans="1:26" ht="15">
      <c r="G840" s="57"/>
      <c r="H840" s="57"/>
      <c r="J840" s="57"/>
      <c r="K840" s="57"/>
      <c r="L840" s="33"/>
      <c r="O840" s="32">
        <f>G840</f>
        <v>0</v>
      </c>
      <c r="P840" s="32">
        <f>J840</f>
        <v>0</v>
      </c>
      <c r="Q840" s="32">
        <f>L840</f>
        <v>0</v>
      </c>
      <c r="W840">
        <f>IF(Source!BI340&lt;=1,G840, 0)</f>
        <v>0</v>
      </c>
      <c r="X840">
        <f>IF(Source!BI340=2,G840, 0)</f>
        <v>0</v>
      </c>
      <c r="Y840">
        <f>IF(Source!BI340=3,G840, 0)</f>
        <v>0</v>
      </c>
      <c r="Z840">
        <f>IF(Source!BI340=4,G840, 0)</f>
        <v>0</v>
      </c>
    </row>
    <row r="841" spans="1:26" ht="28.5">
      <c r="A841" s="23" t="str">
        <f>Source!E341</f>
        <v>155</v>
      </c>
      <c r="B841" s="24" t="str">
        <f>Source!F341</f>
        <v>Цена поставщика</v>
      </c>
      <c r="C841" s="21" t="str">
        <f>Source!G341</f>
        <v>Муфта РР диам32мм</v>
      </c>
      <c r="D841" s="25" t="str">
        <f>Source!H341</f>
        <v>ШТ</v>
      </c>
      <c r="E841" s="9">
        <f>Source!I341</f>
        <v>120</v>
      </c>
      <c r="F841" s="27"/>
      <c r="G841" s="26"/>
      <c r="H841" s="28"/>
      <c r="I841" s="26"/>
      <c r="J841" s="26"/>
      <c r="K841" s="28"/>
      <c r="L841" s="29"/>
      <c r="S841">
        <f>ROUND((Source!FX341/100)*((ROUND(Source!CT341*Source!I341/IF(Source!BA341&lt;&gt; 0, Source!BA341, 1), 2)+ROUND(Source!CS341*Source!I341/IF(Source!BS341&lt;&gt; 0, Source!BS341, 1), 2))), 2)</f>
        <v>0</v>
      </c>
      <c r="T841">
        <f>Source!X341</f>
        <v>0</v>
      </c>
      <c r="U841">
        <f>ROUND((Source!FY341/100)*((ROUND(Source!CT341*Source!I341/IF(Source!BA341&lt;&gt; 0, Source!BA341, 1), 2)+ROUND(Source!CS341*Source!I341/IF(Source!BS341&lt;&gt; 0, Source!BS341, 1), 2))), 2)</f>
        <v>0</v>
      </c>
      <c r="V841">
        <f>Source!Y341</f>
        <v>0</v>
      </c>
    </row>
    <row r="842" spans="1:26" ht="14.25">
      <c r="A842" s="34"/>
      <c r="B842" s="35"/>
      <c r="C842" s="36" t="s">
        <v>1338</v>
      </c>
      <c r="D842" s="37"/>
      <c r="E842" s="38"/>
      <c r="F842" s="39"/>
      <c r="G842" s="40"/>
      <c r="H842" s="41"/>
      <c r="I842" s="40"/>
      <c r="J842" s="40"/>
      <c r="K842" s="41"/>
      <c r="L842" s="42"/>
    </row>
    <row r="843" spans="1:26" ht="15">
      <c r="G843" s="57"/>
      <c r="H843" s="57"/>
      <c r="J843" s="57"/>
      <c r="K843" s="57"/>
      <c r="L843" s="33"/>
      <c r="O843" s="32">
        <f>G843</f>
        <v>0</v>
      </c>
      <c r="P843" s="32">
        <f>J843</f>
        <v>0</v>
      </c>
      <c r="Q843" s="32">
        <f>L843</f>
        <v>0</v>
      </c>
      <c r="W843">
        <f>IF(Source!BI341&lt;=1,G843, 0)</f>
        <v>0</v>
      </c>
      <c r="X843">
        <f>IF(Source!BI341=2,G843, 0)</f>
        <v>0</v>
      </c>
      <c r="Y843">
        <f>IF(Source!BI341=3,G843, 0)</f>
        <v>0</v>
      </c>
      <c r="Z843">
        <f>IF(Source!BI341=4,G843, 0)</f>
        <v>0</v>
      </c>
    </row>
    <row r="844" spans="1:26" ht="28.5">
      <c r="A844" s="23" t="str">
        <f>Source!E342</f>
        <v>156</v>
      </c>
      <c r="B844" s="24" t="str">
        <f>Source!F342</f>
        <v>Цена поставщика</v>
      </c>
      <c r="C844" s="21" t="str">
        <f>Source!G342</f>
        <v>Муфта РР диам 25мм</v>
      </c>
      <c r="D844" s="25" t="str">
        <f>Source!H342</f>
        <v>ШТ</v>
      </c>
      <c r="E844" s="9">
        <f>Source!I342</f>
        <v>150</v>
      </c>
      <c r="F844" s="27"/>
      <c r="G844" s="26"/>
      <c r="H844" s="28"/>
      <c r="I844" s="26"/>
      <c r="J844" s="26"/>
      <c r="K844" s="28"/>
      <c r="L844" s="29"/>
      <c r="S844">
        <f>ROUND((Source!FX342/100)*((ROUND(Source!CT342*Source!I342/IF(Source!BA342&lt;&gt; 0, Source!BA342, 1), 2)+ROUND(Source!CS342*Source!I342/IF(Source!BS342&lt;&gt; 0, Source!BS342, 1), 2))), 2)</f>
        <v>0</v>
      </c>
      <c r="T844">
        <f>Source!X342</f>
        <v>0</v>
      </c>
      <c r="U844">
        <f>ROUND((Source!FY342/100)*((ROUND(Source!CT342*Source!I342/IF(Source!BA342&lt;&gt; 0, Source!BA342, 1), 2)+ROUND(Source!CS342*Source!I342/IF(Source!BS342&lt;&gt; 0, Source!BS342, 1), 2))), 2)</f>
        <v>0</v>
      </c>
      <c r="V844">
        <f>Source!Y342</f>
        <v>0</v>
      </c>
    </row>
    <row r="845" spans="1:26" ht="14.25">
      <c r="A845" s="34"/>
      <c r="B845" s="35"/>
      <c r="C845" s="36" t="s">
        <v>1338</v>
      </c>
      <c r="D845" s="37"/>
      <c r="E845" s="38"/>
      <c r="F845" s="39"/>
      <c r="G845" s="40"/>
      <c r="H845" s="41"/>
      <c r="I845" s="40"/>
      <c r="J845" s="40"/>
      <c r="K845" s="41"/>
      <c r="L845" s="42"/>
    </row>
    <row r="846" spans="1:26" ht="15">
      <c r="G846" s="57"/>
      <c r="H846" s="57"/>
      <c r="J846" s="57"/>
      <c r="K846" s="57"/>
      <c r="L846" s="33"/>
      <c r="O846" s="32">
        <f>G846</f>
        <v>0</v>
      </c>
      <c r="P846" s="32">
        <f>J846</f>
        <v>0</v>
      </c>
      <c r="Q846" s="32">
        <f>L846</f>
        <v>0</v>
      </c>
      <c r="W846">
        <f>IF(Source!BI342&lt;=1,G846, 0)</f>
        <v>0</v>
      </c>
      <c r="X846">
        <f>IF(Source!BI342=2,G846, 0)</f>
        <v>0</v>
      </c>
      <c r="Y846">
        <f>IF(Source!BI342=3,G846, 0)</f>
        <v>0</v>
      </c>
      <c r="Z846">
        <f>IF(Source!BI342=4,G846, 0)</f>
        <v>0</v>
      </c>
    </row>
    <row r="847" spans="1:26" ht="28.5">
      <c r="A847" s="23" t="str">
        <f>Source!E343</f>
        <v>157</v>
      </c>
      <c r="B847" s="24" t="str">
        <f>Source!F343</f>
        <v>Цена поставщика</v>
      </c>
      <c r="C847" s="21" t="str">
        <f>Source!G343</f>
        <v>Муфта РР диам 20мм</v>
      </c>
      <c r="D847" s="25" t="str">
        <f>Source!H343</f>
        <v>ШТ</v>
      </c>
      <c r="E847" s="9">
        <f>Source!I343</f>
        <v>135</v>
      </c>
      <c r="F847" s="27"/>
      <c r="G847" s="26"/>
      <c r="H847" s="28"/>
      <c r="I847" s="26"/>
      <c r="J847" s="26"/>
      <c r="K847" s="28"/>
      <c r="L847" s="29"/>
      <c r="S847">
        <f>ROUND((Source!FX343/100)*((ROUND(Source!CT343*Source!I343/IF(Source!BA343&lt;&gt; 0, Source!BA343, 1), 2)+ROUND(Source!CS343*Source!I343/IF(Source!BS343&lt;&gt; 0, Source!BS343, 1), 2))), 2)</f>
        <v>0</v>
      </c>
      <c r="T847">
        <f>Source!X343</f>
        <v>0</v>
      </c>
      <c r="U847">
        <f>ROUND((Source!FY343/100)*((ROUND(Source!CT343*Source!I343/IF(Source!BA343&lt;&gt; 0, Source!BA343, 1), 2)+ROUND(Source!CS343*Source!I343/IF(Source!BS343&lt;&gt; 0, Source!BS343, 1), 2))), 2)</f>
        <v>0</v>
      </c>
      <c r="V847">
        <f>Source!Y343</f>
        <v>0</v>
      </c>
    </row>
    <row r="848" spans="1:26" ht="14.25">
      <c r="A848" s="34"/>
      <c r="B848" s="35"/>
      <c r="C848" s="36" t="s">
        <v>1338</v>
      </c>
      <c r="D848" s="37"/>
      <c r="E848" s="38"/>
      <c r="F848" s="39"/>
      <c r="G848" s="40"/>
      <c r="H848" s="41"/>
      <c r="I848" s="40"/>
      <c r="J848" s="40"/>
      <c r="K848" s="41"/>
      <c r="L848" s="42"/>
    </row>
    <row r="849" spans="1:26" ht="15">
      <c r="G849" s="57"/>
      <c r="H849" s="57"/>
      <c r="J849" s="57"/>
      <c r="K849" s="57"/>
      <c r="L849" s="33"/>
      <c r="O849" s="32">
        <f>G849</f>
        <v>0</v>
      </c>
      <c r="P849" s="32">
        <f>J849</f>
        <v>0</v>
      </c>
      <c r="Q849" s="32">
        <f>L849</f>
        <v>0</v>
      </c>
      <c r="W849">
        <f>IF(Source!BI343&lt;=1,G849, 0)</f>
        <v>0</v>
      </c>
      <c r="X849">
        <f>IF(Source!BI343=2,G849, 0)</f>
        <v>0</v>
      </c>
      <c r="Y849">
        <f>IF(Source!BI343=3,G849, 0)</f>
        <v>0</v>
      </c>
      <c r="Z849">
        <f>IF(Source!BI343=4,G849, 0)</f>
        <v>0</v>
      </c>
    </row>
    <row r="850" spans="1:26" ht="28.5">
      <c r="A850" s="23" t="str">
        <f>Source!E344</f>
        <v>158</v>
      </c>
      <c r="B850" s="24" t="str">
        <f>Source!F344</f>
        <v>Цена поставщика</v>
      </c>
      <c r="C850" s="21" t="str">
        <f>Source!G344</f>
        <v>Угольник 90 РР диам32мм</v>
      </c>
      <c r="D850" s="25" t="str">
        <f>Source!H344</f>
        <v>ШТ</v>
      </c>
      <c r="E850" s="9">
        <f>Source!I344</f>
        <v>145</v>
      </c>
      <c r="F850" s="27"/>
      <c r="G850" s="26"/>
      <c r="H850" s="28"/>
      <c r="I850" s="26"/>
      <c r="J850" s="26"/>
      <c r="K850" s="28"/>
      <c r="L850" s="29"/>
      <c r="S850">
        <f>ROUND((Source!FX344/100)*((ROUND(Source!CT344*Source!I344/IF(Source!BA344&lt;&gt; 0, Source!BA344, 1), 2)+ROUND(Source!CS344*Source!I344/IF(Source!BS344&lt;&gt; 0, Source!BS344, 1), 2))), 2)</f>
        <v>0</v>
      </c>
      <c r="T850">
        <f>Source!X344</f>
        <v>0</v>
      </c>
      <c r="U850">
        <f>ROUND((Source!FY344/100)*((ROUND(Source!CT344*Source!I344/IF(Source!BA344&lt;&gt; 0, Source!BA344, 1), 2)+ROUND(Source!CS344*Source!I344/IF(Source!BS344&lt;&gt; 0, Source!BS344, 1), 2))), 2)</f>
        <v>0</v>
      </c>
      <c r="V850">
        <f>Source!Y344</f>
        <v>0</v>
      </c>
    </row>
    <row r="851" spans="1:26" ht="14.25">
      <c r="A851" s="34"/>
      <c r="B851" s="35"/>
      <c r="C851" s="36" t="s">
        <v>1338</v>
      </c>
      <c r="D851" s="37"/>
      <c r="E851" s="38"/>
      <c r="F851" s="39"/>
      <c r="G851" s="40"/>
      <c r="H851" s="41"/>
      <c r="I851" s="40"/>
      <c r="J851" s="40"/>
      <c r="K851" s="41"/>
      <c r="L851" s="42"/>
    </row>
    <row r="852" spans="1:26" ht="15">
      <c r="G852" s="57"/>
      <c r="H852" s="57"/>
      <c r="J852" s="57"/>
      <c r="K852" s="57"/>
      <c r="L852" s="33"/>
      <c r="O852" s="32">
        <f>G852</f>
        <v>0</v>
      </c>
      <c r="P852" s="32">
        <f>J852</f>
        <v>0</v>
      </c>
      <c r="Q852" s="32">
        <f>L852</f>
        <v>0</v>
      </c>
      <c r="W852">
        <f>IF(Source!BI344&lt;=1,G852, 0)</f>
        <v>0</v>
      </c>
      <c r="X852">
        <f>IF(Source!BI344=2,G852, 0)</f>
        <v>0</v>
      </c>
      <c r="Y852">
        <f>IF(Source!BI344=3,G852, 0)</f>
        <v>0</v>
      </c>
      <c r="Z852">
        <f>IF(Source!BI344=4,G852, 0)</f>
        <v>0</v>
      </c>
    </row>
    <row r="853" spans="1:26" ht="28.5">
      <c r="A853" s="23" t="str">
        <f>Source!E345</f>
        <v>159</v>
      </c>
      <c r="B853" s="24" t="str">
        <f>Source!F345</f>
        <v>Цена поставщика</v>
      </c>
      <c r="C853" s="21" t="str">
        <f>Source!G345</f>
        <v>Угольник 90 РР диам50мм</v>
      </c>
      <c r="D853" s="25" t="str">
        <f>Source!H345</f>
        <v>ШТ</v>
      </c>
      <c r="E853" s="9">
        <f>Source!I345</f>
        <v>54</v>
      </c>
      <c r="F853" s="27"/>
      <c r="G853" s="26"/>
      <c r="H853" s="28"/>
      <c r="I853" s="26"/>
      <c r="J853" s="26"/>
      <c r="K853" s="28"/>
      <c r="L853" s="29"/>
      <c r="S853">
        <f>ROUND((Source!FX345/100)*((ROUND(Source!CT345*Source!I345/IF(Source!BA345&lt;&gt; 0, Source!BA345, 1), 2)+ROUND(Source!CS345*Source!I345/IF(Source!BS345&lt;&gt; 0, Source!BS345, 1), 2))), 2)</f>
        <v>0</v>
      </c>
      <c r="T853">
        <f>Source!X345</f>
        <v>0</v>
      </c>
      <c r="U853">
        <f>ROUND((Source!FY345/100)*((ROUND(Source!CT345*Source!I345/IF(Source!BA345&lt;&gt; 0, Source!BA345, 1), 2)+ROUND(Source!CS345*Source!I345/IF(Source!BS345&lt;&gt; 0, Source!BS345, 1), 2))), 2)</f>
        <v>0</v>
      </c>
      <c r="V853">
        <f>Source!Y345</f>
        <v>0</v>
      </c>
    </row>
    <row r="854" spans="1:26" ht="14.25">
      <c r="A854" s="34"/>
      <c r="B854" s="35"/>
      <c r="C854" s="36" t="s">
        <v>1338</v>
      </c>
      <c r="D854" s="37"/>
      <c r="E854" s="38"/>
      <c r="F854" s="39"/>
      <c r="G854" s="40"/>
      <c r="H854" s="41"/>
      <c r="I854" s="40"/>
      <c r="J854" s="40"/>
      <c r="K854" s="41"/>
      <c r="L854" s="42"/>
    </row>
    <row r="855" spans="1:26" ht="15">
      <c r="G855" s="57"/>
      <c r="H855" s="57"/>
      <c r="J855" s="57"/>
      <c r="K855" s="57"/>
      <c r="L855" s="33"/>
      <c r="O855" s="32">
        <f>G855</f>
        <v>0</v>
      </c>
      <c r="P855" s="32">
        <f>J855</f>
        <v>0</v>
      </c>
      <c r="Q855" s="32">
        <f>L855</f>
        <v>0</v>
      </c>
      <c r="W855">
        <f>IF(Source!BI345&lt;=1,G855, 0)</f>
        <v>0</v>
      </c>
      <c r="X855">
        <f>IF(Source!BI345=2,G855, 0)</f>
        <v>0</v>
      </c>
      <c r="Y855">
        <f>IF(Source!BI345=3,G855, 0)</f>
        <v>0</v>
      </c>
      <c r="Z855">
        <f>IF(Source!BI345=4,G855, 0)</f>
        <v>0</v>
      </c>
    </row>
    <row r="856" spans="1:26" ht="28.5">
      <c r="A856" s="23" t="str">
        <f>Source!E346</f>
        <v>160</v>
      </c>
      <c r="B856" s="24" t="str">
        <f>Source!F346</f>
        <v>Цена поставщика</v>
      </c>
      <c r="C856" s="21" t="str">
        <f>Source!G346</f>
        <v>Переход на резьбу диам 32мм</v>
      </c>
      <c r="D856" s="25" t="str">
        <f>Source!H346</f>
        <v>ШТ</v>
      </c>
      <c r="E856" s="9">
        <f>Source!I346</f>
        <v>60</v>
      </c>
      <c r="F856" s="27"/>
      <c r="G856" s="26"/>
      <c r="H856" s="28"/>
      <c r="I856" s="26"/>
      <c r="J856" s="26"/>
      <c r="K856" s="28"/>
      <c r="L856" s="29"/>
      <c r="S856">
        <f>ROUND((Source!FX346/100)*((ROUND(Source!CT346*Source!I346/IF(Source!BA346&lt;&gt; 0, Source!BA346, 1), 2)+ROUND(Source!CS346*Source!I346/IF(Source!BS346&lt;&gt; 0, Source!BS346, 1), 2))), 2)</f>
        <v>0</v>
      </c>
      <c r="T856">
        <f>Source!X346</f>
        <v>0</v>
      </c>
      <c r="U856">
        <f>ROUND((Source!FY346/100)*((ROUND(Source!CT346*Source!I346/IF(Source!BA346&lt;&gt; 0, Source!BA346, 1), 2)+ROUND(Source!CS346*Source!I346/IF(Source!BS346&lt;&gt; 0, Source!BS346, 1), 2))), 2)</f>
        <v>0</v>
      </c>
      <c r="V856">
        <f>Source!Y346</f>
        <v>0</v>
      </c>
    </row>
    <row r="857" spans="1:26" ht="14.25">
      <c r="A857" s="34"/>
      <c r="B857" s="35"/>
      <c r="C857" s="36" t="s">
        <v>1338</v>
      </c>
      <c r="D857" s="37"/>
      <c r="E857" s="38"/>
      <c r="F857" s="39"/>
      <c r="G857" s="40"/>
      <c r="H857" s="41"/>
      <c r="I857" s="40"/>
      <c r="J857" s="40"/>
      <c r="K857" s="41"/>
      <c r="L857" s="42"/>
    </row>
    <row r="858" spans="1:26" ht="15">
      <c r="G858" s="57"/>
      <c r="H858" s="57"/>
      <c r="J858" s="57"/>
      <c r="K858" s="57"/>
      <c r="L858" s="33"/>
      <c r="O858" s="32">
        <f>G858</f>
        <v>0</v>
      </c>
      <c r="P858" s="32">
        <f>J858</f>
        <v>0</v>
      </c>
      <c r="Q858" s="32">
        <f>L858</f>
        <v>0</v>
      </c>
      <c r="W858">
        <f>IF(Source!BI346&lt;=1,G858, 0)</f>
        <v>0</v>
      </c>
      <c r="X858">
        <f>IF(Source!BI346=2,G858, 0)</f>
        <v>0</v>
      </c>
      <c r="Y858">
        <f>IF(Source!BI346=3,G858, 0)</f>
        <v>0</v>
      </c>
      <c r="Z858">
        <f>IF(Source!BI346=4,G858, 0)</f>
        <v>0</v>
      </c>
    </row>
    <row r="859" spans="1:26" ht="28.5">
      <c r="A859" s="23" t="str">
        <f>Source!E347</f>
        <v>161</v>
      </c>
      <c r="B859" s="24" t="str">
        <f>Source!F347</f>
        <v>Цена поставщика</v>
      </c>
      <c r="C859" s="21" t="str">
        <f>Source!G347</f>
        <v>Переход на резьбу диам 20мм</v>
      </c>
      <c r="D859" s="25" t="str">
        <f>Source!H347</f>
        <v>ШТ</v>
      </c>
      <c r="E859" s="9">
        <f>Source!I347</f>
        <v>40</v>
      </c>
      <c r="F859" s="27"/>
      <c r="G859" s="26"/>
      <c r="H859" s="28"/>
      <c r="I859" s="26"/>
      <c r="J859" s="26"/>
      <c r="K859" s="28"/>
      <c r="L859" s="29"/>
      <c r="S859">
        <f>ROUND((Source!FX347/100)*((ROUND(Source!CT347*Source!I347/IF(Source!BA347&lt;&gt; 0, Source!BA347, 1), 2)+ROUND(Source!CS347*Source!I347/IF(Source!BS347&lt;&gt; 0, Source!BS347, 1), 2))), 2)</f>
        <v>0</v>
      </c>
      <c r="T859">
        <f>Source!X347</f>
        <v>0</v>
      </c>
      <c r="U859">
        <f>ROUND((Source!FY347/100)*((ROUND(Source!CT347*Source!I347/IF(Source!BA347&lt;&gt; 0, Source!BA347, 1), 2)+ROUND(Source!CS347*Source!I347/IF(Source!BS347&lt;&gt; 0, Source!BS347, 1), 2))), 2)</f>
        <v>0</v>
      </c>
      <c r="V859">
        <f>Source!Y347</f>
        <v>0</v>
      </c>
    </row>
    <row r="860" spans="1:26" ht="14.25">
      <c r="A860" s="34"/>
      <c r="B860" s="35"/>
      <c r="C860" s="36" t="s">
        <v>1338</v>
      </c>
      <c r="D860" s="37"/>
      <c r="E860" s="38"/>
      <c r="F860" s="39"/>
      <c r="G860" s="40"/>
      <c r="H860" s="41"/>
      <c r="I860" s="40"/>
      <c r="J860" s="40"/>
      <c r="K860" s="41"/>
      <c r="L860" s="42"/>
    </row>
    <row r="861" spans="1:26" ht="15">
      <c r="G861" s="57"/>
      <c r="H861" s="57"/>
      <c r="J861" s="57"/>
      <c r="K861" s="57"/>
      <c r="L861" s="33"/>
      <c r="O861" s="32">
        <f>G861</f>
        <v>0</v>
      </c>
      <c r="P861" s="32">
        <f>J861</f>
        <v>0</v>
      </c>
      <c r="Q861" s="32">
        <f>L861</f>
        <v>0</v>
      </c>
      <c r="W861">
        <f>IF(Source!BI347&lt;=1,G861, 0)</f>
        <v>0</v>
      </c>
      <c r="X861">
        <f>IF(Source!BI347=2,G861, 0)</f>
        <v>0</v>
      </c>
      <c r="Y861">
        <f>IF(Source!BI347=3,G861, 0)</f>
        <v>0</v>
      </c>
      <c r="Z861">
        <f>IF(Source!BI347=4,G861, 0)</f>
        <v>0</v>
      </c>
    </row>
    <row r="862" spans="1:26" ht="28.5">
      <c r="A862" s="23" t="str">
        <f>Source!E348</f>
        <v>162</v>
      </c>
      <c r="B862" s="24" t="str">
        <f>Source!F348</f>
        <v>Цена поставщика</v>
      </c>
      <c r="C862" s="21" t="str">
        <f>Source!G348</f>
        <v>Штуцер 1"нарх25</v>
      </c>
      <c r="D862" s="25" t="str">
        <f>Source!H348</f>
        <v>ШТ</v>
      </c>
      <c r="E862" s="9">
        <f>Source!I348</f>
        <v>60</v>
      </c>
      <c r="F862" s="27"/>
      <c r="G862" s="26"/>
      <c r="H862" s="28"/>
      <c r="I862" s="26"/>
      <c r="J862" s="26"/>
      <c r="K862" s="28"/>
      <c r="L862" s="29"/>
      <c r="S862">
        <f>ROUND((Source!FX348/100)*((ROUND(Source!CT348*Source!I348/IF(Source!BA348&lt;&gt; 0, Source!BA348, 1), 2)+ROUND(Source!CS348*Source!I348/IF(Source!BS348&lt;&gt; 0, Source!BS348, 1), 2))), 2)</f>
        <v>0</v>
      </c>
      <c r="T862">
        <f>Source!X348</f>
        <v>0</v>
      </c>
      <c r="U862">
        <f>ROUND((Source!FY348/100)*((ROUND(Source!CT348*Source!I348/IF(Source!BA348&lt;&gt; 0, Source!BA348, 1), 2)+ROUND(Source!CS348*Source!I348/IF(Source!BS348&lt;&gt; 0, Source!BS348, 1), 2))), 2)</f>
        <v>0</v>
      </c>
      <c r="V862">
        <f>Source!Y348</f>
        <v>0</v>
      </c>
    </row>
    <row r="863" spans="1:26" ht="14.25">
      <c r="A863" s="34"/>
      <c r="B863" s="35"/>
      <c r="C863" s="36" t="s">
        <v>1338</v>
      </c>
      <c r="D863" s="37"/>
      <c r="E863" s="38"/>
      <c r="F863" s="39"/>
      <c r="G863" s="40"/>
      <c r="H863" s="41"/>
      <c r="I863" s="40"/>
      <c r="J863" s="40"/>
      <c r="K863" s="41"/>
      <c r="L863" s="42"/>
    </row>
    <row r="864" spans="1:26" ht="15">
      <c r="G864" s="57"/>
      <c r="H864" s="57"/>
      <c r="J864" s="57"/>
      <c r="K864" s="57"/>
      <c r="L864" s="33"/>
      <c r="O864" s="32">
        <f>G864</f>
        <v>0</v>
      </c>
      <c r="P864" s="32">
        <f>J864</f>
        <v>0</v>
      </c>
      <c r="Q864" s="32">
        <f>L864</f>
        <v>0</v>
      </c>
      <c r="W864">
        <f>IF(Source!BI348&lt;=1,G864, 0)</f>
        <v>0</v>
      </c>
      <c r="X864">
        <f>IF(Source!BI348=2,G864, 0)</f>
        <v>0</v>
      </c>
      <c r="Y864">
        <f>IF(Source!BI348=3,G864, 0)</f>
        <v>0</v>
      </c>
      <c r="Z864">
        <f>IF(Source!BI348=4,G864, 0)</f>
        <v>0</v>
      </c>
    </row>
    <row r="865" spans="1:26" ht="28.5">
      <c r="A865" s="23" t="str">
        <f>Source!E349</f>
        <v>163</v>
      </c>
      <c r="B865" s="24" t="str">
        <f>Source!F349</f>
        <v>Цена поставщика</v>
      </c>
      <c r="C865" s="21" t="str">
        <f>Source!G349</f>
        <v>Штуцер 1"нарх20</v>
      </c>
      <c r="D865" s="25" t="str">
        <f>Source!H349</f>
        <v>ШТ</v>
      </c>
      <c r="E865" s="9">
        <f>Source!I349</f>
        <v>33</v>
      </c>
      <c r="F865" s="27"/>
      <c r="G865" s="26"/>
      <c r="H865" s="28"/>
      <c r="I865" s="26"/>
      <c r="J865" s="26"/>
      <c r="K865" s="28"/>
      <c r="L865" s="29"/>
      <c r="S865">
        <f>ROUND((Source!FX349/100)*((ROUND(Source!CT349*Source!I349/IF(Source!BA349&lt;&gt; 0, Source!BA349, 1), 2)+ROUND(Source!CS349*Source!I349/IF(Source!BS349&lt;&gt; 0, Source!BS349, 1), 2))), 2)</f>
        <v>0</v>
      </c>
      <c r="T865">
        <f>Source!X349</f>
        <v>0</v>
      </c>
      <c r="U865">
        <f>ROUND((Source!FY349/100)*((ROUND(Source!CT349*Source!I349/IF(Source!BA349&lt;&gt; 0, Source!BA349, 1), 2)+ROUND(Source!CS349*Source!I349/IF(Source!BS349&lt;&gt; 0, Source!BS349, 1), 2))), 2)</f>
        <v>0</v>
      </c>
      <c r="V865">
        <f>Source!Y349</f>
        <v>0</v>
      </c>
    </row>
    <row r="866" spans="1:26" ht="14.25">
      <c r="A866" s="34"/>
      <c r="B866" s="35"/>
      <c r="C866" s="36" t="s">
        <v>1338</v>
      </c>
      <c r="D866" s="37"/>
      <c r="E866" s="38"/>
      <c r="F866" s="39"/>
      <c r="G866" s="40"/>
      <c r="H866" s="41"/>
      <c r="I866" s="40"/>
      <c r="J866" s="40"/>
      <c r="K866" s="41"/>
      <c r="L866" s="42"/>
    </row>
    <row r="867" spans="1:26" ht="15">
      <c r="G867" s="57"/>
      <c r="H867" s="57"/>
      <c r="J867" s="57"/>
      <c r="K867" s="57"/>
      <c r="L867" s="33"/>
      <c r="O867" s="32">
        <f>G867</f>
        <v>0</v>
      </c>
      <c r="P867" s="32">
        <f>J867</f>
        <v>0</v>
      </c>
      <c r="Q867" s="32">
        <f>L867</f>
        <v>0</v>
      </c>
      <c r="W867">
        <f>IF(Source!BI349&lt;=1,G867, 0)</f>
        <v>0</v>
      </c>
      <c r="X867">
        <f>IF(Source!BI349=2,G867, 0)</f>
        <v>0</v>
      </c>
      <c r="Y867">
        <f>IF(Source!BI349=3,G867, 0)</f>
        <v>0</v>
      </c>
      <c r="Z867">
        <f>IF(Source!BI349=4,G867, 0)</f>
        <v>0</v>
      </c>
    </row>
    <row r="868" spans="1:26" ht="28.5">
      <c r="A868" s="23" t="str">
        <f>Source!E350</f>
        <v>164</v>
      </c>
      <c r="B868" s="24" t="str">
        <f>Source!F350</f>
        <v>18-07-001-3</v>
      </c>
      <c r="C868" s="21" t="str">
        <f>Source!G350</f>
        <v>Установка манометров с трехходовым краном и трубкой-сифоном</v>
      </c>
      <c r="D868" s="25" t="str">
        <f>Source!H350</f>
        <v>компл.</v>
      </c>
      <c r="E868" s="9">
        <f>Source!I350</f>
        <v>7</v>
      </c>
      <c r="F868" s="27"/>
      <c r="G868" s="26"/>
      <c r="H868" s="28"/>
      <c r="I868" s="26"/>
      <c r="J868" s="26"/>
      <c r="K868" s="28"/>
      <c r="L868" s="29"/>
      <c r="S868">
        <f>ROUND((Source!FX350/100)*((ROUND(Source!CT350*Source!I350/IF(Source!BA350&lt;&gt; 0, Source!BA350, 1), 2)+ROUND(Source!CS350*Source!I350/IF(Source!BS350&lt;&gt; 0, Source!BS350, 1), 2))), 2)</f>
        <v>0</v>
      </c>
      <c r="T868">
        <f>Source!X350</f>
        <v>0</v>
      </c>
      <c r="U868">
        <f>ROUND((Source!FY350/100)*((ROUND(Source!CT350*Source!I350/IF(Source!BA350&lt;&gt; 0, Source!BA350, 1), 2)+ROUND(Source!CS350*Source!I350/IF(Source!BS350&lt;&gt; 0, Source!BS350, 1), 2))), 2)</f>
        <v>0</v>
      </c>
      <c r="V868">
        <f>Source!Y350</f>
        <v>0</v>
      </c>
    </row>
    <row r="869" spans="1:26" ht="14.25">
      <c r="A869" s="23"/>
      <c r="B869" s="24"/>
      <c r="C869" s="21" t="s">
        <v>1336</v>
      </c>
      <c r="D869" s="25"/>
      <c r="E869" s="9"/>
      <c r="F869" s="27"/>
      <c r="G869" s="26"/>
      <c r="H869" s="28"/>
      <c r="I869" s="26"/>
      <c r="J869" s="26"/>
      <c r="K869" s="28"/>
      <c r="L869" s="29"/>
      <c r="R869">
        <f>H869</f>
        <v>0</v>
      </c>
    </row>
    <row r="870" spans="1:26" ht="14.25">
      <c r="A870" s="23"/>
      <c r="B870" s="24"/>
      <c r="C870" s="21" t="s">
        <v>1338</v>
      </c>
      <c r="D870" s="25"/>
      <c r="E870" s="9"/>
      <c r="F870" s="27"/>
      <c r="G870" s="26"/>
      <c r="H870" s="28"/>
      <c r="I870" s="26"/>
      <c r="J870" s="26"/>
      <c r="K870" s="28"/>
      <c r="L870" s="29"/>
    </row>
    <row r="871" spans="1:26" ht="14.25">
      <c r="A871" s="23"/>
      <c r="B871" s="24"/>
      <c r="C871" s="21" t="s">
        <v>1339</v>
      </c>
      <c r="D871" s="25" t="s">
        <v>1340</v>
      </c>
      <c r="E871" s="9">
        <f>Source!BZ350</f>
        <v>0</v>
      </c>
      <c r="F871" s="60"/>
      <c r="G871" s="61"/>
      <c r="H871" s="28"/>
      <c r="I871" s="30"/>
      <c r="J871" s="21"/>
      <c r="K871" s="28"/>
      <c r="L871" s="29"/>
    </row>
    <row r="872" spans="1:26" ht="14.25">
      <c r="A872" s="23"/>
      <c r="B872" s="24"/>
      <c r="C872" s="21" t="s">
        <v>1341</v>
      </c>
      <c r="D872" s="25" t="s">
        <v>1340</v>
      </c>
      <c r="E872" s="9">
        <f>Source!CA350</f>
        <v>0</v>
      </c>
      <c r="F872" s="60"/>
      <c r="G872" s="61"/>
      <c r="H872" s="28"/>
      <c r="I872" s="30"/>
      <c r="J872" s="21"/>
      <c r="K872" s="28"/>
      <c r="L872" s="29"/>
    </row>
    <row r="873" spans="1:26" ht="14.25">
      <c r="A873" s="34"/>
      <c r="B873" s="35"/>
      <c r="C873" s="36" t="s">
        <v>1342</v>
      </c>
      <c r="D873" s="37" t="s">
        <v>1343</v>
      </c>
      <c r="E873" s="38">
        <f>Source!AQ350</f>
        <v>0</v>
      </c>
      <c r="F873" s="39"/>
      <c r="G873" s="40"/>
      <c r="H873" s="41"/>
      <c r="I873" s="40"/>
      <c r="J873" s="40"/>
      <c r="K873" s="41"/>
      <c r="L873" s="45"/>
    </row>
    <row r="874" spans="1:26" ht="15">
      <c r="G874" s="57"/>
      <c r="H874" s="57"/>
      <c r="J874" s="57"/>
      <c r="K874" s="57"/>
      <c r="L874" s="33"/>
      <c r="O874" s="32">
        <f>G874</f>
        <v>0</v>
      </c>
      <c r="P874" s="32">
        <f>J874</f>
        <v>0</v>
      </c>
      <c r="Q874" s="32">
        <f>L874</f>
        <v>0</v>
      </c>
      <c r="W874">
        <f>IF(Source!BI350&lt;=1,G874, 0)</f>
        <v>0</v>
      </c>
      <c r="X874">
        <f>IF(Source!BI350=2,G874, 0)</f>
        <v>0</v>
      </c>
      <c r="Y874">
        <f>IF(Source!BI350=3,G874, 0)</f>
        <v>0</v>
      </c>
      <c r="Z874">
        <f>IF(Source!BI350=4,G874, 0)</f>
        <v>0</v>
      </c>
    </row>
    <row r="875" spans="1:26" ht="28.5">
      <c r="A875" s="23" t="str">
        <f>Source!E351</f>
        <v>165</v>
      </c>
      <c r="B875" s="24" t="str">
        <f>Source!F351</f>
        <v>Цена поставщика</v>
      </c>
      <c r="C875" s="21" t="str">
        <f>Source!G351</f>
        <v>Трубка импульсная для манометра  G1/2910,15</v>
      </c>
      <c r="D875" s="25" t="str">
        <f>Source!H351</f>
        <v>ШТ</v>
      </c>
      <c r="E875" s="9">
        <f>Source!I351</f>
        <v>7</v>
      </c>
      <c r="F875" s="27"/>
      <c r="G875" s="26"/>
      <c r="H875" s="28"/>
      <c r="I875" s="26"/>
      <c r="J875" s="26"/>
      <c r="K875" s="28"/>
      <c r="L875" s="29"/>
      <c r="S875">
        <f>ROUND((Source!FX351/100)*((ROUND(Source!CT351*Source!I351/IF(Source!BA351&lt;&gt; 0, Source!BA351, 1), 2)+ROUND(Source!CS351*Source!I351/IF(Source!BS351&lt;&gt; 0, Source!BS351, 1), 2))), 2)</f>
        <v>0</v>
      </c>
      <c r="T875">
        <f>Source!X351</f>
        <v>0</v>
      </c>
      <c r="U875">
        <f>ROUND((Source!FY351/100)*((ROUND(Source!CT351*Source!I351/IF(Source!BA351&lt;&gt; 0, Source!BA351, 1), 2)+ROUND(Source!CS351*Source!I351/IF(Source!BS351&lt;&gt; 0, Source!BS351, 1), 2))), 2)</f>
        <v>0</v>
      </c>
      <c r="V875">
        <f>Source!Y351</f>
        <v>0</v>
      </c>
    </row>
    <row r="876" spans="1:26" ht="14.25">
      <c r="A876" s="34"/>
      <c r="B876" s="35"/>
      <c r="C876" s="36" t="s">
        <v>1338</v>
      </c>
      <c r="D876" s="37"/>
      <c r="E876" s="38"/>
      <c r="F876" s="39"/>
      <c r="G876" s="40"/>
      <c r="H876" s="41"/>
      <c r="I876" s="40"/>
      <c r="J876" s="40"/>
      <c r="K876" s="41"/>
      <c r="L876" s="42"/>
    </row>
    <row r="877" spans="1:26" ht="15">
      <c r="G877" s="57"/>
      <c r="H877" s="57"/>
      <c r="J877" s="57"/>
      <c r="K877" s="57"/>
      <c r="L877" s="33"/>
      <c r="O877" s="32">
        <f>G877</f>
        <v>0</v>
      </c>
      <c r="P877" s="32">
        <f>J877</f>
        <v>0</v>
      </c>
      <c r="Q877" s="32">
        <f>L877</f>
        <v>0</v>
      </c>
      <c r="W877">
        <f>IF(Source!BI351&lt;=1,G877, 0)</f>
        <v>0</v>
      </c>
      <c r="X877">
        <f>IF(Source!BI351=2,G877, 0)</f>
        <v>0</v>
      </c>
      <c r="Y877">
        <f>IF(Source!BI351=3,G877, 0)</f>
        <v>0</v>
      </c>
      <c r="Z877">
        <f>IF(Source!BI351=4,G877, 0)</f>
        <v>0</v>
      </c>
    </row>
    <row r="878" spans="1:26" ht="28.5">
      <c r="A878" s="23" t="str">
        <f>Source!E352</f>
        <v>166</v>
      </c>
      <c r="B878" s="24" t="str">
        <f>Source!F352</f>
        <v>м20-01-056-1</v>
      </c>
      <c r="C878" s="21" t="str">
        <f>Source!G352</f>
        <v>Клапан электропневматический или регулятор манометрический</v>
      </c>
      <c r="D878" s="25" t="str">
        <f>Source!H352</f>
        <v>шт.</v>
      </c>
      <c r="E878" s="9">
        <f>Source!I352</f>
        <v>7</v>
      </c>
      <c r="F878" s="27"/>
      <c r="G878" s="26"/>
      <c r="H878" s="28"/>
      <c r="I878" s="26"/>
      <c r="J878" s="26"/>
      <c r="K878" s="28"/>
      <c r="L878" s="29"/>
      <c r="S878">
        <f>ROUND((Source!FX352/100)*((ROUND(Source!CT352*Source!I352/IF(Source!BA352&lt;&gt; 0, Source!BA352, 1), 2)+ROUND(Source!CS352*Source!I352/IF(Source!BS352&lt;&gt; 0, Source!BS352, 1), 2))), 2)</f>
        <v>0</v>
      </c>
      <c r="T878">
        <f>Source!X352</f>
        <v>0</v>
      </c>
      <c r="U878">
        <f>ROUND((Source!FY352/100)*((ROUND(Source!CT352*Source!I352/IF(Source!BA352&lt;&gt; 0, Source!BA352, 1), 2)+ROUND(Source!CS352*Source!I352/IF(Source!BS352&lt;&gt; 0, Source!BS352, 1), 2))), 2)</f>
        <v>0</v>
      </c>
      <c r="V878">
        <f>Source!Y352</f>
        <v>0</v>
      </c>
    </row>
    <row r="879" spans="1:26" ht="14.25">
      <c r="A879" s="23"/>
      <c r="B879" s="24"/>
      <c r="C879" s="21" t="s">
        <v>1336</v>
      </c>
      <c r="D879" s="25"/>
      <c r="E879" s="9"/>
      <c r="F879" s="27"/>
      <c r="G879" s="26"/>
      <c r="H879" s="28"/>
      <c r="I879" s="26"/>
      <c r="J879" s="26"/>
      <c r="K879" s="28"/>
      <c r="L879" s="29"/>
      <c r="R879">
        <f>H879</f>
        <v>0</v>
      </c>
    </row>
    <row r="880" spans="1:26" ht="14.25">
      <c r="A880" s="23"/>
      <c r="B880" s="24"/>
      <c r="C880" s="21" t="s">
        <v>1338</v>
      </c>
      <c r="D880" s="25"/>
      <c r="E880" s="9"/>
      <c r="F880" s="27"/>
      <c r="G880" s="26"/>
      <c r="H880" s="28"/>
      <c r="I880" s="26"/>
      <c r="J880" s="26"/>
      <c r="K880" s="28"/>
      <c r="L880" s="29"/>
    </row>
    <row r="881" spans="1:26" ht="14.25">
      <c r="A881" s="23"/>
      <c r="B881" s="24"/>
      <c r="C881" s="21" t="s">
        <v>1339</v>
      </c>
      <c r="D881" s="25" t="s">
        <v>1340</v>
      </c>
      <c r="E881" s="9">
        <f>Source!BZ352</f>
        <v>0</v>
      </c>
      <c r="F881" s="60"/>
      <c r="G881" s="61"/>
      <c r="H881" s="28"/>
      <c r="I881" s="30"/>
      <c r="J881" s="21"/>
      <c r="K881" s="28"/>
      <c r="L881" s="29"/>
    </row>
    <row r="882" spans="1:26" ht="14.25">
      <c r="A882" s="23"/>
      <c r="B882" s="24"/>
      <c r="C882" s="21" t="s">
        <v>1341</v>
      </c>
      <c r="D882" s="25" t="s">
        <v>1340</v>
      </c>
      <c r="E882" s="9">
        <f>Source!CA352</f>
        <v>0</v>
      </c>
      <c r="F882" s="60"/>
      <c r="G882" s="61"/>
      <c r="H882" s="28"/>
      <c r="I882" s="30"/>
      <c r="J882" s="21"/>
      <c r="K882" s="28"/>
      <c r="L882" s="29"/>
    </row>
    <row r="883" spans="1:26" ht="14.25">
      <c r="A883" s="23"/>
      <c r="B883" s="24"/>
      <c r="C883" s="21" t="s">
        <v>1342</v>
      </c>
      <c r="D883" s="25" t="s">
        <v>1343</v>
      </c>
      <c r="E883" s="9">
        <f>Source!AQ352</f>
        <v>0</v>
      </c>
      <c r="F883" s="27"/>
      <c r="G883" s="26"/>
      <c r="H883" s="28"/>
      <c r="I883" s="26"/>
      <c r="J883" s="26"/>
      <c r="K883" s="28"/>
      <c r="L883" s="31"/>
    </row>
    <row r="884" spans="1:26" ht="14.25">
      <c r="A884" s="34" t="str">
        <f>Source!E353</f>
        <v>166,1</v>
      </c>
      <c r="B884" s="35" t="str">
        <f>Source!F353</f>
        <v>999-0005</v>
      </c>
      <c r="C884" s="36" t="str">
        <f>Source!G353</f>
        <v>Масса оборудования</v>
      </c>
      <c r="D884" s="37" t="str">
        <f>Source!H353</f>
        <v>т</v>
      </c>
      <c r="E884" s="38">
        <f>Source!I353</f>
        <v>0.7</v>
      </c>
      <c r="F884" s="39"/>
      <c r="G884" s="40"/>
      <c r="H884" s="41"/>
      <c r="I884" s="40"/>
      <c r="J884" s="40"/>
      <c r="K884" s="41"/>
      <c r="L884" s="42"/>
      <c r="S884">
        <f>ROUND((Source!FX353/100)*((ROUND(Source!CT353*Source!I353/IF(Source!BA353&lt;&gt; 0, Source!BA353, 1), 2)+ROUND(Source!CS353*Source!I353/IF(Source!BS353&lt;&gt; 0, Source!BS353, 1), 2))), 2)</f>
        <v>0</v>
      </c>
      <c r="T884">
        <f>Source!X353</f>
        <v>0</v>
      </c>
      <c r="U884">
        <f>ROUND((Source!FY353/100)*((ROUND(Source!CT353*Source!I353/IF(Source!BA353&lt;&gt; 0, Source!BA353, 1), 2)+ROUND(Source!CS353*Source!I353/IF(Source!BS353&lt;&gt; 0, Source!BS353, 1), 2))), 2)</f>
        <v>0</v>
      </c>
      <c r="V884">
        <f>Source!Y353</f>
        <v>0</v>
      </c>
      <c r="Y884">
        <f>IF(Source!BI353=3,H884, 0)</f>
        <v>0</v>
      </c>
    </row>
    <row r="885" spans="1:26" ht="15">
      <c r="G885" s="57"/>
      <c r="H885" s="57"/>
      <c r="J885" s="57"/>
      <c r="K885" s="57"/>
      <c r="L885" s="33"/>
      <c r="O885" s="32">
        <f>G885</f>
        <v>0</v>
      </c>
      <c r="P885" s="32">
        <f>J885</f>
        <v>0</v>
      </c>
      <c r="Q885" s="32">
        <f>L885</f>
        <v>0</v>
      </c>
      <c r="W885">
        <f>IF(Source!BI352&lt;=1,G885, 0)</f>
        <v>0</v>
      </c>
      <c r="X885">
        <f>IF(Source!BI352=2,G885, 0)</f>
        <v>0</v>
      </c>
      <c r="Y885">
        <f>IF(Source!BI352=3,G885, 0)</f>
        <v>0</v>
      </c>
      <c r="Z885">
        <f>IF(Source!BI352=4,G885, 0)</f>
        <v>0</v>
      </c>
    </row>
    <row r="886" spans="1:26" ht="28.5">
      <c r="A886" s="23" t="str">
        <f>Source!E354</f>
        <v>167</v>
      </c>
      <c r="B886" s="24" t="str">
        <f>Source!F354</f>
        <v>Цена поставщика</v>
      </c>
      <c r="C886" s="21" t="str">
        <f>Source!G354</f>
        <v>Клапан игольчатый для манометров</v>
      </c>
      <c r="D886" s="25" t="str">
        <f>Source!H354</f>
        <v>ШТ</v>
      </c>
      <c r="E886" s="9">
        <f>Source!I354</f>
        <v>7</v>
      </c>
      <c r="F886" s="27"/>
      <c r="G886" s="26"/>
      <c r="H886" s="28"/>
      <c r="I886" s="26"/>
      <c r="J886" s="26"/>
      <c r="K886" s="28"/>
      <c r="L886" s="29"/>
      <c r="S886">
        <f>ROUND((Source!FX354/100)*((ROUND(Source!CT354*Source!I354/IF(Source!BA354&lt;&gt; 0, Source!BA354, 1), 2)+ROUND(Source!CS354*Source!I354/IF(Source!BS354&lt;&gt; 0, Source!BS354, 1), 2))), 2)</f>
        <v>0</v>
      </c>
      <c r="T886">
        <f>Source!X354</f>
        <v>0</v>
      </c>
      <c r="U886">
        <f>ROUND((Source!FY354/100)*((ROUND(Source!CT354*Source!I354/IF(Source!BA354&lt;&gt; 0, Source!BA354, 1), 2)+ROUND(Source!CS354*Source!I354/IF(Source!BS354&lt;&gt; 0, Source!BS354, 1), 2))), 2)</f>
        <v>0</v>
      </c>
      <c r="V886">
        <f>Source!Y354</f>
        <v>0</v>
      </c>
    </row>
    <row r="887" spans="1:26" ht="14.25">
      <c r="A887" s="34"/>
      <c r="B887" s="35"/>
      <c r="C887" s="36" t="s">
        <v>1338</v>
      </c>
      <c r="D887" s="37"/>
      <c r="E887" s="38"/>
      <c r="F887" s="39"/>
      <c r="G887" s="40"/>
      <c r="H887" s="41"/>
      <c r="I887" s="40"/>
      <c r="J887" s="40"/>
      <c r="K887" s="41"/>
      <c r="L887" s="42"/>
    </row>
    <row r="888" spans="1:26" ht="15">
      <c r="G888" s="57"/>
      <c r="H888" s="57"/>
      <c r="J888" s="57"/>
      <c r="K888" s="57"/>
      <c r="L888" s="33"/>
      <c r="O888" s="32">
        <f>G888</f>
        <v>0</v>
      </c>
      <c r="P888" s="32">
        <f>J888</f>
        <v>0</v>
      </c>
      <c r="Q888" s="32">
        <f>L888</f>
        <v>0</v>
      </c>
      <c r="W888">
        <f>IF(Source!BI354&lt;=1,G888, 0)</f>
        <v>0</v>
      </c>
      <c r="X888">
        <f>IF(Source!BI354=2,G888, 0)</f>
        <v>0</v>
      </c>
      <c r="Y888">
        <f>IF(Source!BI354=3,G888, 0)</f>
        <v>0</v>
      </c>
      <c r="Z888">
        <f>IF(Source!BI354=4,G888, 0)</f>
        <v>0</v>
      </c>
    </row>
    <row r="889" spans="1:26" ht="28.5">
      <c r="A889" s="23" t="str">
        <f>Source!E355</f>
        <v>168</v>
      </c>
      <c r="B889" s="24" t="str">
        <f>Source!F355</f>
        <v>18-07-001-4</v>
      </c>
      <c r="C889" s="21" t="str">
        <f>Source!G355</f>
        <v>Установка термометров в оправе прямых и угловых</v>
      </c>
      <c r="D889" s="25" t="str">
        <f>Source!H355</f>
        <v>компл.</v>
      </c>
      <c r="E889" s="9">
        <f>Source!I355</f>
        <v>22</v>
      </c>
      <c r="F889" s="27"/>
      <c r="G889" s="26"/>
      <c r="H889" s="28"/>
      <c r="I889" s="26"/>
      <c r="J889" s="26"/>
      <c r="K889" s="28"/>
      <c r="L889" s="29"/>
      <c r="S889">
        <f>ROUND((Source!FX355/100)*((ROUND(Source!CT355*Source!I355/IF(Source!BA355&lt;&gt; 0, Source!BA355, 1), 2)+ROUND(Source!CS355*Source!I355/IF(Source!BS355&lt;&gt; 0, Source!BS355, 1), 2))), 2)</f>
        <v>0</v>
      </c>
      <c r="T889">
        <f>Source!X355</f>
        <v>0</v>
      </c>
      <c r="U889">
        <f>ROUND((Source!FY355/100)*((ROUND(Source!CT355*Source!I355/IF(Source!BA355&lt;&gt; 0, Source!BA355, 1), 2)+ROUND(Source!CS355*Source!I355/IF(Source!BS355&lt;&gt; 0, Source!BS355, 1), 2))), 2)</f>
        <v>0</v>
      </c>
      <c r="V889">
        <f>Source!Y355</f>
        <v>0</v>
      </c>
    </row>
    <row r="890" spans="1:26" ht="14.25">
      <c r="A890" s="23"/>
      <c r="B890" s="24"/>
      <c r="C890" s="21" t="s">
        <v>1336</v>
      </c>
      <c r="D890" s="25"/>
      <c r="E890" s="9"/>
      <c r="F890" s="27"/>
      <c r="G890" s="26"/>
      <c r="H890" s="28"/>
      <c r="I890" s="26"/>
      <c r="J890" s="26"/>
      <c r="K890" s="28"/>
      <c r="L890" s="29"/>
      <c r="R890">
        <f>H890</f>
        <v>0</v>
      </c>
    </row>
    <row r="891" spans="1:26" ht="14.25">
      <c r="A891" s="23"/>
      <c r="B891" s="24"/>
      <c r="C891" s="21" t="s">
        <v>1338</v>
      </c>
      <c r="D891" s="25"/>
      <c r="E891" s="9"/>
      <c r="F891" s="27"/>
      <c r="G891" s="26"/>
      <c r="H891" s="28"/>
      <c r="I891" s="26"/>
      <c r="J891" s="26"/>
      <c r="K891" s="28"/>
      <c r="L891" s="29"/>
    </row>
    <row r="892" spans="1:26" ht="14.25">
      <c r="A892" s="23"/>
      <c r="B892" s="24"/>
      <c r="C892" s="21" t="s">
        <v>1339</v>
      </c>
      <c r="D892" s="25" t="s">
        <v>1340</v>
      </c>
      <c r="E892" s="9">
        <f>Source!BZ355</f>
        <v>0</v>
      </c>
      <c r="F892" s="60"/>
      <c r="G892" s="61"/>
      <c r="H892" s="28"/>
      <c r="I892" s="30"/>
      <c r="J892" s="21"/>
      <c r="K892" s="28"/>
      <c r="L892" s="29"/>
    </row>
    <row r="893" spans="1:26" ht="14.25">
      <c r="A893" s="23"/>
      <c r="B893" s="24"/>
      <c r="C893" s="21" t="s">
        <v>1341</v>
      </c>
      <c r="D893" s="25" t="s">
        <v>1340</v>
      </c>
      <c r="E893" s="9">
        <f>Source!CA355</f>
        <v>0</v>
      </c>
      <c r="F893" s="60"/>
      <c r="G893" s="61"/>
      <c r="H893" s="28"/>
      <c r="I893" s="30"/>
      <c r="J893" s="21"/>
      <c r="K893" s="28"/>
      <c r="L893" s="29"/>
    </row>
    <row r="894" spans="1:26" ht="14.25">
      <c r="A894" s="34"/>
      <c r="B894" s="35"/>
      <c r="C894" s="36" t="s">
        <v>1342</v>
      </c>
      <c r="D894" s="37" t="s">
        <v>1343</v>
      </c>
      <c r="E894" s="38">
        <f>Source!AQ355</f>
        <v>0</v>
      </c>
      <c r="F894" s="39"/>
      <c r="G894" s="40"/>
      <c r="H894" s="41"/>
      <c r="I894" s="40"/>
      <c r="J894" s="40"/>
      <c r="K894" s="41"/>
      <c r="L894" s="45"/>
    </row>
    <row r="895" spans="1:26" ht="15">
      <c r="G895" s="57"/>
      <c r="H895" s="57"/>
      <c r="J895" s="57"/>
      <c r="K895" s="57"/>
      <c r="L895" s="33"/>
      <c r="O895" s="32">
        <f>G895</f>
        <v>0</v>
      </c>
      <c r="P895" s="32">
        <f>J895</f>
        <v>0</v>
      </c>
      <c r="Q895" s="32">
        <f>L895</f>
        <v>0</v>
      </c>
      <c r="W895">
        <f>IF(Source!BI355&lt;=1,G895, 0)</f>
        <v>0</v>
      </c>
      <c r="X895">
        <f>IF(Source!BI355=2,G895, 0)</f>
        <v>0</v>
      </c>
      <c r="Y895">
        <f>IF(Source!BI355=3,G895, 0)</f>
        <v>0</v>
      </c>
      <c r="Z895">
        <f>IF(Source!BI355=4,G895, 0)</f>
        <v>0</v>
      </c>
    </row>
    <row r="896" spans="1:26" ht="57">
      <c r="A896" s="23" t="str">
        <f>Source!E356</f>
        <v>169</v>
      </c>
      <c r="B896" s="24" t="str">
        <f>Source!F356</f>
        <v>16-05-001-1</v>
      </c>
      <c r="C896" s="21" t="str">
        <f>Source!G356</f>
        <v>Установка вентилей, задвижек, затворов, клапанов обратных, кранов проходных на трубопроводах из стальных труб диаметром до 25 мм</v>
      </c>
      <c r="D896" s="25" t="str">
        <f>Source!H356</f>
        <v>шт.</v>
      </c>
      <c r="E896" s="9">
        <f>Source!I356</f>
        <v>23</v>
      </c>
      <c r="F896" s="27"/>
      <c r="G896" s="26"/>
      <c r="H896" s="28"/>
      <c r="I896" s="26"/>
      <c r="J896" s="26"/>
      <c r="K896" s="28"/>
      <c r="L896" s="29"/>
      <c r="S896">
        <f>ROUND((Source!FX356/100)*((ROUND(Source!CT356*Source!I356/IF(Source!BA356&lt;&gt; 0, Source!BA356, 1), 2)+ROUND(Source!CS356*Source!I356/IF(Source!BS356&lt;&gt; 0, Source!BS356, 1), 2))), 2)</f>
        <v>0</v>
      </c>
      <c r="T896">
        <f>Source!X356</f>
        <v>0</v>
      </c>
      <c r="U896">
        <f>ROUND((Source!FY356/100)*((ROUND(Source!CT356*Source!I356/IF(Source!BA356&lt;&gt; 0, Source!BA356, 1), 2)+ROUND(Source!CS356*Source!I356/IF(Source!BS356&lt;&gt; 0, Source!BS356, 1), 2))), 2)</f>
        <v>0</v>
      </c>
      <c r="V896">
        <f>Source!Y356</f>
        <v>0</v>
      </c>
    </row>
    <row r="897" spans="1:26" ht="14.25">
      <c r="A897" s="23"/>
      <c r="B897" s="24"/>
      <c r="C897" s="21" t="s">
        <v>1336</v>
      </c>
      <c r="D897" s="25"/>
      <c r="E897" s="9"/>
      <c r="F897" s="27"/>
      <c r="G897" s="26"/>
      <c r="H897" s="28"/>
      <c r="I897" s="26"/>
      <c r="J897" s="26"/>
      <c r="K897" s="28"/>
      <c r="L897" s="29"/>
      <c r="R897">
        <f>H897</f>
        <v>0</v>
      </c>
    </row>
    <row r="898" spans="1:26" ht="14.25">
      <c r="A898" s="23"/>
      <c r="B898" s="24"/>
      <c r="C898" s="21" t="s">
        <v>41</v>
      </c>
      <c r="D898" s="25"/>
      <c r="E898" s="9"/>
      <c r="F898" s="27"/>
      <c r="G898" s="26"/>
      <c r="H898" s="28"/>
      <c r="I898" s="26"/>
      <c r="J898" s="26"/>
      <c r="K898" s="28"/>
      <c r="L898" s="29"/>
    </row>
    <row r="899" spans="1:26" ht="14.25">
      <c r="A899" s="23"/>
      <c r="B899" s="24"/>
      <c r="C899" s="21" t="s">
        <v>1338</v>
      </c>
      <c r="D899" s="25"/>
      <c r="E899" s="9"/>
      <c r="F899" s="27"/>
      <c r="G899" s="26"/>
      <c r="H899" s="28"/>
      <c r="I899" s="26"/>
      <c r="J899" s="26"/>
      <c r="K899" s="28"/>
      <c r="L899" s="29"/>
    </row>
    <row r="900" spans="1:26" ht="14.25">
      <c r="A900" s="23"/>
      <c r="B900" s="24"/>
      <c r="C900" s="21" t="s">
        <v>1339</v>
      </c>
      <c r="D900" s="25" t="s">
        <v>1340</v>
      </c>
      <c r="E900" s="9">
        <f>Source!BZ356</f>
        <v>0</v>
      </c>
      <c r="F900" s="60"/>
      <c r="G900" s="61"/>
      <c r="H900" s="28"/>
      <c r="I900" s="30"/>
      <c r="J900" s="21"/>
      <c r="K900" s="28"/>
      <c r="L900" s="29"/>
    </row>
    <row r="901" spans="1:26" ht="14.25">
      <c r="A901" s="23"/>
      <c r="B901" s="24"/>
      <c r="C901" s="21" t="s">
        <v>1341</v>
      </c>
      <c r="D901" s="25" t="s">
        <v>1340</v>
      </c>
      <c r="E901" s="9">
        <f>Source!CA356</f>
        <v>0</v>
      </c>
      <c r="F901" s="60"/>
      <c r="G901" s="61"/>
      <c r="H901" s="28"/>
      <c r="I901" s="30"/>
      <c r="J901" s="21"/>
      <c r="K901" s="28"/>
      <c r="L901" s="29"/>
    </row>
    <row r="902" spans="1:26" ht="14.25">
      <c r="A902" s="23"/>
      <c r="B902" s="24"/>
      <c r="C902" s="21" t="s">
        <v>1342</v>
      </c>
      <c r="D902" s="25" t="s">
        <v>1343</v>
      </c>
      <c r="E902" s="9">
        <f>Source!AQ356</f>
        <v>0</v>
      </c>
      <c r="F902" s="27"/>
      <c r="G902" s="26"/>
      <c r="H902" s="28"/>
      <c r="I902" s="26"/>
      <c r="J902" s="26"/>
      <c r="K902" s="28"/>
      <c r="L902" s="31"/>
    </row>
    <row r="903" spans="1:26" ht="14.25">
      <c r="A903" s="34" t="str">
        <f>Source!E357</f>
        <v>169,1</v>
      </c>
      <c r="B903" s="35" t="str">
        <f>Source!F357</f>
        <v>302-9009</v>
      </c>
      <c r="C903" s="36" t="str">
        <f>Source!G357</f>
        <v>Арматура трубопроводная фланцевая</v>
      </c>
      <c r="D903" s="37" t="str">
        <f>Source!H357</f>
        <v>шт.</v>
      </c>
      <c r="E903" s="38">
        <f>Source!I357</f>
        <v>23</v>
      </c>
      <c r="F903" s="39"/>
      <c r="G903" s="40"/>
      <c r="H903" s="41"/>
      <c r="I903" s="40"/>
      <c r="J903" s="40"/>
      <c r="K903" s="41"/>
      <c r="L903" s="42"/>
      <c r="S903">
        <f>ROUND((Source!FX357/100)*((ROUND(Source!CT357*Source!I357/IF(Source!BA357&lt;&gt; 0, Source!BA357, 1), 2)+ROUND(Source!CS357*Source!I357/IF(Source!BS357&lt;&gt; 0, Source!BS357, 1), 2))), 2)</f>
        <v>0</v>
      </c>
      <c r="T903">
        <f>Source!X357</f>
        <v>0</v>
      </c>
      <c r="U903">
        <f>ROUND((Source!FY357/100)*((ROUND(Source!CT357*Source!I357/IF(Source!BA357&lt;&gt; 0, Source!BA357, 1), 2)+ROUND(Source!CS357*Source!I357/IF(Source!BS357&lt;&gt; 0, Source!BS357, 1), 2))), 2)</f>
        <v>0</v>
      </c>
      <c r="V903">
        <f>Source!Y357</f>
        <v>0</v>
      </c>
      <c r="Y903">
        <f>IF(Source!BI357=3,H903, 0)</f>
        <v>0</v>
      </c>
    </row>
    <row r="904" spans="1:26" ht="15">
      <c r="G904" s="57"/>
      <c r="H904" s="57"/>
      <c r="J904" s="57"/>
      <c r="K904" s="57"/>
      <c r="L904" s="33"/>
      <c r="O904" s="32">
        <f>G904</f>
        <v>0</v>
      </c>
      <c r="P904" s="32">
        <f>J904</f>
        <v>0</v>
      </c>
      <c r="Q904" s="32">
        <f>L904</f>
        <v>0</v>
      </c>
      <c r="W904">
        <f>IF(Source!BI356&lt;=1,G904, 0)</f>
        <v>0</v>
      </c>
      <c r="X904">
        <f>IF(Source!BI356=2,G904, 0)</f>
        <v>0</v>
      </c>
      <c r="Y904">
        <f>IF(Source!BI356=3,G904, 0)</f>
        <v>0</v>
      </c>
      <c r="Z904">
        <f>IF(Source!BI356=4,G904, 0)</f>
        <v>0</v>
      </c>
    </row>
    <row r="905" spans="1:26" ht="28.5">
      <c r="A905" s="23" t="str">
        <f>Source!E358</f>
        <v>170</v>
      </c>
      <c r="B905" s="24" t="str">
        <f>Source!F358</f>
        <v>Цена поставщика</v>
      </c>
      <c r="C905" s="21" t="str">
        <f>Source!G358</f>
        <v>Вентиль балансировочный диам15мм</v>
      </c>
      <c r="D905" s="25" t="str">
        <f>Source!H358</f>
        <v>ШТ</v>
      </c>
      <c r="E905" s="9">
        <f>Source!I358</f>
        <v>1</v>
      </c>
      <c r="F905" s="27"/>
      <c r="G905" s="26"/>
      <c r="H905" s="28"/>
      <c r="I905" s="26"/>
      <c r="J905" s="26"/>
      <c r="K905" s="28"/>
      <c r="L905" s="29"/>
      <c r="S905">
        <f>ROUND((Source!FX358/100)*((ROUND(Source!CT358*Source!I358/IF(Source!BA358&lt;&gt; 0, Source!BA358, 1), 2)+ROUND(Source!CS358*Source!I358/IF(Source!BS358&lt;&gt; 0, Source!BS358, 1), 2))), 2)</f>
        <v>0</v>
      </c>
      <c r="T905">
        <f>Source!X358</f>
        <v>0</v>
      </c>
      <c r="U905">
        <f>ROUND((Source!FY358/100)*((ROUND(Source!CT358*Source!I358/IF(Source!BA358&lt;&gt; 0, Source!BA358, 1), 2)+ROUND(Source!CS358*Source!I358/IF(Source!BS358&lt;&gt; 0, Source!BS358, 1), 2))), 2)</f>
        <v>0</v>
      </c>
      <c r="V905">
        <f>Source!Y358</f>
        <v>0</v>
      </c>
    </row>
    <row r="906" spans="1:26" ht="14.25">
      <c r="A906" s="34"/>
      <c r="B906" s="35"/>
      <c r="C906" s="36" t="s">
        <v>1338</v>
      </c>
      <c r="D906" s="37"/>
      <c r="E906" s="38"/>
      <c r="F906" s="39"/>
      <c r="G906" s="40"/>
      <c r="H906" s="41"/>
      <c r="I906" s="40"/>
      <c r="J906" s="40"/>
      <c r="K906" s="41"/>
      <c r="L906" s="42"/>
    </row>
    <row r="907" spans="1:26" ht="15">
      <c r="G907" s="57"/>
      <c r="H907" s="57"/>
      <c r="J907" s="57"/>
      <c r="K907" s="57"/>
      <c r="L907" s="33"/>
      <c r="O907" s="32">
        <f>G907</f>
        <v>0</v>
      </c>
      <c r="P907" s="32">
        <f>J907</f>
        <v>0</v>
      </c>
      <c r="Q907" s="32">
        <f>L907</f>
        <v>0</v>
      </c>
      <c r="W907">
        <f>IF(Source!BI358&lt;=1,G907, 0)</f>
        <v>0</v>
      </c>
      <c r="X907">
        <f>IF(Source!BI358=2,G907, 0)</f>
        <v>0</v>
      </c>
      <c r="Y907">
        <f>IF(Source!BI358=3,G907, 0)</f>
        <v>0</v>
      </c>
      <c r="Z907">
        <f>IF(Source!BI358=4,G907, 0)</f>
        <v>0</v>
      </c>
    </row>
    <row r="908" spans="1:26" ht="28.5">
      <c r="A908" s="23" t="str">
        <f>Source!E359</f>
        <v>171</v>
      </c>
      <c r="B908" s="24" t="str">
        <f>Source!F359</f>
        <v>Цена поставщика</v>
      </c>
      <c r="C908" s="21" t="str">
        <f>Source!G359</f>
        <v>Вентиль балансировочный диам20мм</v>
      </c>
      <c r="D908" s="25" t="str">
        <f>Source!H359</f>
        <v>ШТ</v>
      </c>
      <c r="E908" s="9">
        <f>Source!I359</f>
        <v>5</v>
      </c>
      <c r="F908" s="27"/>
      <c r="G908" s="26"/>
      <c r="H908" s="28"/>
      <c r="I908" s="26"/>
      <c r="J908" s="26"/>
      <c r="K908" s="28"/>
      <c r="L908" s="29"/>
      <c r="S908">
        <f>ROUND((Source!FX359/100)*((ROUND(Source!CT359*Source!I359/IF(Source!BA359&lt;&gt; 0, Source!BA359, 1), 2)+ROUND(Source!CS359*Source!I359/IF(Source!BS359&lt;&gt; 0, Source!BS359, 1), 2))), 2)</f>
        <v>0</v>
      </c>
      <c r="T908">
        <f>Source!X359</f>
        <v>0</v>
      </c>
      <c r="U908">
        <f>ROUND((Source!FY359/100)*((ROUND(Source!CT359*Source!I359/IF(Source!BA359&lt;&gt; 0, Source!BA359, 1), 2)+ROUND(Source!CS359*Source!I359/IF(Source!BS359&lt;&gt; 0, Source!BS359, 1), 2))), 2)</f>
        <v>0</v>
      </c>
      <c r="V908">
        <f>Source!Y359</f>
        <v>0</v>
      </c>
    </row>
    <row r="909" spans="1:26" ht="14.25">
      <c r="A909" s="34"/>
      <c r="B909" s="35"/>
      <c r="C909" s="36" t="s">
        <v>1338</v>
      </c>
      <c r="D909" s="37"/>
      <c r="E909" s="38"/>
      <c r="F909" s="39"/>
      <c r="G909" s="40"/>
      <c r="H909" s="41"/>
      <c r="I909" s="40"/>
      <c r="J909" s="40"/>
      <c r="K909" s="41"/>
      <c r="L909" s="42"/>
    </row>
    <row r="910" spans="1:26" ht="15">
      <c r="G910" s="57"/>
      <c r="H910" s="57"/>
      <c r="J910" s="57"/>
      <c r="K910" s="57"/>
      <c r="L910" s="33"/>
      <c r="O910" s="32">
        <f>G910</f>
        <v>0</v>
      </c>
      <c r="P910" s="32">
        <f>J910</f>
        <v>0</v>
      </c>
      <c r="Q910" s="32">
        <f>L910</f>
        <v>0</v>
      </c>
      <c r="W910">
        <f>IF(Source!BI359&lt;=1,G910, 0)</f>
        <v>0</v>
      </c>
      <c r="X910">
        <f>IF(Source!BI359=2,G910, 0)</f>
        <v>0</v>
      </c>
      <c r="Y910">
        <f>IF(Source!BI359=3,G910, 0)</f>
        <v>0</v>
      </c>
      <c r="Z910">
        <f>IF(Source!BI359=4,G910, 0)</f>
        <v>0</v>
      </c>
    </row>
    <row r="911" spans="1:26" ht="28.5">
      <c r="A911" s="23" t="str">
        <f>Source!E360</f>
        <v>172</v>
      </c>
      <c r="B911" s="24" t="str">
        <f>Source!F360</f>
        <v>Цена поставщика</v>
      </c>
      <c r="C911" s="21" t="str">
        <f>Source!G360</f>
        <v>Вентиль предохранительный пружинный диам25мм</v>
      </c>
      <c r="D911" s="25" t="str">
        <f>Source!H360</f>
        <v>ШТ</v>
      </c>
      <c r="E911" s="9">
        <f>Source!I360</f>
        <v>1</v>
      </c>
      <c r="F911" s="27"/>
      <c r="G911" s="26"/>
      <c r="H911" s="28"/>
      <c r="I911" s="26"/>
      <c r="J911" s="26"/>
      <c r="K911" s="28"/>
      <c r="L911" s="29"/>
      <c r="S911">
        <f>ROUND((Source!FX360/100)*((ROUND(Source!CT360*Source!I360/IF(Source!BA360&lt;&gt; 0, Source!BA360, 1), 2)+ROUND(Source!CS360*Source!I360/IF(Source!BS360&lt;&gt; 0, Source!BS360, 1), 2))), 2)</f>
        <v>0</v>
      </c>
      <c r="T911">
        <f>Source!X360</f>
        <v>0</v>
      </c>
      <c r="U911">
        <f>ROUND((Source!FY360/100)*((ROUND(Source!CT360*Source!I360/IF(Source!BA360&lt;&gt; 0, Source!BA360, 1), 2)+ROUND(Source!CS360*Source!I360/IF(Source!BS360&lt;&gt; 0, Source!BS360, 1), 2))), 2)</f>
        <v>0</v>
      </c>
      <c r="V911">
        <f>Source!Y360</f>
        <v>0</v>
      </c>
    </row>
    <row r="912" spans="1:26" ht="14.25">
      <c r="A912" s="34"/>
      <c r="B912" s="35"/>
      <c r="C912" s="36" t="s">
        <v>1338</v>
      </c>
      <c r="D912" s="37"/>
      <c r="E912" s="38"/>
      <c r="F912" s="39"/>
      <c r="G912" s="40"/>
      <c r="H912" s="41"/>
      <c r="I912" s="40"/>
      <c r="J912" s="40"/>
      <c r="K912" s="41"/>
      <c r="L912" s="42"/>
    </row>
    <row r="913" spans="1:26" ht="15">
      <c r="G913" s="57"/>
      <c r="H913" s="57"/>
      <c r="J913" s="57"/>
      <c r="K913" s="57"/>
      <c r="L913" s="33"/>
      <c r="O913" s="32">
        <f>G913</f>
        <v>0</v>
      </c>
      <c r="P913" s="32">
        <f>J913</f>
        <v>0</v>
      </c>
      <c r="Q913" s="32">
        <f>L913</f>
        <v>0</v>
      </c>
      <c r="W913">
        <f>IF(Source!BI360&lt;=1,G913, 0)</f>
        <v>0</v>
      </c>
      <c r="X913">
        <f>IF(Source!BI360=2,G913, 0)</f>
        <v>0</v>
      </c>
      <c r="Y913">
        <f>IF(Source!BI360=3,G913, 0)</f>
        <v>0</v>
      </c>
      <c r="Z913">
        <f>IF(Source!BI360=4,G913, 0)</f>
        <v>0</v>
      </c>
    </row>
    <row r="914" spans="1:26" ht="28.5">
      <c r="A914" s="23" t="str">
        <f>Source!E361</f>
        <v>173</v>
      </c>
      <c r="B914" s="24" t="str">
        <f>Source!F361</f>
        <v>Цена поставщика</v>
      </c>
      <c r="C914" s="21" t="str">
        <f>Source!G361</f>
        <v>Кран со штуцером и пробкой(сливной) диам15мм</v>
      </c>
      <c r="D914" s="25" t="str">
        <f>Source!H361</f>
        <v>ШТ</v>
      </c>
      <c r="E914" s="9">
        <f>Source!I361</f>
        <v>16</v>
      </c>
      <c r="F914" s="27"/>
      <c r="G914" s="26"/>
      <c r="H914" s="28"/>
      <c r="I914" s="26"/>
      <c r="J914" s="26"/>
      <c r="K914" s="28"/>
      <c r="L914" s="29"/>
      <c r="S914">
        <f>ROUND((Source!FX361/100)*((ROUND(Source!CT361*Source!I361/IF(Source!BA361&lt;&gt; 0, Source!BA361, 1), 2)+ROUND(Source!CS361*Source!I361/IF(Source!BS361&lt;&gt; 0, Source!BS361, 1), 2))), 2)</f>
        <v>0</v>
      </c>
      <c r="T914">
        <f>Source!X361</f>
        <v>0</v>
      </c>
      <c r="U914">
        <f>ROUND((Source!FY361/100)*((ROUND(Source!CT361*Source!I361/IF(Source!BA361&lt;&gt; 0, Source!BA361, 1), 2)+ROUND(Source!CS361*Source!I361/IF(Source!BS361&lt;&gt; 0, Source!BS361, 1), 2))), 2)</f>
        <v>0</v>
      </c>
      <c r="V914">
        <f>Source!Y361</f>
        <v>0</v>
      </c>
    </row>
    <row r="915" spans="1:26" ht="14.25">
      <c r="A915" s="34"/>
      <c r="B915" s="35"/>
      <c r="C915" s="36" t="s">
        <v>1338</v>
      </c>
      <c r="D915" s="37"/>
      <c r="E915" s="38"/>
      <c r="F915" s="39"/>
      <c r="G915" s="40"/>
      <c r="H915" s="41"/>
      <c r="I915" s="40"/>
      <c r="J915" s="40"/>
      <c r="K915" s="41"/>
      <c r="L915" s="42"/>
    </row>
    <row r="916" spans="1:26" ht="15">
      <c r="G916" s="57"/>
      <c r="H916" s="57"/>
      <c r="J916" s="57"/>
      <c r="K916" s="57"/>
      <c r="L916" s="33"/>
      <c r="O916" s="32">
        <f>G916</f>
        <v>0</v>
      </c>
      <c r="P916" s="32">
        <f>J916</f>
        <v>0</v>
      </c>
      <c r="Q916" s="32">
        <f>L916</f>
        <v>0</v>
      </c>
      <c r="W916">
        <f>IF(Source!BI361&lt;=1,G916, 0)</f>
        <v>0</v>
      </c>
      <c r="X916">
        <f>IF(Source!BI361=2,G916, 0)</f>
        <v>0</v>
      </c>
      <c r="Y916">
        <f>IF(Source!BI361=3,G916, 0)</f>
        <v>0</v>
      </c>
      <c r="Z916">
        <f>IF(Source!BI361=4,G916, 0)</f>
        <v>0</v>
      </c>
    </row>
    <row r="917" spans="1:26" ht="57">
      <c r="A917" s="23" t="str">
        <f>Source!E362</f>
        <v>174</v>
      </c>
      <c r="B917" s="24" t="str">
        <f>Source!F362</f>
        <v>16-05-001-2</v>
      </c>
      <c r="C917" s="21" t="str">
        <f>Source!G362</f>
        <v>Установка вентилей, задвижек, затворов, клапанов обратных, кранов проходных на трубопроводах из стальных труб диаметром до 50 мм</v>
      </c>
      <c r="D917" s="25" t="str">
        <f>Source!H362</f>
        <v>шт.</v>
      </c>
      <c r="E917" s="9">
        <f>Source!I362</f>
        <v>12</v>
      </c>
      <c r="F917" s="27"/>
      <c r="G917" s="26"/>
      <c r="H917" s="28"/>
      <c r="I917" s="26"/>
      <c r="J917" s="26"/>
      <c r="K917" s="28"/>
      <c r="L917" s="29"/>
      <c r="S917">
        <f>ROUND((Source!FX362/100)*((ROUND(Source!CT362*Source!I362/IF(Source!BA362&lt;&gt; 0, Source!BA362, 1), 2)+ROUND(Source!CS362*Source!I362/IF(Source!BS362&lt;&gt; 0, Source!BS362, 1), 2))), 2)</f>
        <v>0</v>
      </c>
      <c r="T917">
        <f>Source!X362</f>
        <v>0</v>
      </c>
      <c r="U917">
        <f>ROUND((Source!FY362/100)*((ROUND(Source!CT362*Source!I362/IF(Source!BA362&lt;&gt; 0, Source!BA362, 1), 2)+ROUND(Source!CS362*Source!I362/IF(Source!BS362&lt;&gt; 0, Source!BS362, 1), 2))), 2)</f>
        <v>0</v>
      </c>
      <c r="V917">
        <f>Source!Y362</f>
        <v>0</v>
      </c>
    </row>
    <row r="918" spans="1:26" ht="14.25">
      <c r="A918" s="23"/>
      <c r="B918" s="24"/>
      <c r="C918" s="21" t="s">
        <v>1336</v>
      </c>
      <c r="D918" s="25"/>
      <c r="E918" s="9"/>
      <c r="F918" s="27"/>
      <c r="G918" s="26"/>
      <c r="H918" s="28"/>
      <c r="I918" s="26"/>
      <c r="J918" s="26"/>
      <c r="K918" s="28"/>
      <c r="L918" s="29"/>
      <c r="R918">
        <f>H918</f>
        <v>0</v>
      </c>
    </row>
    <row r="919" spans="1:26" ht="14.25">
      <c r="A919" s="23"/>
      <c r="B919" s="24"/>
      <c r="C919" s="21" t="s">
        <v>41</v>
      </c>
      <c r="D919" s="25"/>
      <c r="E919" s="9"/>
      <c r="F919" s="27"/>
      <c r="G919" s="26"/>
      <c r="H919" s="28"/>
      <c r="I919" s="26"/>
      <c r="J919" s="26"/>
      <c r="K919" s="28"/>
      <c r="L919" s="29"/>
    </row>
    <row r="920" spans="1:26" ht="14.25">
      <c r="A920" s="23"/>
      <c r="B920" s="24"/>
      <c r="C920" s="21" t="s">
        <v>1338</v>
      </c>
      <c r="D920" s="25"/>
      <c r="E920" s="9"/>
      <c r="F920" s="27"/>
      <c r="G920" s="26"/>
      <c r="H920" s="28"/>
      <c r="I920" s="26"/>
      <c r="J920" s="26"/>
      <c r="K920" s="28"/>
      <c r="L920" s="29"/>
    </row>
    <row r="921" spans="1:26" ht="14.25">
      <c r="A921" s="23"/>
      <c r="B921" s="24"/>
      <c r="C921" s="21" t="s">
        <v>1339</v>
      </c>
      <c r="D921" s="25" t="s">
        <v>1340</v>
      </c>
      <c r="E921" s="9">
        <f>Source!BZ362</f>
        <v>0</v>
      </c>
      <c r="F921" s="60"/>
      <c r="G921" s="61"/>
      <c r="H921" s="28"/>
      <c r="I921" s="30"/>
      <c r="J921" s="21"/>
      <c r="K921" s="28"/>
      <c r="L921" s="29"/>
    </row>
    <row r="922" spans="1:26" ht="14.25">
      <c r="A922" s="23"/>
      <c r="B922" s="24"/>
      <c r="C922" s="21" t="s">
        <v>1341</v>
      </c>
      <c r="D922" s="25" t="s">
        <v>1340</v>
      </c>
      <c r="E922" s="9">
        <f>Source!CA362</f>
        <v>0</v>
      </c>
      <c r="F922" s="60"/>
      <c r="G922" s="61"/>
      <c r="H922" s="28"/>
      <c r="I922" s="30"/>
      <c r="J922" s="21"/>
      <c r="K922" s="28"/>
      <c r="L922" s="29"/>
    </row>
    <row r="923" spans="1:26" ht="14.25">
      <c r="A923" s="23"/>
      <c r="B923" s="24"/>
      <c r="C923" s="21" t="s">
        <v>1342</v>
      </c>
      <c r="D923" s="25" t="s">
        <v>1343</v>
      </c>
      <c r="E923" s="9">
        <f>Source!AQ362</f>
        <v>0</v>
      </c>
      <c r="F923" s="27"/>
      <c r="G923" s="26"/>
      <c r="H923" s="28"/>
      <c r="I923" s="26"/>
      <c r="J923" s="26"/>
      <c r="K923" s="28"/>
      <c r="L923" s="31"/>
    </row>
    <row r="924" spans="1:26" ht="14.25">
      <c r="A924" s="34" t="str">
        <f>Source!E363</f>
        <v>174,1</v>
      </c>
      <c r="B924" s="35" t="str">
        <f>Source!F363</f>
        <v>302-9009</v>
      </c>
      <c r="C924" s="36" t="str">
        <f>Source!G363</f>
        <v>Арматура трубопроводная фланцевая</v>
      </c>
      <c r="D924" s="37" t="str">
        <f>Source!H363</f>
        <v>шт.</v>
      </c>
      <c r="E924" s="38">
        <f>Source!I363</f>
        <v>12</v>
      </c>
      <c r="F924" s="39"/>
      <c r="G924" s="40"/>
      <c r="H924" s="41"/>
      <c r="I924" s="40"/>
      <c r="J924" s="40"/>
      <c r="K924" s="41"/>
      <c r="L924" s="42"/>
      <c r="S924">
        <f>ROUND((Source!FX363/100)*((ROUND(Source!CT363*Source!I363/IF(Source!BA363&lt;&gt; 0, Source!BA363, 1), 2)+ROUND(Source!CS363*Source!I363/IF(Source!BS363&lt;&gt; 0, Source!BS363, 1), 2))), 2)</f>
        <v>0</v>
      </c>
      <c r="T924">
        <f>Source!X363</f>
        <v>0</v>
      </c>
      <c r="U924">
        <f>ROUND((Source!FY363/100)*((ROUND(Source!CT363*Source!I363/IF(Source!BA363&lt;&gt; 0, Source!BA363, 1), 2)+ROUND(Source!CS363*Source!I363/IF(Source!BS363&lt;&gt; 0, Source!BS363, 1), 2))), 2)</f>
        <v>0</v>
      </c>
      <c r="V924">
        <f>Source!Y363</f>
        <v>0</v>
      </c>
      <c r="Y924">
        <f>IF(Source!BI363=3,H924, 0)</f>
        <v>0</v>
      </c>
    </row>
    <row r="925" spans="1:26" ht="15">
      <c r="G925" s="57"/>
      <c r="H925" s="57"/>
      <c r="J925" s="57"/>
      <c r="K925" s="57"/>
      <c r="L925" s="33"/>
      <c r="O925" s="32">
        <f>G925</f>
        <v>0</v>
      </c>
      <c r="P925" s="32">
        <f>J925</f>
        <v>0</v>
      </c>
      <c r="Q925" s="32">
        <f>L925</f>
        <v>0</v>
      </c>
      <c r="W925">
        <f>IF(Source!BI362&lt;=1,G925, 0)</f>
        <v>0</v>
      </c>
      <c r="X925">
        <f>IF(Source!BI362=2,G925, 0)</f>
        <v>0</v>
      </c>
      <c r="Y925">
        <f>IF(Source!BI362=3,G925, 0)</f>
        <v>0</v>
      </c>
      <c r="Z925">
        <f>IF(Source!BI362=4,G925, 0)</f>
        <v>0</v>
      </c>
    </row>
    <row r="926" spans="1:26" ht="28.5">
      <c r="A926" s="23" t="str">
        <f>Source!E364</f>
        <v>175</v>
      </c>
      <c r="B926" s="24" t="str">
        <f>Source!F364</f>
        <v>Цена поставщика</v>
      </c>
      <c r="C926" s="21" t="str">
        <f>Source!G364</f>
        <v>Вентиль балансировочный диам50мм</v>
      </c>
      <c r="D926" s="25" t="str">
        <f>Source!H364</f>
        <v>ШТ</v>
      </c>
      <c r="E926" s="9">
        <f>Source!I364</f>
        <v>12</v>
      </c>
      <c r="F926" s="27"/>
      <c r="G926" s="26"/>
      <c r="H926" s="28"/>
      <c r="I926" s="26"/>
      <c r="J926" s="26"/>
      <c r="K926" s="28"/>
      <c r="L926" s="29"/>
      <c r="S926">
        <f>ROUND((Source!FX364/100)*((ROUND(Source!CT364*Source!I364/IF(Source!BA364&lt;&gt; 0, Source!BA364, 1), 2)+ROUND(Source!CS364*Source!I364/IF(Source!BS364&lt;&gt; 0, Source!BS364, 1), 2))), 2)</f>
        <v>0</v>
      </c>
      <c r="T926">
        <f>Source!X364</f>
        <v>0</v>
      </c>
      <c r="U926">
        <f>ROUND((Source!FY364/100)*((ROUND(Source!CT364*Source!I364/IF(Source!BA364&lt;&gt; 0, Source!BA364, 1), 2)+ROUND(Source!CS364*Source!I364/IF(Source!BS364&lt;&gt; 0, Source!BS364, 1), 2))), 2)</f>
        <v>0</v>
      </c>
      <c r="V926">
        <f>Source!Y364</f>
        <v>0</v>
      </c>
    </row>
    <row r="927" spans="1:26" ht="14.25">
      <c r="A927" s="34"/>
      <c r="B927" s="35"/>
      <c r="C927" s="36" t="s">
        <v>1338</v>
      </c>
      <c r="D927" s="37"/>
      <c r="E927" s="38"/>
      <c r="F927" s="39"/>
      <c r="G927" s="40"/>
      <c r="H927" s="41"/>
      <c r="I927" s="40"/>
      <c r="J927" s="40"/>
      <c r="K927" s="41"/>
      <c r="L927" s="42"/>
    </row>
    <row r="928" spans="1:26" ht="15">
      <c r="G928" s="57"/>
      <c r="H928" s="57"/>
      <c r="J928" s="57"/>
      <c r="K928" s="57"/>
      <c r="L928" s="33"/>
      <c r="O928" s="32">
        <f>G928</f>
        <v>0</v>
      </c>
      <c r="P928" s="32">
        <f>J928</f>
        <v>0</v>
      </c>
      <c r="Q928" s="32">
        <f>L928</f>
        <v>0</v>
      </c>
      <c r="W928">
        <f>IF(Source!BI364&lt;=1,G928, 0)</f>
        <v>0</v>
      </c>
      <c r="X928">
        <f>IF(Source!BI364=2,G928, 0)</f>
        <v>0</v>
      </c>
      <c r="Y928">
        <f>IF(Source!BI364=3,G928, 0)</f>
        <v>0</v>
      </c>
      <c r="Z928">
        <f>IF(Source!BI364=4,G928, 0)</f>
        <v>0</v>
      </c>
    </row>
    <row r="929" spans="1:26" ht="42.75">
      <c r="A929" s="23" t="str">
        <f>Source!E365</f>
        <v>176</v>
      </c>
      <c r="B929" s="24" t="str">
        <f>Source!F365</f>
        <v>м12-14-001-1</v>
      </c>
      <c r="C929" s="21" t="str">
        <f>Source!G365</f>
        <v>Вентиль латунный запорный теплый низкого давления, диаметр условного прохода до 25 мм</v>
      </c>
      <c r="D929" s="25" t="str">
        <f>Source!H365</f>
        <v>100 шт.</v>
      </c>
      <c r="E929" s="9">
        <f>Source!I365</f>
        <v>0.15</v>
      </c>
      <c r="F929" s="27"/>
      <c r="G929" s="26"/>
      <c r="H929" s="28"/>
      <c r="I929" s="26"/>
      <c r="J929" s="26"/>
      <c r="K929" s="28"/>
      <c r="L929" s="29"/>
      <c r="S929">
        <f>ROUND((Source!FX365/100)*((ROUND(Source!CT365*Source!I365/IF(Source!BA365&lt;&gt; 0, Source!BA365, 1), 2)+ROUND(Source!CS365*Source!I365/IF(Source!BS365&lt;&gt; 0, Source!BS365, 1), 2))), 2)</f>
        <v>0</v>
      </c>
      <c r="T929">
        <f>Source!X365</f>
        <v>0</v>
      </c>
      <c r="U929">
        <f>ROUND((Source!FY365/100)*((ROUND(Source!CT365*Source!I365/IF(Source!BA365&lt;&gt; 0, Source!BA365, 1), 2)+ROUND(Source!CS365*Source!I365/IF(Source!BS365&lt;&gt; 0, Source!BS365, 1), 2))), 2)</f>
        <v>0</v>
      </c>
      <c r="V929">
        <f>Source!Y365</f>
        <v>0</v>
      </c>
    </row>
    <row r="930" spans="1:26" ht="14.25">
      <c r="A930" s="23"/>
      <c r="B930" s="24"/>
      <c r="C930" s="21" t="s">
        <v>1336</v>
      </c>
      <c r="D930" s="25"/>
      <c r="E930" s="9"/>
      <c r="F930" s="27"/>
      <c r="G930" s="26"/>
      <c r="H930" s="28"/>
      <c r="I930" s="26"/>
      <c r="J930" s="26"/>
      <c r="K930" s="28"/>
      <c r="L930" s="29"/>
      <c r="R930">
        <f>H930</f>
        <v>0</v>
      </c>
    </row>
    <row r="931" spans="1:26" ht="14.25">
      <c r="A931" s="23"/>
      <c r="B931" s="24"/>
      <c r="C931" s="21" t="s">
        <v>41</v>
      </c>
      <c r="D931" s="25"/>
      <c r="E931" s="9"/>
      <c r="F931" s="27"/>
      <c r="G931" s="26"/>
      <c r="H931" s="28"/>
      <c r="I931" s="26"/>
      <c r="J931" s="26"/>
      <c r="K931" s="28"/>
      <c r="L931" s="29"/>
    </row>
    <row r="932" spans="1:26" ht="14.25">
      <c r="A932" s="23"/>
      <c r="B932" s="24"/>
      <c r="C932" s="21" t="s">
        <v>1337</v>
      </c>
      <c r="D932" s="25"/>
      <c r="E932" s="9"/>
      <c r="F932" s="27"/>
      <c r="G932" s="26"/>
      <c r="H932" s="28"/>
      <c r="I932" s="26"/>
      <c r="J932" s="26"/>
      <c r="K932" s="28"/>
      <c r="L932" s="29"/>
      <c r="R932">
        <f>H932</f>
        <v>0</v>
      </c>
    </row>
    <row r="933" spans="1:26" ht="14.25">
      <c r="A933" s="23"/>
      <c r="B933" s="24"/>
      <c r="C933" s="21" t="s">
        <v>1338</v>
      </c>
      <c r="D933" s="25"/>
      <c r="E933" s="9"/>
      <c r="F933" s="27"/>
      <c r="G933" s="26"/>
      <c r="H933" s="28"/>
      <c r="I933" s="26"/>
      <c r="J933" s="26"/>
      <c r="K933" s="28"/>
      <c r="L933" s="29"/>
    </row>
    <row r="934" spans="1:26" ht="14.25">
      <c r="A934" s="23"/>
      <c r="B934" s="24"/>
      <c r="C934" s="21" t="s">
        <v>1339</v>
      </c>
      <c r="D934" s="25" t="s">
        <v>1340</v>
      </c>
      <c r="E934" s="9">
        <f>Source!BZ365</f>
        <v>0</v>
      </c>
      <c r="F934" s="60"/>
      <c r="G934" s="61"/>
      <c r="H934" s="28"/>
      <c r="I934" s="30"/>
      <c r="J934" s="21"/>
      <c r="K934" s="28"/>
      <c r="L934" s="29"/>
    </row>
    <row r="935" spans="1:26" ht="14.25">
      <c r="A935" s="23"/>
      <c r="B935" s="24"/>
      <c r="C935" s="21" t="s">
        <v>1341</v>
      </c>
      <c r="D935" s="25" t="s">
        <v>1340</v>
      </c>
      <c r="E935" s="9">
        <f>Source!CA365</f>
        <v>0</v>
      </c>
      <c r="F935" s="60"/>
      <c r="G935" s="61"/>
      <c r="H935" s="28"/>
      <c r="I935" s="30"/>
      <c r="J935" s="21"/>
      <c r="K935" s="28"/>
      <c r="L935" s="29"/>
    </row>
    <row r="936" spans="1:26" ht="14.25">
      <c r="A936" s="34"/>
      <c r="B936" s="35"/>
      <c r="C936" s="36" t="s">
        <v>1342</v>
      </c>
      <c r="D936" s="37" t="s">
        <v>1343</v>
      </c>
      <c r="E936" s="38">
        <f>Source!AQ365</f>
        <v>0</v>
      </c>
      <c r="F936" s="39"/>
      <c r="G936" s="40"/>
      <c r="H936" s="41"/>
      <c r="I936" s="40"/>
      <c r="J936" s="40"/>
      <c r="K936" s="41"/>
      <c r="L936" s="45"/>
    </row>
    <row r="937" spans="1:26" ht="15">
      <c r="G937" s="57"/>
      <c r="H937" s="57"/>
      <c r="J937" s="57"/>
      <c r="K937" s="57"/>
      <c r="L937" s="33"/>
      <c r="O937" s="32">
        <f>G937</f>
        <v>0</v>
      </c>
      <c r="P937" s="32">
        <f>J937</f>
        <v>0</v>
      </c>
      <c r="Q937" s="32">
        <f>L937</f>
        <v>0</v>
      </c>
      <c r="W937">
        <f>IF(Source!BI365&lt;=1,G937, 0)</f>
        <v>0</v>
      </c>
      <c r="X937">
        <f>IF(Source!BI365=2,G937, 0)</f>
        <v>0</v>
      </c>
      <c r="Y937">
        <f>IF(Source!BI365=3,G937, 0)</f>
        <v>0</v>
      </c>
      <c r="Z937">
        <f>IF(Source!BI365=4,G937, 0)</f>
        <v>0</v>
      </c>
    </row>
    <row r="938" spans="1:26" ht="28.5">
      <c r="A938" s="23" t="str">
        <f>Source!E366</f>
        <v>177</v>
      </c>
      <c r="B938" s="24" t="str">
        <f>Source!F366</f>
        <v>Цена поставщика</v>
      </c>
      <c r="C938" s="21" t="str">
        <f>Source!G366</f>
        <v>Кран шаровой муфтовый диам 15мм</v>
      </c>
      <c r="D938" s="25" t="str">
        <f>Source!H366</f>
        <v>ШТ</v>
      </c>
      <c r="E938" s="9">
        <f>Source!I366</f>
        <v>1</v>
      </c>
      <c r="F938" s="27"/>
      <c r="G938" s="26"/>
      <c r="H938" s="28"/>
      <c r="I938" s="26"/>
      <c r="J938" s="26"/>
      <c r="K938" s="28"/>
      <c r="L938" s="29"/>
      <c r="S938">
        <f>ROUND((Source!FX366/100)*((ROUND(Source!CT366*Source!I366/IF(Source!BA366&lt;&gt; 0, Source!BA366, 1), 2)+ROUND(Source!CS366*Source!I366/IF(Source!BS366&lt;&gt; 0, Source!BS366, 1), 2))), 2)</f>
        <v>0</v>
      </c>
      <c r="T938">
        <f>Source!X366</f>
        <v>0</v>
      </c>
      <c r="U938">
        <f>ROUND((Source!FY366/100)*((ROUND(Source!CT366*Source!I366/IF(Source!BA366&lt;&gt; 0, Source!BA366, 1), 2)+ROUND(Source!CS366*Source!I366/IF(Source!BS366&lt;&gt; 0, Source!BS366, 1), 2))), 2)</f>
        <v>0</v>
      </c>
      <c r="V938">
        <f>Source!Y366</f>
        <v>0</v>
      </c>
    </row>
    <row r="939" spans="1:26" ht="14.25">
      <c r="A939" s="34"/>
      <c r="B939" s="35"/>
      <c r="C939" s="36" t="s">
        <v>1338</v>
      </c>
      <c r="D939" s="37"/>
      <c r="E939" s="38"/>
      <c r="F939" s="39"/>
      <c r="G939" s="40"/>
      <c r="H939" s="41"/>
      <c r="I939" s="40"/>
      <c r="J939" s="40"/>
      <c r="K939" s="41"/>
      <c r="L939" s="42"/>
    </row>
    <row r="940" spans="1:26" ht="15">
      <c r="G940" s="57"/>
      <c r="H940" s="57"/>
      <c r="J940" s="57"/>
      <c r="K940" s="57"/>
      <c r="L940" s="33"/>
      <c r="O940" s="32">
        <f>G940</f>
        <v>0</v>
      </c>
      <c r="P940" s="32">
        <f>J940</f>
        <v>0</v>
      </c>
      <c r="Q940" s="32">
        <f>L940</f>
        <v>0</v>
      </c>
      <c r="W940">
        <f>IF(Source!BI366&lt;=1,G940, 0)</f>
        <v>0</v>
      </c>
      <c r="X940">
        <f>IF(Source!BI366=2,G940, 0)</f>
        <v>0</v>
      </c>
      <c r="Y940">
        <f>IF(Source!BI366=3,G940, 0)</f>
        <v>0</v>
      </c>
      <c r="Z940">
        <f>IF(Source!BI366=4,G940, 0)</f>
        <v>0</v>
      </c>
    </row>
    <row r="941" spans="1:26" ht="28.5">
      <c r="A941" s="23" t="str">
        <f>Source!E367</f>
        <v>178</v>
      </c>
      <c r="B941" s="24" t="str">
        <f>Source!F367</f>
        <v>Цена поставщика</v>
      </c>
      <c r="C941" s="21" t="str">
        <f>Source!G367</f>
        <v>Кран шаровой муфтовый диам 20мм</v>
      </c>
      <c r="D941" s="25" t="str">
        <f>Source!H367</f>
        <v>ШТ</v>
      </c>
      <c r="E941" s="9">
        <f>Source!I367</f>
        <v>1</v>
      </c>
      <c r="F941" s="27"/>
      <c r="G941" s="26"/>
      <c r="H941" s="28"/>
      <c r="I941" s="26"/>
      <c r="J941" s="26"/>
      <c r="K941" s="28"/>
      <c r="L941" s="29"/>
      <c r="S941">
        <f>ROUND((Source!FX367/100)*((ROUND(Source!CT367*Source!I367/IF(Source!BA367&lt;&gt; 0, Source!BA367, 1), 2)+ROUND(Source!CS367*Source!I367/IF(Source!BS367&lt;&gt; 0, Source!BS367, 1), 2))), 2)</f>
        <v>0</v>
      </c>
      <c r="T941">
        <f>Source!X367</f>
        <v>0</v>
      </c>
      <c r="U941">
        <f>ROUND((Source!FY367/100)*((ROUND(Source!CT367*Source!I367/IF(Source!BA367&lt;&gt; 0, Source!BA367, 1), 2)+ROUND(Source!CS367*Source!I367/IF(Source!BS367&lt;&gt; 0, Source!BS367, 1), 2))), 2)</f>
        <v>0</v>
      </c>
      <c r="V941">
        <f>Source!Y367</f>
        <v>0</v>
      </c>
    </row>
    <row r="942" spans="1:26" ht="14.25">
      <c r="A942" s="34"/>
      <c r="B942" s="35"/>
      <c r="C942" s="36" t="s">
        <v>1338</v>
      </c>
      <c r="D942" s="37"/>
      <c r="E942" s="38"/>
      <c r="F942" s="39"/>
      <c r="G942" s="40"/>
      <c r="H942" s="41"/>
      <c r="I942" s="40"/>
      <c r="J942" s="40"/>
      <c r="K942" s="41"/>
      <c r="L942" s="42"/>
    </row>
    <row r="943" spans="1:26" ht="15">
      <c r="G943" s="57"/>
      <c r="H943" s="57"/>
      <c r="J943" s="57"/>
      <c r="K943" s="57"/>
      <c r="L943" s="33"/>
      <c r="O943" s="32">
        <f>G943</f>
        <v>0</v>
      </c>
      <c r="P943" s="32">
        <f>J943</f>
        <v>0</v>
      </c>
      <c r="Q943" s="32">
        <f>L943</f>
        <v>0</v>
      </c>
      <c r="W943">
        <f>IF(Source!BI367&lt;=1,G943, 0)</f>
        <v>0</v>
      </c>
      <c r="X943">
        <f>IF(Source!BI367=2,G943, 0)</f>
        <v>0</v>
      </c>
      <c r="Y943">
        <f>IF(Source!BI367=3,G943, 0)</f>
        <v>0</v>
      </c>
      <c r="Z943">
        <f>IF(Source!BI367=4,G943, 0)</f>
        <v>0</v>
      </c>
    </row>
    <row r="944" spans="1:26" ht="28.5">
      <c r="A944" s="23" t="str">
        <f>Source!E368</f>
        <v>179</v>
      </c>
      <c r="B944" s="24" t="str">
        <f>Source!F368</f>
        <v>Цена поставщика</v>
      </c>
      <c r="C944" s="21" t="str">
        <f>Source!G368</f>
        <v>Кран шаровой муфтовый диам 25мм</v>
      </c>
      <c r="D944" s="25" t="str">
        <f>Source!H368</f>
        <v>ШТ</v>
      </c>
      <c r="E944" s="9">
        <f>Source!I368</f>
        <v>5</v>
      </c>
      <c r="F944" s="27"/>
      <c r="G944" s="26"/>
      <c r="H944" s="28"/>
      <c r="I944" s="26"/>
      <c r="J944" s="26"/>
      <c r="K944" s="28"/>
      <c r="L944" s="29"/>
      <c r="S944">
        <f>ROUND((Source!FX368/100)*((ROUND(Source!CT368*Source!I368/IF(Source!BA368&lt;&gt; 0, Source!BA368, 1), 2)+ROUND(Source!CS368*Source!I368/IF(Source!BS368&lt;&gt; 0, Source!BS368, 1), 2))), 2)</f>
        <v>0</v>
      </c>
      <c r="T944">
        <f>Source!X368</f>
        <v>0</v>
      </c>
      <c r="U944">
        <f>ROUND((Source!FY368/100)*((ROUND(Source!CT368*Source!I368/IF(Source!BA368&lt;&gt; 0, Source!BA368, 1), 2)+ROUND(Source!CS368*Source!I368/IF(Source!BS368&lt;&gt; 0, Source!BS368, 1), 2))), 2)</f>
        <v>0</v>
      </c>
      <c r="V944">
        <f>Source!Y368</f>
        <v>0</v>
      </c>
    </row>
    <row r="945" spans="1:26" ht="14.25">
      <c r="A945" s="34"/>
      <c r="B945" s="35"/>
      <c r="C945" s="36" t="s">
        <v>1338</v>
      </c>
      <c r="D945" s="37"/>
      <c r="E945" s="38"/>
      <c r="F945" s="39"/>
      <c r="G945" s="40"/>
      <c r="H945" s="41"/>
      <c r="I945" s="40"/>
      <c r="J945" s="40"/>
      <c r="K945" s="41"/>
      <c r="L945" s="42"/>
    </row>
    <row r="946" spans="1:26" ht="15">
      <c r="G946" s="57"/>
      <c r="H946" s="57"/>
      <c r="J946" s="57"/>
      <c r="K946" s="57"/>
      <c r="L946" s="33"/>
      <c r="O946" s="32">
        <f>G946</f>
        <v>0</v>
      </c>
      <c r="P946" s="32">
        <f>J946</f>
        <v>0</v>
      </c>
      <c r="Q946" s="32">
        <f>L946</f>
        <v>0</v>
      </c>
      <c r="W946">
        <f>IF(Source!BI368&lt;=1,G946, 0)</f>
        <v>0</v>
      </c>
      <c r="X946">
        <f>IF(Source!BI368=2,G946, 0)</f>
        <v>0</v>
      </c>
      <c r="Y946">
        <f>IF(Source!BI368=3,G946, 0)</f>
        <v>0</v>
      </c>
      <c r="Z946">
        <f>IF(Source!BI368=4,G946, 0)</f>
        <v>0</v>
      </c>
    </row>
    <row r="947" spans="1:26" ht="28.5">
      <c r="A947" s="23" t="str">
        <f>Source!E369</f>
        <v>180</v>
      </c>
      <c r="B947" s="24" t="str">
        <f>Source!F369</f>
        <v>Цена поставщика</v>
      </c>
      <c r="C947" s="21" t="str">
        <f>Source!G369</f>
        <v>Автоматический воздухоотводчик диам 15мм</v>
      </c>
      <c r="D947" s="25" t="str">
        <f>Source!H369</f>
        <v>ШТ</v>
      </c>
      <c r="E947" s="9">
        <f>Source!I369</f>
        <v>8</v>
      </c>
      <c r="F947" s="27"/>
      <c r="G947" s="26"/>
      <c r="H947" s="28"/>
      <c r="I947" s="26"/>
      <c r="J947" s="26"/>
      <c r="K947" s="28"/>
      <c r="L947" s="29"/>
      <c r="S947">
        <f>ROUND((Source!FX369/100)*((ROUND(Source!CT369*Source!I369/IF(Source!BA369&lt;&gt; 0, Source!BA369, 1), 2)+ROUND(Source!CS369*Source!I369/IF(Source!BS369&lt;&gt; 0, Source!BS369, 1), 2))), 2)</f>
        <v>0</v>
      </c>
      <c r="T947">
        <f>Source!X369</f>
        <v>0</v>
      </c>
      <c r="U947">
        <f>ROUND((Source!FY369/100)*((ROUND(Source!CT369*Source!I369/IF(Source!BA369&lt;&gt; 0, Source!BA369, 1), 2)+ROUND(Source!CS369*Source!I369/IF(Source!BS369&lt;&gt; 0, Source!BS369, 1), 2))), 2)</f>
        <v>0</v>
      </c>
      <c r="V947">
        <f>Source!Y369</f>
        <v>0</v>
      </c>
    </row>
    <row r="948" spans="1:26" ht="14.25">
      <c r="A948" s="34"/>
      <c r="B948" s="35"/>
      <c r="C948" s="36" t="s">
        <v>1338</v>
      </c>
      <c r="D948" s="37"/>
      <c r="E948" s="38"/>
      <c r="F948" s="39"/>
      <c r="G948" s="40"/>
      <c r="H948" s="41"/>
      <c r="I948" s="40"/>
      <c r="J948" s="40"/>
      <c r="K948" s="41"/>
      <c r="L948" s="42"/>
    </row>
    <row r="949" spans="1:26" ht="15">
      <c r="G949" s="57"/>
      <c r="H949" s="57"/>
      <c r="J949" s="57"/>
      <c r="K949" s="57"/>
      <c r="L949" s="33"/>
      <c r="O949" s="32">
        <f>G949</f>
        <v>0</v>
      </c>
      <c r="P949" s="32">
        <f>J949</f>
        <v>0</v>
      </c>
      <c r="Q949" s="32">
        <f>L949</f>
        <v>0</v>
      </c>
      <c r="W949">
        <f>IF(Source!BI369&lt;=1,G949, 0)</f>
        <v>0</v>
      </c>
      <c r="X949">
        <f>IF(Source!BI369=2,G949, 0)</f>
        <v>0</v>
      </c>
      <c r="Y949">
        <f>IF(Source!BI369=3,G949, 0)</f>
        <v>0</v>
      </c>
      <c r="Z949">
        <f>IF(Source!BI369=4,G949, 0)</f>
        <v>0</v>
      </c>
    </row>
    <row r="950" spans="1:26" ht="42.75">
      <c r="A950" s="23" t="str">
        <f>Source!E370</f>
        <v>181</v>
      </c>
      <c r="B950" s="24" t="str">
        <f>Source!F370</f>
        <v>м12-14-001-3</v>
      </c>
      <c r="C950" s="21" t="str">
        <f>Source!G370</f>
        <v>Вентиль латунный запорный теплый низкого давления, диаметр условного прохода 60 мм</v>
      </c>
      <c r="D950" s="25" t="str">
        <f>Source!H370</f>
        <v>100 шт.</v>
      </c>
      <c r="E950" s="9">
        <f>Source!I370</f>
        <v>0.12</v>
      </c>
      <c r="F950" s="27"/>
      <c r="G950" s="26"/>
      <c r="H950" s="28"/>
      <c r="I950" s="26"/>
      <c r="J950" s="26"/>
      <c r="K950" s="28"/>
      <c r="L950" s="29"/>
      <c r="S950">
        <f>ROUND((Source!FX370/100)*((ROUND(Source!CT370*Source!I370/IF(Source!BA370&lt;&gt; 0, Source!BA370, 1), 2)+ROUND(Source!CS370*Source!I370/IF(Source!BS370&lt;&gt; 0, Source!BS370, 1), 2))), 2)</f>
        <v>0</v>
      </c>
      <c r="T950">
        <f>Source!X370</f>
        <v>0</v>
      </c>
      <c r="U950">
        <f>ROUND((Source!FY370/100)*((ROUND(Source!CT370*Source!I370/IF(Source!BA370&lt;&gt; 0, Source!BA370, 1), 2)+ROUND(Source!CS370*Source!I370/IF(Source!BS370&lt;&gt; 0, Source!BS370, 1), 2))), 2)</f>
        <v>0</v>
      </c>
      <c r="V950">
        <f>Source!Y370</f>
        <v>0</v>
      </c>
    </row>
    <row r="951" spans="1:26" ht="14.25">
      <c r="A951" s="23"/>
      <c r="B951" s="24"/>
      <c r="C951" s="21" t="s">
        <v>1336</v>
      </c>
      <c r="D951" s="25"/>
      <c r="E951" s="9"/>
      <c r="F951" s="27"/>
      <c r="G951" s="26"/>
      <c r="H951" s="28"/>
      <c r="I951" s="26"/>
      <c r="J951" s="26"/>
      <c r="K951" s="28"/>
      <c r="L951" s="29"/>
      <c r="R951">
        <f>H951</f>
        <v>0</v>
      </c>
    </row>
    <row r="952" spans="1:26" ht="14.25">
      <c r="A952" s="23"/>
      <c r="B952" s="24"/>
      <c r="C952" s="21" t="s">
        <v>41</v>
      </c>
      <c r="D952" s="25"/>
      <c r="E952" s="9"/>
      <c r="F952" s="27"/>
      <c r="G952" s="26"/>
      <c r="H952" s="28"/>
      <c r="I952" s="26"/>
      <c r="J952" s="26"/>
      <c r="K952" s="28"/>
      <c r="L952" s="29"/>
    </row>
    <row r="953" spans="1:26" ht="14.25">
      <c r="A953" s="23"/>
      <c r="B953" s="24"/>
      <c r="C953" s="21" t="s">
        <v>1337</v>
      </c>
      <c r="D953" s="25"/>
      <c r="E953" s="9"/>
      <c r="F953" s="27"/>
      <c r="G953" s="26"/>
      <c r="H953" s="28"/>
      <c r="I953" s="26"/>
      <c r="J953" s="26"/>
      <c r="K953" s="28"/>
      <c r="L953" s="29"/>
      <c r="R953">
        <f>H953</f>
        <v>0</v>
      </c>
    </row>
    <row r="954" spans="1:26" ht="14.25">
      <c r="A954" s="23"/>
      <c r="B954" s="24"/>
      <c r="C954" s="21" t="s">
        <v>1338</v>
      </c>
      <c r="D954" s="25"/>
      <c r="E954" s="9"/>
      <c r="F954" s="27"/>
      <c r="G954" s="26"/>
      <c r="H954" s="28"/>
      <c r="I954" s="26"/>
      <c r="J954" s="26"/>
      <c r="K954" s="28"/>
      <c r="L954" s="29"/>
    </row>
    <row r="955" spans="1:26" ht="14.25">
      <c r="A955" s="23"/>
      <c r="B955" s="24"/>
      <c r="C955" s="21" t="s">
        <v>1339</v>
      </c>
      <c r="D955" s="25" t="s">
        <v>1340</v>
      </c>
      <c r="E955" s="9">
        <f>Source!BZ370</f>
        <v>0</v>
      </c>
      <c r="F955" s="60"/>
      <c r="G955" s="61"/>
      <c r="H955" s="28"/>
      <c r="I955" s="30"/>
      <c r="J955" s="21"/>
      <c r="K955" s="28"/>
      <c r="L955" s="29"/>
    </row>
    <row r="956" spans="1:26" ht="14.25">
      <c r="A956" s="23"/>
      <c r="B956" s="24"/>
      <c r="C956" s="21" t="s">
        <v>1341</v>
      </c>
      <c r="D956" s="25" t="s">
        <v>1340</v>
      </c>
      <c r="E956" s="9">
        <f>Source!CA370</f>
        <v>0</v>
      </c>
      <c r="F956" s="60"/>
      <c r="G956" s="61"/>
      <c r="H956" s="28"/>
      <c r="I956" s="30"/>
      <c r="J956" s="21"/>
      <c r="K956" s="28"/>
      <c r="L956" s="29"/>
    </row>
    <row r="957" spans="1:26" ht="14.25">
      <c r="A957" s="34"/>
      <c r="B957" s="35"/>
      <c r="C957" s="36" t="s">
        <v>1342</v>
      </c>
      <c r="D957" s="37" t="s">
        <v>1343</v>
      </c>
      <c r="E957" s="38">
        <f>Source!AQ370</f>
        <v>0</v>
      </c>
      <c r="F957" s="39"/>
      <c r="G957" s="40"/>
      <c r="H957" s="41"/>
      <c r="I957" s="40"/>
      <c r="J957" s="40"/>
      <c r="K957" s="41"/>
      <c r="L957" s="45"/>
    </row>
    <row r="958" spans="1:26" ht="15">
      <c r="G958" s="57"/>
      <c r="H958" s="57"/>
      <c r="J958" s="57"/>
      <c r="K958" s="57"/>
      <c r="L958" s="33"/>
      <c r="O958" s="32">
        <f>G958</f>
        <v>0</v>
      </c>
      <c r="P958" s="32">
        <f>J958</f>
        <v>0</v>
      </c>
      <c r="Q958" s="32">
        <f>L958</f>
        <v>0</v>
      </c>
      <c r="W958">
        <f>IF(Source!BI370&lt;=1,G958, 0)</f>
        <v>0</v>
      </c>
      <c r="X958">
        <f>IF(Source!BI370=2,G958, 0)</f>
        <v>0</v>
      </c>
      <c r="Y958">
        <f>IF(Source!BI370=3,G958, 0)</f>
        <v>0</v>
      </c>
      <c r="Z958">
        <f>IF(Source!BI370=4,G958, 0)</f>
        <v>0</v>
      </c>
    </row>
    <row r="959" spans="1:26" ht="28.5">
      <c r="A959" s="23" t="str">
        <f>Source!E371</f>
        <v>182</v>
      </c>
      <c r="B959" s="24" t="str">
        <f>Source!F371</f>
        <v>Цена поставщика</v>
      </c>
      <c r="C959" s="21" t="str">
        <f>Source!G371</f>
        <v>Кран шаровой муфтовый диам 50мм</v>
      </c>
      <c r="D959" s="25" t="str">
        <f>Source!H371</f>
        <v>ШТ</v>
      </c>
      <c r="E959" s="9">
        <f>Source!I371</f>
        <v>12</v>
      </c>
      <c r="F959" s="27"/>
      <c r="G959" s="26"/>
      <c r="H959" s="28"/>
      <c r="I959" s="26"/>
      <c r="J959" s="26"/>
      <c r="K959" s="28"/>
      <c r="L959" s="29"/>
      <c r="S959">
        <f>ROUND((Source!FX371/100)*((ROUND(Source!CT371*Source!I371/IF(Source!BA371&lt;&gt; 0, Source!BA371, 1), 2)+ROUND(Source!CS371*Source!I371/IF(Source!BS371&lt;&gt; 0, Source!BS371, 1), 2))), 2)</f>
        <v>0</v>
      </c>
      <c r="T959">
        <f>Source!X371</f>
        <v>0</v>
      </c>
      <c r="U959">
        <f>ROUND((Source!FY371/100)*((ROUND(Source!CT371*Source!I371/IF(Source!BA371&lt;&gt; 0, Source!BA371, 1), 2)+ROUND(Source!CS371*Source!I371/IF(Source!BS371&lt;&gt; 0, Source!BS371, 1), 2))), 2)</f>
        <v>0</v>
      </c>
      <c r="V959">
        <f>Source!Y371</f>
        <v>0</v>
      </c>
    </row>
    <row r="960" spans="1:26" ht="14.25">
      <c r="A960" s="34"/>
      <c r="B960" s="35"/>
      <c r="C960" s="36" t="s">
        <v>1338</v>
      </c>
      <c r="D960" s="37"/>
      <c r="E960" s="38"/>
      <c r="F960" s="39"/>
      <c r="G960" s="40"/>
      <c r="H960" s="41"/>
      <c r="I960" s="40"/>
      <c r="J960" s="40"/>
      <c r="K960" s="41"/>
      <c r="L960" s="42"/>
    </row>
    <row r="961" spans="1:26" ht="15">
      <c r="G961" s="57"/>
      <c r="H961" s="57"/>
      <c r="J961" s="57"/>
      <c r="K961" s="57"/>
      <c r="L961" s="33"/>
      <c r="O961" s="32">
        <f>G961</f>
        <v>0</v>
      </c>
      <c r="P961" s="32">
        <f>J961</f>
        <v>0</v>
      </c>
      <c r="Q961" s="32">
        <f>L961</f>
        <v>0</v>
      </c>
      <c r="W961">
        <f>IF(Source!BI371&lt;=1,G961, 0)</f>
        <v>0</v>
      </c>
      <c r="X961">
        <f>IF(Source!BI371=2,G961, 0)</f>
        <v>0</v>
      </c>
      <c r="Y961">
        <f>IF(Source!BI371=3,G961, 0)</f>
        <v>0</v>
      </c>
      <c r="Z961">
        <f>IF(Source!BI371=4,G961, 0)</f>
        <v>0</v>
      </c>
    </row>
    <row r="962" spans="1:26" ht="57">
      <c r="A962" s="23" t="str">
        <f>Source!E372</f>
        <v>183</v>
      </c>
      <c r="B962" s="24" t="str">
        <f>Source!F372</f>
        <v>16-05-001-3</v>
      </c>
      <c r="C962" s="21" t="str">
        <f>Source!G372</f>
        <v>Установка вентилей, задвижек, затворов, клапанов обратных, кранов проходных на трубопроводах из стальных труб диаметром до 100 мм</v>
      </c>
      <c r="D962" s="25" t="str">
        <f>Source!H372</f>
        <v>шт.</v>
      </c>
      <c r="E962" s="9">
        <f>Source!I372</f>
        <v>1</v>
      </c>
      <c r="F962" s="27"/>
      <c r="G962" s="26"/>
      <c r="H962" s="28"/>
      <c r="I962" s="26"/>
      <c r="J962" s="26"/>
      <c r="K962" s="28"/>
      <c r="L962" s="29"/>
      <c r="S962">
        <f>ROUND((Source!FX372/100)*((ROUND(Source!CT372*Source!I372/IF(Source!BA372&lt;&gt; 0, Source!BA372, 1), 2)+ROUND(Source!CS372*Source!I372/IF(Source!BS372&lt;&gt; 0, Source!BS372, 1), 2))), 2)</f>
        <v>0</v>
      </c>
      <c r="T962">
        <f>Source!X372</f>
        <v>0</v>
      </c>
      <c r="U962">
        <f>ROUND((Source!FY372/100)*((ROUND(Source!CT372*Source!I372/IF(Source!BA372&lt;&gt; 0, Source!BA372, 1), 2)+ROUND(Source!CS372*Source!I372/IF(Source!BS372&lt;&gt; 0, Source!BS372, 1), 2))), 2)</f>
        <v>0</v>
      </c>
      <c r="V962">
        <f>Source!Y372</f>
        <v>0</v>
      </c>
    </row>
    <row r="963" spans="1:26" ht="14.25">
      <c r="A963" s="23"/>
      <c r="B963" s="24"/>
      <c r="C963" s="21" t="s">
        <v>1336</v>
      </c>
      <c r="D963" s="25"/>
      <c r="E963" s="9"/>
      <c r="F963" s="27"/>
      <c r="G963" s="26"/>
      <c r="H963" s="28"/>
      <c r="I963" s="26"/>
      <c r="J963" s="26"/>
      <c r="K963" s="28"/>
      <c r="L963" s="29"/>
      <c r="R963">
        <f>H963</f>
        <v>0</v>
      </c>
    </row>
    <row r="964" spans="1:26" ht="14.25">
      <c r="A964" s="23"/>
      <c r="B964" s="24"/>
      <c r="C964" s="21" t="s">
        <v>41</v>
      </c>
      <c r="D964" s="25"/>
      <c r="E964" s="9"/>
      <c r="F964" s="27"/>
      <c r="G964" s="26"/>
      <c r="H964" s="28"/>
      <c r="I964" s="26"/>
      <c r="J964" s="26"/>
      <c r="K964" s="28"/>
      <c r="L964" s="29"/>
    </row>
    <row r="965" spans="1:26" ht="14.25">
      <c r="A965" s="23"/>
      <c r="B965" s="24"/>
      <c r="C965" s="21" t="s">
        <v>1337</v>
      </c>
      <c r="D965" s="25"/>
      <c r="E965" s="9"/>
      <c r="F965" s="27"/>
      <c r="G965" s="26"/>
      <c r="H965" s="28"/>
      <c r="I965" s="26"/>
      <c r="J965" s="26"/>
      <c r="K965" s="28"/>
      <c r="L965" s="29"/>
      <c r="R965">
        <f>H965</f>
        <v>0</v>
      </c>
    </row>
    <row r="966" spans="1:26" ht="14.25">
      <c r="A966" s="23"/>
      <c r="B966" s="24"/>
      <c r="C966" s="21" t="s">
        <v>1338</v>
      </c>
      <c r="D966" s="25"/>
      <c r="E966" s="9"/>
      <c r="F966" s="27"/>
      <c r="G966" s="26"/>
      <c r="H966" s="28"/>
      <c r="I966" s="26"/>
      <c r="J966" s="26"/>
      <c r="K966" s="28"/>
      <c r="L966" s="29"/>
    </row>
    <row r="967" spans="1:26" ht="14.25">
      <c r="A967" s="23"/>
      <c r="B967" s="24"/>
      <c r="C967" s="21" t="s">
        <v>1339</v>
      </c>
      <c r="D967" s="25" t="s">
        <v>1340</v>
      </c>
      <c r="E967" s="9">
        <f>Source!BZ372</f>
        <v>0</v>
      </c>
      <c r="F967" s="46"/>
      <c r="G967" s="26"/>
      <c r="H967" s="28"/>
      <c r="I967" s="30"/>
      <c r="J967" s="21"/>
      <c r="K967" s="28"/>
      <c r="L967" s="29"/>
    </row>
    <row r="968" spans="1:26" ht="14.25">
      <c r="A968" s="23"/>
      <c r="B968" s="24"/>
      <c r="C968" s="21" t="s">
        <v>1341</v>
      </c>
      <c r="D968" s="25" t="s">
        <v>1340</v>
      </c>
      <c r="E968" s="9">
        <f>Source!CA372</f>
        <v>0</v>
      </c>
      <c r="F968" s="46"/>
      <c r="G968" s="26"/>
      <c r="H968" s="28"/>
      <c r="I968" s="30"/>
      <c r="J968" s="21"/>
      <c r="K968" s="28"/>
      <c r="L968" s="29"/>
    </row>
    <row r="969" spans="1:26" ht="14.25">
      <c r="A969" s="23"/>
      <c r="B969" s="24"/>
      <c r="C969" s="21" t="s">
        <v>1342</v>
      </c>
      <c r="D969" s="25" t="s">
        <v>1343</v>
      </c>
      <c r="E969" s="9">
        <f>Source!AQ372</f>
        <v>0</v>
      </c>
      <c r="F969" s="27"/>
      <c r="G969" s="26"/>
      <c r="H969" s="28"/>
      <c r="I969" s="26"/>
      <c r="J969" s="26"/>
      <c r="K969" s="28"/>
      <c r="L969" s="31"/>
    </row>
    <row r="970" spans="1:26" ht="14.25">
      <c r="A970" s="34" t="str">
        <f>Source!E373</f>
        <v>183,1</v>
      </c>
      <c r="B970" s="35" t="str">
        <f>Source!F373</f>
        <v>302-9009</v>
      </c>
      <c r="C970" s="36" t="str">
        <f>Source!G373</f>
        <v>Арматура трубопроводная фланцевая</v>
      </c>
      <c r="D970" s="37" t="str">
        <f>Source!H373</f>
        <v>шт.</v>
      </c>
      <c r="E970" s="38">
        <f>Source!I373</f>
        <v>1</v>
      </c>
      <c r="F970" s="39"/>
      <c r="G970" s="40"/>
      <c r="H970" s="41"/>
      <c r="I970" s="40"/>
      <c r="J970" s="40"/>
      <c r="K970" s="41"/>
      <c r="L970" s="42"/>
      <c r="S970">
        <f>ROUND((Source!FX373/100)*((ROUND(Source!CT373*Source!I373/IF(Source!BA373&lt;&gt; 0, Source!BA373, 1), 2)+ROUND(Source!CS373*Source!I373/IF(Source!BS373&lt;&gt; 0, Source!BS373, 1), 2))), 2)</f>
        <v>0</v>
      </c>
      <c r="T970">
        <f>Source!X373</f>
        <v>0</v>
      </c>
      <c r="U970">
        <f>ROUND((Source!FY373/100)*((ROUND(Source!CT373*Source!I373/IF(Source!BA373&lt;&gt; 0, Source!BA373, 1), 2)+ROUND(Source!CS373*Source!I373/IF(Source!BS373&lt;&gt; 0, Source!BS373, 1), 2))), 2)</f>
        <v>0</v>
      </c>
      <c r="V970">
        <f>Source!Y373</f>
        <v>0</v>
      </c>
      <c r="Y970">
        <f>IF(Source!BI373=3,H970, 0)</f>
        <v>0</v>
      </c>
    </row>
    <row r="971" spans="1:26" ht="15">
      <c r="G971" s="57"/>
      <c r="H971" s="57"/>
      <c r="J971" s="57"/>
      <c r="K971" s="57"/>
      <c r="L971" s="33"/>
      <c r="O971" s="32">
        <f>G971</f>
        <v>0</v>
      </c>
      <c r="P971" s="32">
        <f>J971</f>
        <v>0</v>
      </c>
      <c r="Q971" s="32">
        <f>L971</f>
        <v>0</v>
      </c>
      <c r="W971">
        <f>IF(Source!BI372&lt;=1,G971, 0)</f>
        <v>0</v>
      </c>
      <c r="X971">
        <f>IF(Source!BI372=2,G971, 0)</f>
        <v>0</v>
      </c>
      <c r="Y971">
        <f>IF(Source!BI372=3,G971, 0)</f>
        <v>0</v>
      </c>
      <c r="Z971">
        <f>IF(Source!BI372=4,G971, 0)</f>
        <v>0</v>
      </c>
    </row>
    <row r="972" spans="1:26" ht="28.5">
      <c r="A972" s="23" t="str">
        <f>Source!E374</f>
        <v>184</v>
      </c>
      <c r="B972" s="24" t="str">
        <f>Source!F374</f>
        <v>Цена поставщика</v>
      </c>
      <c r="C972" s="21" t="str">
        <f>Source!G374</f>
        <v>Клапан перепускной диам100мм,РМ 512,ВМ 575-100</v>
      </c>
      <c r="D972" s="25" t="str">
        <f>Source!H374</f>
        <v>ШТ</v>
      </c>
      <c r="E972" s="9">
        <f>Source!I374</f>
        <v>1</v>
      </c>
      <c r="F972" s="27"/>
      <c r="G972" s="26"/>
      <c r="H972" s="28"/>
      <c r="I972" s="26"/>
      <c r="J972" s="26"/>
      <c r="K972" s="28"/>
      <c r="L972" s="29"/>
      <c r="S972">
        <f>ROUND((Source!FX374/100)*((ROUND(Source!CT374*Source!I374/IF(Source!BA374&lt;&gt; 0, Source!BA374, 1), 2)+ROUND(Source!CS374*Source!I374/IF(Source!BS374&lt;&gt; 0, Source!BS374, 1), 2))), 2)</f>
        <v>0</v>
      </c>
      <c r="T972">
        <f>Source!X374</f>
        <v>0</v>
      </c>
      <c r="U972">
        <f>ROUND((Source!FY374/100)*((ROUND(Source!CT374*Source!I374/IF(Source!BA374&lt;&gt; 0, Source!BA374, 1), 2)+ROUND(Source!CS374*Source!I374/IF(Source!BS374&lt;&gt; 0, Source!BS374, 1), 2))), 2)</f>
        <v>0</v>
      </c>
      <c r="V972">
        <f>Source!Y374</f>
        <v>0</v>
      </c>
    </row>
    <row r="973" spans="1:26" ht="14.25">
      <c r="A973" s="34"/>
      <c r="B973" s="35"/>
      <c r="C973" s="36" t="s">
        <v>1338</v>
      </c>
      <c r="D973" s="37"/>
      <c r="E973" s="38"/>
      <c r="F973" s="39"/>
      <c r="G973" s="40"/>
      <c r="H973" s="41"/>
      <c r="I973" s="40"/>
      <c r="J973" s="40"/>
      <c r="K973" s="41"/>
      <c r="L973" s="42"/>
    </row>
    <row r="974" spans="1:26" ht="15">
      <c r="G974" s="57"/>
      <c r="H974" s="57"/>
      <c r="J974" s="57"/>
      <c r="K974" s="57"/>
      <c r="L974" s="33"/>
      <c r="O974" s="32">
        <f>G974</f>
        <v>0</v>
      </c>
      <c r="P974" s="32">
        <f>J974</f>
        <v>0</v>
      </c>
      <c r="Q974" s="32">
        <f>L974</f>
        <v>0</v>
      </c>
      <c r="W974">
        <f>IF(Source!BI374&lt;=1,G974, 0)</f>
        <v>0</v>
      </c>
      <c r="X974">
        <f>IF(Source!BI374=2,G974, 0)</f>
        <v>0</v>
      </c>
      <c r="Y974">
        <f>IF(Source!BI374=3,G974, 0)</f>
        <v>0</v>
      </c>
      <c r="Z974">
        <f>IF(Source!BI374=4,G974, 0)</f>
        <v>0</v>
      </c>
    </row>
    <row r="975" spans="1:26" ht="57">
      <c r="A975" s="23" t="str">
        <f>Source!E375</f>
        <v>185</v>
      </c>
      <c r="B975" s="24" t="str">
        <f>Source!F375</f>
        <v>16-05-001-5</v>
      </c>
      <c r="C975" s="21" t="str">
        <f>Source!G375</f>
        <v>Установка вентилей, задвижек, затворов, клапанов обратных, кранов проходных на трубопроводах из стальных труб диаметром до 150 мм</v>
      </c>
      <c r="D975" s="25" t="str">
        <f>Source!H375</f>
        <v>шт.</v>
      </c>
      <c r="E975" s="9">
        <f>Source!I375</f>
        <v>12</v>
      </c>
      <c r="F975" s="27"/>
      <c r="G975" s="26"/>
      <c r="H975" s="28"/>
      <c r="I975" s="26"/>
      <c r="J975" s="26"/>
      <c r="K975" s="28"/>
      <c r="L975" s="29"/>
      <c r="S975">
        <f>ROUND((Source!FX375/100)*((ROUND(Source!CT375*Source!I375/IF(Source!BA375&lt;&gt; 0, Source!BA375, 1), 2)+ROUND(Source!CS375*Source!I375/IF(Source!BS375&lt;&gt; 0, Source!BS375, 1), 2))), 2)</f>
        <v>0</v>
      </c>
      <c r="T975">
        <f>Source!X375</f>
        <v>0</v>
      </c>
      <c r="U975">
        <f>ROUND((Source!FY375/100)*((ROUND(Source!CT375*Source!I375/IF(Source!BA375&lt;&gt; 0, Source!BA375, 1), 2)+ROUND(Source!CS375*Source!I375/IF(Source!BS375&lt;&gt; 0, Source!BS375, 1), 2))), 2)</f>
        <v>0</v>
      </c>
      <c r="V975">
        <f>Source!Y375</f>
        <v>0</v>
      </c>
    </row>
    <row r="976" spans="1:26" ht="14.25">
      <c r="A976" s="23"/>
      <c r="B976" s="24"/>
      <c r="C976" s="21" t="s">
        <v>1336</v>
      </c>
      <c r="D976" s="25"/>
      <c r="E976" s="9"/>
      <c r="F976" s="27"/>
      <c r="G976" s="26"/>
      <c r="H976" s="28"/>
      <c r="I976" s="26"/>
      <c r="J976" s="26"/>
      <c r="K976" s="28"/>
      <c r="L976" s="29"/>
      <c r="R976">
        <f>H976</f>
        <v>0</v>
      </c>
    </row>
    <row r="977" spans="1:26" ht="14.25">
      <c r="A977" s="23"/>
      <c r="B977" s="24"/>
      <c r="C977" s="21" t="s">
        <v>41</v>
      </c>
      <c r="D977" s="25"/>
      <c r="E977" s="9"/>
      <c r="F977" s="27"/>
      <c r="G977" s="26"/>
      <c r="H977" s="28"/>
      <c r="I977" s="26"/>
      <c r="J977" s="26"/>
      <c r="K977" s="28"/>
      <c r="L977" s="29"/>
    </row>
    <row r="978" spans="1:26" ht="14.25">
      <c r="A978" s="23"/>
      <c r="B978" s="24"/>
      <c r="C978" s="21" t="s">
        <v>1337</v>
      </c>
      <c r="D978" s="25"/>
      <c r="E978" s="9"/>
      <c r="F978" s="27"/>
      <c r="G978" s="26"/>
      <c r="H978" s="28"/>
      <c r="I978" s="26"/>
      <c r="J978" s="26"/>
      <c r="K978" s="28"/>
      <c r="L978" s="29"/>
      <c r="R978">
        <f>H978</f>
        <v>0</v>
      </c>
    </row>
    <row r="979" spans="1:26" ht="14.25">
      <c r="A979" s="23"/>
      <c r="B979" s="24"/>
      <c r="C979" s="21" t="s">
        <v>1338</v>
      </c>
      <c r="D979" s="25"/>
      <c r="E979" s="9"/>
      <c r="F979" s="27"/>
      <c r="G979" s="26"/>
      <c r="H979" s="28"/>
      <c r="I979" s="26"/>
      <c r="J979" s="26"/>
      <c r="K979" s="28"/>
      <c r="L979" s="29"/>
    </row>
    <row r="980" spans="1:26" ht="14.25">
      <c r="A980" s="23"/>
      <c r="B980" s="24"/>
      <c r="C980" s="21" t="s">
        <v>1339</v>
      </c>
      <c r="D980" s="25" t="s">
        <v>1340</v>
      </c>
      <c r="E980" s="9">
        <f>Source!BZ375</f>
        <v>0</v>
      </c>
      <c r="F980" s="60"/>
      <c r="G980" s="61"/>
      <c r="H980" s="28"/>
      <c r="I980" s="30"/>
      <c r="J980" s="21"/>
      <c r="K980" s="28"/>
      <c r="L980" s="29"/>
    </row>
    <row r="981" spans="1:26" ht="14.25">
      <c r="A981" s="23"/>
      <c r="B981" s="24"/>
      <c r="C981" s="21" t="s">
        <v>1341</v>
      </c>
      <c r="D981" s="25" t="s">
        <v>1340</v>
      </c>
      <c r="E981" s="9">
        <f>Source!CA375</f>
        <v>0</v>
      </c>
      <c r="F981" s="60"/>
      <c r="G981" s="61"/>
      <c r="H981" s="28"/>
      <c r="I981" s="30"/>
      <c r="J981" s="21"/>
      <c r="K981" s="28"/>
      <c r="L981" s="29"/>
    </row>
    <row r="982" spans="1:26" ht="14.25">
      <c r="A982" s="23"/>
      <c r="B982" s="24"/>
      <c r="C982" s="21" t="s">
        <v>1342</v>
      </c>
      <c r="D982" s="25" t="s">
        <v>1343</v>
      </c>
      <c r="E982" s="9">
        <f>Source!AQ375</f>
        <v>0</v>
      </c>
      <c r="F982" s="27"/>
      <c r="G982" s="26"/>
      <c r="H982" s="28"/>
      <c r="I982" s="26"/>
      <c r="J982" s="26"/>
      <c r="K982" s="28"/>
      <c r="L982" s="31"/>
    </row>
    <row r="983" spans="1:26" ht="14.25">
      <c r="A983" s="34" t="str">
        <f>Source!E376</f>
        <v>185,1</v>
      </c>
      <c r="B983" s="35" t="str">
        <f>Source!F376</f>
        <v>302-9009</v>
      </c>
      <c r="C983" s="36" t="str">
        <f>Source!G376</f>
        <v>Арматура трубопроводная фланцевая</v>
      </c>
      <c r="D983" s="37" t="str">
        <f>Source!H376</f>
        <v>шт.</v>
      </c>
      <c r="E983" s="38">
        <f>Source!I376</f>
        <v>12</v>
      </c>
      <c r="F983" s="39"/>
      <c r="G983" s="40"/>
      <c r="H983" s="41"/>
      <c r="I983" s="40"/>
      <c r="J983" s="40"/>
      <c r="K983" s="41"/>
      <c r="L983" s="42"/>
      <c r="S983">
        <f>ROUND((Source!FX376/100)*((ROUND(Source!CT376*Source!I376/IF(Source!BA376&lt;&gt; 0, Source!BA376, 1), 2)+ROUND(Source!CS376*Source!I376/IF(Source!BS376&lt;&gt; 0, Source!BS376, 1), 2))), 2)</f>
        <v>0</v>
      </c>
      <c r="T983">
        <f>Source!X376</f>
        <v>0</v>
      </c>
      <c r="U983">
        <f>ROUND((Source!FY376/100)*((ROUND(Source!CT376*Source!I376/IF(Source!BA376&lt;&gt; 0, Source!BA376, 1), 2)+ROUND(Source!CS376*Source!I376/IF(Source!BS376&lt;&gt; 0, Source!BS376, 1), 2))), 2)</f>
        <v>0</v>
      </c>
      <c r="V983">
        <f>Source!Y376</f>
        <v>0</v>
      </c>
      <c r="Y983">
        <f>IF(Source!BI376=3,H983, 0)</f>
        <v>0</v>
      </c>
    </row>
    <row r="984" spans="1:26" ht="15">
      <c r="G984" s="57"/>
      <c r="H984" s="57"/>
      <c r="J984" s="57"/>
      <c r="K984" s="57"/>
      <c r="L984" s="33"/>
      <c r="O984" s="32">
        <f>G984</f>
        <v>0</v>
      </c>
      <c r="P984" s="32">
        <f>J984</f>
        <v>0</v>
      </c>
      <c r="Q984" s="32">
        <f>L984</f>
        <v>0</v>
      </c>
      <c r="W984">
        <f>IF(Source!BI375&lt;=1,G984, 0)</f>
        <v>0</v>
      </c>
      <c r="X984">
        <f>IF(Source!BI375=2,G984, 0)</f>
        <v>0</v>
      </c>
      <c r="Y984">
        <f>IF(Source!BI375=3,G984, 0)</f>
        <v>0</v>
      </c>
      <c r="Z984">
        <f>IF(Source!BI375=4,G984, 0)</f>
        <v>0</v>
      </c>
    </row>
    <row r="985" spans="1:26" ht="28.5">
      <c r="A985" s="23" t="str">
        <f>Source!E377</f>
        <v>186</v>
      </c>
      <c r="B985" s="24" t="str">
        <f>Source!F377</f>
        <v>Цена поставщика</v>
      </c>
      <c r="C985" s="21" t="str">
        <f>Source!G377</f>
        <v>Дисковые затворы поворотные межфланцевые диам150мм</v>
      </c>
      <c r="D985" s="25" t="str">
        <f>Source!H377</f>
        <v>ШТ</v>
      </c>
      <c r="E985" s="9">
        <f>Source!I377</f>
        <v>6</v>
      </c>
      <c r="F985" s="27"/>
      <c r="G985" s="26"/>
      <c r="H985" s="28"/>
      <c r="I985" s="26"/>
      <c r="J985" s="26"/>
      <c r="K985" s="28"/>
      <c r="L985" s="29"/>
      <c r="S985">
        <f>ROUND((Source!FX377/100)*((ROUND(Source!CT377*Source!I377/IF(Source!BA377&lt;&gt; 0, Source!BA377, 1), 2)+ROUND(Source!CS377*Source!I377/IF(Source!BS377&lt;&gt; 0, Source!BS377, 1), 2))), 2)</f>
        <v>0</v>
      </c>
      <c r="T985">
        <f>Source!X377</f>
        <v>0</v>
      </c>
      <c r="U985">
        <f>ROUND((Source!FY377/100)*((ROUND(Source!CT377*Source!I377/IF(Source!BA377&lt;&gt; 0, Source!BA377, 1), 2)+ROUND(Source!CS377*Source!I377/IF(Source!BS377&lt;&gt; 0, Source!BS377, 1), 2))), 2)</f>
        <v>0</v>
      </c>
      <c r="V985">
        <f>Source!Y377</f>
        <v>0</v>
      </c>
    </row>
    <row r="986" spans="1:26" ht="14.25">
      <c r="A986" s="34"/>
      <c r="B986" s="35"/>
      <c r="C986" s="36" t="s">
        <v>1338</v>
      </c>
      <c r="D986" s="37"/>
      <c r="E986" s="38"/>
      <c r="F986" s="39"/>
      <c r="G986" s="40"/>
      <c r="H986" s="41"/>
      <c r="I986" s="40"/>
      <c r="J986" s="40"/>
      <c r="K986" s="41"/>
      <c r="L986" s="42"/>
    </row>
    <row r="987" spans="1:26" ht="15">
      <c r="G987" s="57"/>
      <c r="H987" s="57"/>
      <c r="J987" s="57"/>
      <c r="K987" s="57"/>
      <c r="L987" s="33"/>
      <c r="O987" s="32">
        <f>G987</f>
        <v>0</v>
      </c>
      <c r="P987" s="32">
        <f>J987</f>
        <v>0</v>
      </c>
      <c r="Q987" s="32">
        <f>L987</f>
        <v>0</v>
      </c>
      <c r="W987">
        <f>IF(Source!BI377&lt;=1,G987, 0)</f>
        <v>0</v>
      </c>
      <c r="X987">
        <f>IF(Source!BI377=2,G987, 0)</f>
        <v>0</v>
      </c>
      <c r="Y987">
        <f>IF(Source!BI377=3,G987, 0)</f>
        <v>0</v>
      </c>
      <c r="Z987">
        <f>IF(Source!BI377=4,G987, 0)</f>
        <v>0</v>
      </c>
    </row>
    <row r="988" spans="1:26" ht="28.5">
      <c r="A988" s="23" t="str">
        <f>Source!E378</f>
        <v>187</v>
      </c>
      <c r="B988" s="24" t="str">
        <f>Source!F378</f>
        <v>Цена поставщика</v>
      </c>
      <c r="C988" s="21" t="str">
        <f>Source!G378</f>
        <v>Обратный клапан межфланцевые диам150мм</v>
      </c>
      <c r="D988" s="25" t="str">
        <f>Source!H378</f>
        <v>ШТ</v>
      </c>
      <c r="E988" s="9">
        <f>Source!I378</f>
        <v>1</v>
      </c>
      <c r="F988" s="27"/>
      <c r="G988" s="26"/>
      <c r="H988" s="28"/>
      <c r="I988" s="26"/>
      <c r="J988" s="26"/>
      <c r="K988" s="28"/>
      <c r="L988" s="29"/>
      <c r="S988">
        <f>ROUND((Source!FX378/100)*((ROUND(Source!CT378*Source!I378/IF(Source!BA378&lt;&gt; 0, Source!BA378, 1), 2)+ROUND(Source!CS378*Source!I378/IF(Source!BS378&lt;&gt; 0, Source!BS378, 1), 2))), 2)</f>
        <v>0</v>
      </c>
      <c r="T988">
        <f>Source!X378</f>
        <v>0</v>
      </c>
      <c r="U988">
        <f>ROUND((Source!FY378/100)*((ROUND(Source!CT378*Source!I378/IF(Source!BA378&lt;&gt; 0, Source!BA378, 1), 2)+ROUND(Source!CS378*Source!I378/IF(Source!BS378&lt;&gt; 0, Source!BS378, 1), 2))), 2)</f>
        <v>0</v>
      </c>
      <c r="V988">
        <f>Source!Y378</f>
        <v>0</v>
      </c>
    </row>
    <row r="989" spans="1:26" ht="14.25">
      <c r="A989" s="34"/>
      <c r="B989" s="35"/>
      <c r="C989" s="36" t="s">
        <v>1338</v>
      </c>
      <c r="D989" s="37"/>
      <c r="E989" s="38"/>
      <c r="F989" s="39"/>
      <c r="G989" s="40"/>
      <c r="H989" s="41"/>
      <c r="I989" s="40"/>
      <c r="J989" s="40"/>
      <c r="K989" s="41"/>
      <c r="L989" s="42"/>
    </row>
    <row r="990" spans="1:26" ht="15">
      <c r="G990" s="57"/>
      <c r="H990" s="57"/>
      <c r="J990" s="57"/>
      <c r="K990" s="57"/>
      <c r="L990" s="33"/>
      <c r="O990" s="32">
        <f>G990</f>
        <v>0</v>
      </c>
      <c r="P990" s="32">
        <f>J990</f>
        <v>0</v>
      </c>
      <c r="Q990" s="32">
        <f>L990</f>
        <v>0</v>
      </c>
      <c r="W990">
        <f>IF(Source!BI378&lt;=1,G990, 0)</f>
        <v>0</v>
      </c>
      <c r="X990">
        <f>IF(Source!BI378=2,G990, 0)</f>
        <v>0</v>
      </c>
      <c r="Y990">
        <f>IF(Source!BI378=3,G990, 0)</f>
        <v>0</v>
      </c>
      <c r="Z990">
        <f>IF(Source!BI378=4,G990, 0)</f>
        <v>0</v>
      </c>
    </row>
    <row r="991" spans="1:26" ht="28.5">
      <c r="A991" s="23" t="str">
        <f>Source!E379</f>
        <v>188</v>
      </c>
      <c r="B991" s="24" t="str">
        <f>Source!F379</f>
        <v>Цена поставщика</v>
      </c>
      <c r="C991" s="21" t="str">
        <f>Source!G379</f>
        <v>Компенсаторы резиновые антивибрационные диам150мм</v>
      </c>
      <c r="D991" s="25" t="str">
        <f>Source!H379</f>
        <v>ШТ</v>
      </c>
      <c r="E991" s="9">
        <f>Source!I379</f>
        <v>4</v>
      </c>
      <c r="F991" s="27"/>
      <c r="G991" s="26"/>
      <c r="H991" s="28"/>
      <c r="I991" s="26"/>
      <c r="J991" s="26"/>
      <c r="K991" s="28"/>
      <c r="L991" s="29"/>
      <c r="S991">
        <f>ROUND((Source!FX379/100)*((ROUND(Source!CT379*Source!I379/IF(Source!BA379&lt;&gt; 0, Source!BA379, 1), 2)+ROUND(Source!CS379*Source!I379/IF(Source!BS379&lt;&gt; 0, Source!BS379, 1), 2))), 2)</f>
        <v>0</v>
      </c>
      <c r="T991">
        <f>Source!X379</f>
        <v>0</v>
      </c>
      <c r="U991">
        <f>ROUND((Source!FY379/100)*((ROUND(Source!CT379*Source!I379/IF(Source!BA379&lt;&gt; 0, Source!BA379, 1), 2)+ROUND(Source!CS379*Source!I379/IF(Source!BS379&lt;&gt; 0, Source!BS379, 1), 2))), 2)</f>
        <v>0</v>
      </c>
      <c r="V991">
        <f>Source!Y379</f>
        <v>0</v>
      </c>
    </row>
    <row r="992" spans="1:26" ht="14.25">
      <c r="A992" s="34"/>
      <c r="B992" s="35"/>
      <c r="C992" s="36" t="s">
        <v>1338</v>
      </c>
      <c r="D992" s="37"/>
      <c r="E992" s="38"/>
      <c r="F992" s="39"/>
      <c r="G992" s="40"/>
      <c r="H992" s="41"/>
      <c r="I992" s="40"/>
      <c r="J992" s="40"/>
      <c r="K992" s="41"/>
      <c r="L992" s="42"/>
    </row>
    <row r="993" spans="1:26" ht="15">
      <c r="G993" s="57"/>
      <c r="H993" s="57"/>
      <c r="J993" s="57"/>
      <c r="K993" s="57"/>
      <c r="L993" s="33"/>
      <c r="O993" s="32">
        <f>G993</f>
        <v>0</v>
      </c>
      <c r="P993" s="32">
        <f>J993</f>
        <v>0</v>
      </c>
      <c r="Q993" s="32">
        <f>L993</f>
        <v>0</v>
      </c>
      <c r="W993">
        <f>IF(Source!BI379&lt;=1,G993, 0)</f>
        <v>0</v>
      </c>
      <c r="X993">
        <f>IF(Source!BI379=2,G993, 0)</f>
        <v>0</v>
      </c>
      <c r="Y993">
        <f>IF(Source!BI379=3,G993, 0)</f>
        <v>0</v>
      </c>
      <c r="Z993">
        <f>IF(Source!BI379=4,G993, 0)</f>
        <v>0</v>
      </c>
    </row>
    <row r="994" spans="1:26" ht="28.5">
      <c r="A994" s="23" t="str">
        <f>Source!E380</f>
        <v>189</v>
      </c>
      <c r="B994" s="24" t="str">
        <f>Source!F380</f>
        <v>Цена поставщика</v>
      </c>
      <c r="C994" s="21" t="str">
        <f>Source!G380</f>
        <v>Фильтр сетчатый фланцевый диам 150мм</v>
      </c>
      <c r="D994" s="25" t="str">
        <f>Source!H380</f>
        <v>ШТ</v>
      </c>
      <c r="E994" s="9">
        <f>Source!I380</f>
        <v>1</v>
      </c>
      <c r="F994" s="27"/>
      <c r="G994" s="26"/>
      <c r="H994" s="28"/>
      <c r="I994" s="26"/>
      <c r="J994" s="26"/>
      <c r="K994" s="28"/>
      <c r="L994" s="29"/>
      <c r="S994">
        <f>ROUND((Source!FX380/100)*((ROUND(Source!CT380*Source!I380/IF(Source!BA380&lt;&gt; 0, Source!BA380, 1), 2)+ROUND(Source!CS380*Source!I380/IF(Source!BS380&lt;&gt; 0, Source!BS380, 1), 2))), 2)</f>
        <v>0</v>
      </c>
      <c r="T994">
        <f>Source!X380</f>
        <v>0</v>
      </c>
      <c r="U994">
        <f>ROUND((Source!FY380/100)*((ROUND(Source!CT380*Source!I380/IF(Source!BA380&lt;&gt; 0, Source!BA380, 1), 2)+ROUND(Source!CS380*Source!I380/IF(Source!BS380&lt;&gt; 0, Source!BS380, 1), 2))), 2)</f>
        <v>0</v>
      </c>
      <c r="V994">
        <f>Source!Y380</f>
        <v>0</v>
      </c>
    </row>
    <row r="995" spans="1:26" ht="14.25">
      <c r="A995" s="34"/>
      <c r="B995" s="35"/>
      <c r="C995" s="36" t="s">
        <v>1338</v>
      </c>
      <c r="D995" s="37"/>
      <c r="E995" s="38"/>
      <c r="F995" s="39"/>
      <c r="G995" s="40"/>
      <c r="H995" s="41"/>
      <c r="I995" s="40"/>
      <c r="J995" s="40"/>
      <c r="K995" s="41"/>
      <c r="L995" s="42"/>
    </row>
    <row r="996" spans="1:26" ht="15">
      <c r="G996" s="57"/>
      <c r="H996" s="57"/>
      <c r="J996" s="57"/>
      <c r="K996" s="57"/>
      <c r="L996" s="33"/>
      <c r="O996" s="32">
        <f>G996</f>
        <v>0</v>
      </c>
      <c r="P996" s="32">
        <f>J996</f>
        <v>0</v>
      </c>
      <c r="Q996" s="32">
        <f>L996</f>
        <v>0</v>
      </c>
      <c r="W996">
        <f>IF(Source!BI380&lt;=1,G996, 0)</f>
        <v>0</v>
      </c>
      <c r="X996">
        <f>IF(Source!BI380=2,G996, 0)</f>
        <v>0</v>
      </c>
      <c r="Y996">
        <f>IF(Source!BI380=3,G996, 0)</f>
        <v>0</v>
      </c>
      <c r="Z996">
        <f>IF(Source!BI380=4,G996, 0)</f>
        <v>0</v>
      </c>
    </row>
    <row r="997" spans="1:26" ht="42.75">
      <c r="A997" s="23" t="str">
        <f>Source!E381</f>
        <v>190</v>
      </c>
      <c r="B997" s="24" t="str">
        <f>Source!F381</f>
        <v>м12-01-105-1</v>
      </c>
      <c r="C997" s="21" t="str">
        <f>Source!G381</f>
        <v>Трубопровод из медных труб на условное давление до 2,5 МПа, диаметр труб наружный 18 мм</v>
      </c>
      <c r="D997" s="25" t="str">
        <f>Source!H381</f>
        <v>100 м</v>
      </c>
      <c r="E997" s="9">
        <f>Source!I381</f>
        <v>0.36</v>
      </c>
      <c r="F997" s="27"/>
      <c r="G997" s="26"/>
      <c r="H997" s="28"/>
      <c r="I997" s="26"/>
      <c r="J997" s="26"/>
      <c r="K997" s="28"/>
      <c r="L997" s="29"/>
      <c r="S997">
        <f>ROUND((Source!FX381/100)*((ROUND(Source!CT381*Source!I381/IF(Source!BA381&lt;&gt; 0, Source!BA381, 1), 2)+ROUND(Source!CS381*Source!I381/IF(Source!BS381&lt;&gt; 0, Source!BS381, 1), 2))), 2)</f>
        <v>0</v>
      </c>
      <c r="T997">
        <f>Source!X381</f>
        <v>0</v>
      </c>
      <c r="U997">
        <f>ROUND((Source!FY381/100)*((ROUND(Source!CT381*Source!I381/IF(Source!BA381&lt;&gt; 0, Source!BA381, 1), 2)+ROUND(Source!CS381*Source!I381/IF(Source!BS381&lt;&gt; 0, Source!BS381, 1), 2))), 2)</f>
        <v>0</v>
      </c>
      <c r="V997">
        <f>Source!Y381</f>
        <v>0</v>
      </c>
    </row>
    <row r="998" spans="1:26" ht="14.25">
      <c r="A998" s="23"/>
      <c r="B998" s="24"/>
      <c r="C998" s="21" t="s">
        <v>1336</v>
      </c>
      <c r="D998" s="25"/>
      <c r="E998" s="9"/>
      <c r="F998" s="27"/>
      <c r="G998" s="26"/>
      <c r="H998" s="28"/>
      <c r="I998" s="26"/>
      <c r="J998" s="26"/>
      <c r="K998" s="28"/>
      <c r="L998" s="29"/>
      <c r="R998">
        <f>H998</f>
        <v>0</v>
      </c>
    </row>
    <row r="999" spans="1:26" ht="14.25">
      <c r="A999" s="23"/>
      <c r="B999" s="24"/>
      <c r="C999" s="21" t="s">
        <v>41</v>
      </c>
      <c r="D999" s="25"/>
      <c r="E999" s="9"/>
      <c r="F999" s="27"/>
      <c r="G999" s="26"/>
      <c r="H999" s="28"/>
      <c r="I999" s="26"/>
      <c r="J999" s="26"/>
      <c r="K999" s="28"/>
      <c r="L999" s="29"/>
    </row>
    <row r="1000" spans="1:26" ht="14.25">
      <c r="A1000" s="23"/>
      <c r="B1000" s="24"/>
      <c r="C1000" s="21" t="s">
        <v>1337</v>
      </c>
      <c r="D1000" s="25"/>
      <c r="E1000" s="9"/>
      <c r="F1000" s="27"/>
      <c r="G1000" s="26"/>
      <c r="H1000" s="28"/>
      <c r="I1000" s="26"/>
      <c r="J1000" s="26"/>
      <c r="K1000" s="28"/>
      <c r="L1000" s="29"/>
      <c r="R1000">
        <f>H1000</f>
        <v>0</v>
      </c>
    </row>
    <row r="1001" spans="1:26" ht="14.25">
      <c r="A1001" s="23"/>
      <c r="B1001" s="24"/>
      <c r="C1001" s="21" t="s">
        <v>1338</v>
      </c>
      <c r="D1001" s="25"/>
      <c r="E1001" s="9"/>
      <c r="F1001" s="27"/>
      <c r="G1001" s="26"/>
      <c r="H1001" s="28"/>
      <c r="I1001" s="26"/>
      <c r="J1001" s="26"/>
      <c r="K1001" s="28"/>
      <c r="L1001" s="29"/>
    </row>
    <row r="1002" spans="1:26" ht="14.25">
      <c r="A1002" s="23"/>
      <c r="B1002" s="24"/>
      <c r="C1002" s="21" t="s">
        <v>1339</v>
      </c>
      <c r="D1002" s="25" t="s">
        <v>1340</v>
      </c>
      <c r="E1002" s="9">
        <f>Source!BZ381</f>
        <v>0</v>
      </c>
      <c r="F1002" s="60"/>
      <c r="G1002" s="61"/>
      <c r="H1002" s="28"/>
      <c r="I1002" s="30"/>
      <c r="J1002" s="21"/>
      <c r="K1002" s="28"/>
      <c r="L1002" s="29"/>
    </row>
    <row r="1003" spans="1:26" ht="14.25">
      <c r="A1003" s="23"/>
      <c r="B1003" s="24"/>
      <c r="C1003" s="21" t="s">
        <v>1341</v>
      </c>
      <c r="D1003" s="25" t="s">
        <v>1340</v>
      </c>
      <c r="E1003" s="9">
        <f>Source!CA381</f>
        <v>0</v>
      </c>
      <c r="F1003" s="60"/>
      <c r="G1003" s="61"/>
      <c r="H1003" s="28"/>
      <c r="I1003" s="30"/>
      <c r="J1003" s="21"/>
      <c r="K1003" s="28"/>
      <c r="L1003" s="29"/>
    </row>
    <row r="1004" spans="1:26" ht="14.25">
      <c r="A1004" s="34"/>
      <c r="B1004" s="35"/>
      <c r="C1004" s="36" t="s">
        <v>1342</v>
      </c>
      <c r="D1004" s="37" t="s">
        <v>1343</v>
      </c>
      <c r="E1004" s="38">
        <f>Source!AQ381</f>
        <v>0</v>
      </c>
      <c r="F1004" s="39"/>
      <c r="G1004" s="40"/>
      <c r="H1004" s="41"/>
      <c r="I1004" s="40"/>
      <c r="J1004" s="40"/>
      <c r="K1004" s="41"/>
      <c r="L1004" s="45"/>
    </row>
    <row r="1005" spans="1:26" ht="15">
      <c r="G1005" s="57"/>
      <c r="H1005" s="57"/>
      <c r="J1005" s="57"/>
      <c r="K1005" s="57"/>
      <c r="L1005" s="33"/>
      <c r="O1005" s="32">
        <f>G1005</f>
        <v>0</v>
      </c>
      <c r="P1005" s="32">
        <f>J1005</f>
        <v>0</v>
      </c>
      <c r="Q1005" s="32">
        <f>L1005</f>
        <v>0</v>
      </c>
      <c r="W1005">
        <f>IF(Source!BI381&lt;=1,G1005, 0)</f>
        <v>0</v>
      </c>
      <c r="X1005">
        <f>IF(Source!BI381=2,G1005, 0)</f>
        <v>0</v>
      </c>
      <c r="Y1005">
        <f>IF(Source!BI381=3,G1005, 0)</f>
        <v>0</v>
      </c>
      <c r="Z1005">
        <f>IF(Source!BI381=4,G1005, 0)</f>
        <v>0</v>
      </c>
    </row>
    <row r="1006" spans="1:26" ht="28.5">
      <c r="A1006" s="23" t="str">
        <f>Source!E382</f>
        <v>191</v>
      </c>
      <c r="B1006" s="24" t="str">
        <f>Source!F382</f>
        <v>Цена поставщика</v>
      </c>
      <c r="C1006" s="21" t="str">
        <f>Source!G382</f>
        <v>Труба медная неотожженная диам 16мм ,5/8</v>
      </c>
      <c r="D1006" s="25" t="str">
        <f>Source!H382</f>
        <v>м</v>
      </c>
      <c r="E1006" s="9">
        <f>Source!I382</f>
        <v>18</v>
      </c>
      <c r="F1006" s="27"/>
      <c r="G1006" s="26"/>
      <c r="H1006" s="28"/>
      <c r="I1006" s="26"/>
      <c r="J1006" s="26"/>
      <c r="K1006" s="28"/>
      <c r="L1006" s="29"/>
      <c r="S1006">
        <f>ROUND((Source!FX382/100)*((ROUND(Source!CT382*Source!I382/IF(Source!BA382&lt;&gt; 0, Source!BA382, 1), 2)+ROUND(Source!CS382*Source!I382/IF(Source!BS382&lt;&gt; 0, Source!BS382, 1), 2))), 2)</f>
        <v>0</v>
      </c>
      <c r="T1006">
        <f>Source!X382</f>
        <v>0</v>
      </c>
      <c r="U1006">
        <f>ROUND((Source!FY382/100)*((ROUND(Source!CT382*Source!I382/IF(Source!BA382&lt;&gt; 0, Source!BA382, 1), 2)+ROUND(Source!CS382*Source!I382/IF(Source!BS382&lt;&gt; 0, Source!BS382, 1), 2))), 2)</f>
        <v>0</v>
      </c>
      <c r="V1006">
        <f>Source!Y382</f>
        <v>0</v>
      </c>
    </row>
    <row r="1007" spans="1:26" ht="14.25">
      <c r="A1007" s="34"/>
      <c r="B1007" s="35"/>
      <c r="C1007" s="36" t="s">
        <v>1338</v>
      </c>
      <c r="D1007" s="37"/>
      <c r="E1007" s="38"/>
      <c r="F1007" s="39"/>
      <c r="G1007" s="40"/>
      <c r="H1007" s="41"/>
      <c r="I1007" s="40"/>
      <c r="J1007" s="40"/>
      <c r="K1007" s="41"/>
      <c r="L1007" s="42"/>
    </row>
    <row r="1008" spans="1:26" ht="15">
      <c r="G1008" s="57"/>
      <c r="H1008" s="57"/>
      <c r="J1008" s="57"/>
      <c r="K1008" s="57"/>
      <c r="L1008" s="33"/>
      <c r="O1008" s="32">
        <f>G1008</f>
        <v>0</v>
      </c>
      <c r="P1008" s="32">
        <f>J1008</f>
        <v>0</v>
      </c>
      <c r="Q1008" s="32">
        <f>L1008</f>
        <v>0</v>
      </c>
      <c r="W1008">
        <f>IF(Source!BI382&lt;=1,G1008, 0)</f>
        <v>0</v>
      </c>
      <c r="X1008">
        <f>IF(Source!BI382=2,G1008, 0)</f>
        <v>0</v>
      </c>
      <c r="Y1008">
        <f>IF(Source!BI382=3,G1008, 0)</f>
        <v>0</v>
      </c>
      <c r="Z1008">
        <f>IF(Source!BI382=4,G1008, 0)</f>
        <v>0</v>
      </c>
    </row>
    <row r="1009" spans="1:26" ht="28.5">
      <c r="A1009" s="23" t="str">
        <f>Source!E383</f>
        <v>192</v>
      </c>
      <c r="B1009" s="24" t="str">
        <f>Source!F383</f>
        <v>Цена поставщика</v>
      </c>
      <c r="C1009" s="21" t="str">
        <f>Source!G383</f>
        <v>Труба медная неотожженная диам 9мм,3/8</v>
      </c>
      <c r="D1009" s="25" t="str">
        <f>Source!H383</f>
        <v>м</v>
      </c>
      <c r="E1009" s="9">
        <f>Source!I383</f>
        <v>18</v>
      </c>
      <c r="F1009" s="27"/>
      <c r="G1009" s="26"/>
      <c r="H1009" s="28"/>
      <c r="I1009" s="26"/>
      <c r="J1009" s="26"/>
      <c r="K1009" s="28"/>
      <c r="L1009" s="29"/>
      <c r="S1009">
        <f>ROUND((Source!FX383/100)*((ROUND(Source!CT383*Source!I383/IF(Source!BA383&lt;&gt; 0, Source!BA383, 1), 2)+ROUND(Source!CS383*Source!I383/IF(Source!BS383&lt;&gt; 0, Source!BS383, 1), 2))), 2)</f>
        <v>0</v>
      </c>
      <c r="T1009">
        <f>Source!X383</f>
        <v>0</v>
      </c>
      <c r="U1009">
        <f>ROUND((Source!FY383/100)*((ROUND(Source!CT383*Source!I383/IF(Source!BA383&lt;&gt; 0, Source!BA383, 1), 2)+ROUND(Source!CS383*Source!I383/IF(Source!BS383&lt;&gt; 0, Source!BS383, 1), 2))), 2)</f>
        <v>0</v>
      </c>
      <c r="V1009">
        <f>Source!Y383</f>
        <v>0</v>
      </c>
    </row>
    <row r="1010" spans="1:26" ht="14.25">
      <c r="A1010" s="34"/>
      <c r="B1010" s="35"/>
      <c r="C1010" s="36" t="s">
        <v>1338</v>
      </c>
      <c r="D1010" s="37"/>
      <c r="E1010" s="38"/>
      <c r="F1010" s="39"/>
      <c r="G1010" s="40"/>
      <c r="H1010" s="41"/>
      <c r="I1010" s="40"/>
      <c r="J1010" s="40"/>
      <c r="K1010" s="41"/>
      <c r="L1010" s="42"/>
    </row>
    <row r="1011" spans="1:26" ht="15">
      <c r="G1011" s="57"/>
      <c r="H1011" s="57"/>
      <c r="J1011" s="57"/>
      <c r="K1011" s="57"/>
      <c r="L1011" s="33"/>
      <c r="O1011" s="32">
        <f>G1011</f>
        <v>0</v>
      </c>
      <c r="P1011" s="32">
        <f>J1011</f>
        <v>0</v>
      </c>
      <c r="Q1011" s="32">
        <f>L1011</f>
        <v>0</v>
      </c>
      <c r="W1011">
        <f>IF(Source!BI383&lt;=1,G1011, 0)</f>
        <v>0</v>
      </c>
      <c r="X1011">
        <f>IF(Source!BI383=2,G1011, 0)</f>
        <v>0</v>
      </c>
      <c r="Y1011">
        <f>IF(Source!BI383=3,G1011, 0)</f>
        <v>0</v>
      </c>
      <c r="Z1011">
        <f>IF(Source!BI383=4,G1011, 0)</f>
        <v>0</v>
      </c>
    </row>
    <row r="1012" spans="1:26" ht="42.75">
      <c r="A1012" s="23" t="str">
        <f>Source!E384</f>
        <v>193</v>
      </c>
      <c r="B1012" s="24" t="str">
        <f>Source!F384</f>
        <v>м12-11-001-2</v>
      </c>
      <c r="C1012" s="21" t="str">
        <f>Source!G384</f>
        <v>Предварительный подогрев сварных соединений труб, диаметр наружный 18 мм</v>
      </c>
      <c r="D1012" s="25" t="str">
        <f>Source!H384</f>
        <v>стык</v>
      </c>
      <c r="E1012" s="9">
        <f>Source!I384</f>
        <v>10</v>
      </c>
      <c r="F1012" s="27"/>
      <c r="G1012" s="26"/>
      <c r="H1012" s="28"/>
      <c r="I1012" s="26"/>
      <c r="J1012" s="26"/>
      <c r="K1012" s="28"/>
      <c r="L1012" s="29"/>
      <c r="S1012">
        <f>ROUND((Source!FX384/100)*((ROUND(Source!CT384*Source!I384/IF(Source!BA384&lt;&gt; 0, Source!BA384, 1), 2)+ROUND(Source!CS384*Source!I384/IF(Source!BS384&lt;&gt; 0, Source!BS384, 1), 2))), 2)</f>
        <v>0</v>
      </c>
      <c r="T1012">
        <f>Source!X384</f>
        <v>0</v>
      </c>
      <c r="U1012">
        <f>ROUND((Source!FY384/100)*((ROUND(Source!CT384*Source!I384/IF(Source!BA384&lt;&gt; 0, Source!BA384, 1), 2)+ROUND(Source!CS384*Source!I384/IF(Source!BS384&lt;&gt; 0, Source!BS384, 1), 2))), 2)</f>
        <v>0</v>
      </c>
      <c r="V1012">
        <f>Source!Y384</f>
        <v>0</v>
      </c>
    </row>
    <row r="1013" spans="1:26" ht="14.25">
      <c r="A1013" s="23"/>
      <c r="B1013" s="24"/>
      <c r="C1013" s="21" t="s">
        <v>1336</v>
      </c>
      <c r="D1013" s="25"/>
      <c r="E1013" s="9"/>
      <c r="F1013" s="27"/>
      <c r="G1013" s="26"/>
      <c r="H1013" s="28"/>
      <c r="I1013" s="26"/>
      <c r="J1013" s="26"/>
      <c r="K1013" s="28"/>
      <c r="L1013" s="29"/>
      <c r="R1013">
        <f>H1013</f>
        <v>0</v>
      </c>
    </row>
    <row r="1014" spans="1:26" ht="14.25">
      <c r="A1014" s="23"/>
      <c r="B1014" s="24"/>
      <c r="C1014" s="21" t="s">
        <v>41</v>
      </c>
      <c r="D1014" s="25"/>
      <c r="E1014" s="9"/>
      <c r="F1014" s="27"/>
      <c r="G1014" s="26"/>
      <c r="H1014" s="28"/>
      <c r="I1014" s="26"/>
      <c r="J1014" s="26"/>
      <c r="K1014" s="28"/>
      <c r="L1014" s="29"/>
    </row>
    <row r="1015" spans="1:26" ht="14.25">
      <c r="A1015" s="23"/>
      <c r="B1015" s="24"/>
      <c r="C1015" s="21" t="s">
        <v>1337</v>
      </c>
      <c r="D1015" s="25"/>
      <c r="E1015" s="9"/>
      <c r="F1015" s="27"/>
      <c r="G1015" s="26"/>
      <c r="H1015" s="28"/>
      <c r="I1015" s="26"/>
      <c r="J1015" s="26"/>
      <c r="K1015" s="28"/>
      <c r="L1015" s="29"/>
      <c r="R1015">
        <f>H1015</f>
        <v>0</v>
      </c>
    </row>
    <row r="1016" spans="1:26" ht="14.25">
      <c r="A1016" s="23"/>
      <c r="B1016" s="24"/>
      <c r="C1016" s="21" t="s">
        <v>1338</v>
      </c>
      <c r="D1016" s="25"/>
      <c r="E1016" s="9"/>
      <c r="F1016" s="27"/>
      <c r="G1016" s="26"/>
      <c r="H1016" s="28"/>
      <c r="I1016" s="26"/>
      <c r="J1016" s="26"/>
      <c r="K1016" s="28"/>
      <c r="L1016" s="29"/>
    </row>
    <row r="1017" spans="1:26" ht="14.25">
      <c r="A1017" s="23"/>
      <c r="B1017" s="24"/>
      <c r="C1017" s="21" t="s">
        <v>1339</v>
      </c>
      <c r="D1017" s="25" t="s">
        <v>1340</v>
      </c>
      <c r="E1017" s="9">
        <f>Source!BZ384</f>
        <v>0</v>
      </c>
      <c r="F1017" s="60"/>
      <c r="G1017" s="61"/>
      <c r="H1017" s="28"/>
      <c r="I1017" s="30"/>
      <c r="J1017" s="21"/>
      <c r="K1017" s="28"/>
      <c r="L1017" s="29"/>
    </row>
    <row r="1018" spans="1:26" ht="14.25">
      <c r="A1018" s="23"/>
      <c r="B1018" s="24"/>
      <c r="C1018" s="21" t="s">
        <v>1341</v>
      </c>
      <c r="D1018" s="25" t="s">
        <v>1340</v>
      </c>
      <c r="E1018" s="9">
        <f>Source!CA384</f>
        <v>0</v>
      </c>
      <c r="F1018" s="60"/>
      <c r="G1018" s="61"/>
      <c r="H1018" s="28"/>
      <c r="I1018" s="30"/>
      <c r="J1018" s="21"/>
      <c r="K1018" s="28"/>
      <c r="L1018" s="29"/>
    </row>
    <row r="1019" spans="1:26" ht="14.25">
      <c r="A1019" s="34"/>
      <c r="B1019" s="35"/>
      <c r="C1019" s="36" t="s">
        <v>1342</v>
      </c>
      <c r="D1019" s="37" t="s">
        <v>1343</v>
      </c>
      <c r="E1019" s="38">
        <f>Source!AQ384</f>
        <v>0</v>
      </c>
      <c r="F1019" s="39"/>
      <c r="G1019" s="40"/>
      <c r="H1019" s="41"/>
      <c r="I1019" s="40"/>
      <c r="J1019" s="40"/>
      <c r="K1019" s="41"/>
      <c r="L1019" s="45"/>
    </row>
    <row r="1020" spans="1:26" ht="15">
      <c r="G1020" s="57"/>
      <c r="H1020" s="57"/>
      <c r="J1020" s="57"/>
      <c r="K1020" s="57"/>
      <c r="L1020" s="33"/>
      <c r="O1020" s="32">
        <f>G1020</f>
        <v>0</v>
      </c>
      <c r="P1020" s="32">
        <f>J1020</f>
        <v>0</v>
      </c>
      <c r="Q1020" s="32">
        <f>L1020</f>
        <v>0</v>
      </c>
      <c r="W1020">
        <f>IF(Source!BI384&lt;=1,G1020, 0)</f>
        <v>0</v>
      </c>
      <c r="X1020">
        <f>IF(Source!BI384=2,G1020, 0)</f>
        <v>0</v>
      </c>
      <c r="Y1020">
        <f>IF(Source!BI384=3,G1020, 0)</f>
        <v>0</v>
      </c>
      <c r="Z1020">
        <f>IF(Source!BI384=4,G1020, 0)</f>
        <v>0</v>
      </c>
    </row>
    <row r="1021" spans="1:26" ht="42.75">
      <c r="A1021" s="23" t="str">
        <f>Source!E385</f>
        <v>194</v>
      </c>
      <c r="B1021" s="24" t="str">
        <f>Source!F385</f>
        <v>м12-11-002-2</v>
      </c>
      <c r="C1021" s="21" t="str">
        <f>Source!G385</f>
        <v>Сопутствующий подогрев сварных соединений труб, диаметр наружный 18 мм</v>
      </c>
      <c r="D1021" s="25" t="str">
        <f>Source!H385</f>
        <v>стык</v>
      </c>
      <c r="E1021" s="9">
        <f>Source!I385</f>
        <v>10</v>
      </c>
      <c r="F1021" s="27"/>
      <c r="G1021" s="26"/>
      <c r="H1021" s="28"/>
      <c r="I1021" s="26"/>
      <c r="J1021" s="26"/>
      <c r="K1021" s="28"/>
      <c r="L1021" s="29"/>
      <c r="S1021">
        <f>ROUND((Source!FX385/100)*((ROUND(Source!CT385*Source!I385/IF(Source!BA385&lt;&gt; 0, Source!BA385, 1), 2)+ROUND(Source!CS385*Source!I385/IF(Source!BS385&lt;&gt; 0, Source!BS385, 1), 2))), 2)</f>
        <v>0</v>
      </c>
      <c r="T1021">
        <f>Source!X385</f>
        <v>0</v>
      </c>
      <c r="U1021">
        <f>ROUND((Source!FY385/100)*((ROUND(Source!CT385*Source!I385/IF(Source!BA385&lt;&gt; 0, Source!BA385, 1), 2)+ROUND(Source!CS385*Source!I385/IF(Source!BS385&lt;&gt; 0, Source!BS385, 1), 2))), 2)</f>
        <v>0</v>
      </c>
      <c r="V1021">
        <f>Source!Y385</f>
        <v>0</v>
      </c>
    </row>
    <row r="1022" spans="1:26" ht="14.25">
      <c r="A1022" s="23"/>
      <c r="B1022" s="24"/>
      <c r="C1022" s="21" t="s">
        <v>1336</v>
      </c>
      <c r="D1022" s="25"/>
      <c r="E1022" s="9"/>
      <c r="F1022" s="27"/>
      <c r="G1022" s="26"/>
      <c r="H1022" s="28"/>
      <c r="I1022" s="26"/>
      <c r="J1022" s="26"/>
      <c r="K1022" s="28"/>
      <c r="L1022" s="29"/>
      <c r="R1022">
        <f>H1022</f>
        <v>0</v>
      </c>
    </row>
    <row r="1023" spans="1:26" ht="14.25">
      <c r="A1023" s="23"/>
      <c r="B1023" s="24"/>
      <c r="C1023" s="21" t="s">
        <v>41</v>
      </c>
      <c r="D1023" s="25"/>
      <c r="E1023" s="9"/>
      <c r="F1023" s="27"/>
      <c r="G1023" s="26"/>
      <c r="H1023" s="28"/>
      <c r="I1023" s="26"/>
      <c r="J1023" s="26"/>
      <c r="K1023" s="28"/>
      <c r="L1023" s="29"/>
    </row>
    <row r="1024" spans="1:26" ht="14.25">
      <c r="A1024" s="23"/>
      <c r="B1024" s="24"/>
      <c r="C1024" s="21" t="s">
        <v>1337</v>
      </c>
      <c r="D1024" s="25"/>
      <c r="E1024" s="9"/>
      <c r="F1024" s="27"/>
      <c r="G1024" s="26"/>
      <c r="H1024" s="28"/>
      <c r="I1024" s="26"/>
      <c r="J1024" s="26"/>
      <c r="K1024" s="28"/>
      <c r="L1024" s="29"/>
      <c r="R1024">
        <f>H1024</f>
        <v>0</v>
      </c>
    </row>
    <row r="1025" spans="1:26" ht="14.25">
      <c r="A1025" s="23"/>
      <c r="B1025" s="24"/>
      <c r="C1025" s="21" t="s">
        <v>1338</v>
      </c>
      <c r="D1025" s="25"/>
      <c r="E1025" s="9"/>
      <c r="F1025" s="27"/>
      <c r="G1025" s="26"/>
      <c r="H1025" s="28"/>
      <c r="I1025" s="26"/>
      <c r="J1025" s="26"/>
      <c r="K1025" s="28"/>
      <c r="L1025" s="29"/>
    </row>
    <row r="1026" spans="1:26" ht="14.25">
      <c r="A1026" s="23"/>
      <c r="B1026" s="24"/>
      <c r="C1026" s="21" t="s">
        <v>1339</v>
      </c>
      <c r="D1026" s="25" t="s">
        <v>1340</v>
      </c>
      <c r="E1026" s="9">
        <f>Source!BZ385</f>
        <v>0</v>
      </c>
      <c r="F1026" s="60"/>
      <c r="G1026" s="61"/>
      <c r="H1026" s="28"/>
      <c r="I1026" s="30"/>
      <c r="J1026" s="21"/>
      <c r="K1026" s="28"/>
      <c r="L1026" s="29"/>
    </row>
    <row r="1027" spans="1:26" ht="14.25">
      <c r="A1027" s="23"/>
      <c r="B1027" s="24"/>
      <c r="C1027" s="21" t="s">
        <v>1341</v>
      </c>
      <c r="D1027" s="25" t="s">
        <v>1340</v>
      </c>
      <c r="E1027" s="9">
        <f>Source!CA385</f>
        <v>0</v>
      </c>
      <c r="F1027" s="60"/>
      <c r="G1027" s="61"/>
      <c r="H1027" s="28"/>
      <c r="I1027" s="30"/>
      <c r="J1027" s="21"/>
      <c r="K1027" s="28"/>
      <c r="L1027" s="29"/>
    </row>
    <row r="1028" spans="1:26" ht="14.25">
      <c r="A1028" s="34"/>
      <c r="B1028" s="35"/>
      <c r="C1028" s="36" t="s">
        <v>1342</v>
      </c>
      <c r="D1028" s="37" t="s">
        <v>1343</v>
      </c>
      <c r="E1028" s="38">
        <f>Source!AQ385</f>
        <v>0</v>
      </c>
      <c r="F1028" s="39"/>
      <c r="G1028" s="40"/>
      <c r="H1028" s="41"/>
      <c r="I1028" s="40"/>
      <c r="J1028" s="40"/>
      <c r="K1028" s="41"/>
      <c r="L1028" s="45"/>
    </row>
    <row r="1029" spans="1:26" ht="15">
      <c r="G1029" s="57"/>
      <c r="H1029" s="57"/>
      <c r="J1029" s="57"/>
      <c r="K1029" s="57"/>
      <c r="L1029" s="33"/>
      <c r="O1029" s="32">
        <f>G1029</f>
        <v>0</v>
      </c>
      <c r="P1029" s="32">
        <f>J1029</f>
        <v>0</v>
      </c>
      <c r="Q1029" s="32">
        <f>L1029</f>
        <v>0</v>
      </c>
      <c r="W1029">
        <f>IF(Source!BI385&lt;=1,G1029, 0)</f>
        <v>0</v>
      </c>
      <c r="X1029">
        <f>IF(Source!BI385=2,G1029, 0)</f>
        <v>0</v>
      </c>
      <c r="Y1029">
        <f>IF(Source!BI385=3,G1029, 0)</f>
        <v>0</v>
      </c>
      <c r="Z1029">
        <f>IF(Source!BI385=4,G1029, 0)</f>
        <v>0</v>
      </c>
    </row>
    <row r="1030" spans="1:26" ht="42.75">
      <c r="A1030" s="23" t="str">
        <f>Source!E386</f>
        <v>195</v>
      </c>
      <c r="B1030" s="24" t="str">
        <f>Source!F386</f>
        <v>м12-11-004-1</v>
      </c>
      <c r="C1030" s="21" t="str">
        <f>Source!G386</f>
        <v>Протравка и промывка труб различными реактивами, диаметр труб наружный 15-38 мм</v>
      </c>
      <c r="D1030" s="25" t="str">
        <f>Source!H386</f>
        <v>100 м</v>
      </c>
      <c r="E1030" s="9">
        <f>Source!I386</f>
        <v>0.36</v>
      </c>
      <c r="F1030" s="27"/>
      <c r="G1030" s="26"/>
      <c r="H1030" s="28"/>
      <c r="I1030" s="26"/>
      <c r="J1030" s="26"/>
      <c r="K1030" s="28"/>
      <c r="L1030" s="29"/>
      <c r="S1030">
        <f>ROUND((Source!FX386/100)*((ROUND(Source!CT386*Source!I386/IF(Source!BA386&lt;&gt; 0, Source!BA386, 1), 2)+ROUND(Source!CS386*Source!I386/IF(Source!BS386&lt;&gt; 0, Source!BS386, 1), 2))), 2)</f>
        <v>0</v>
      </c>
      <c r="T1030">
        <f>Source!X386</f>
        <v>0</v>
      </c>
      <c r="U1030">
        <f>ROUND((Source!FY386/100)*((ROUND(Source!CT386*Source!I386/IF(Source!BA386&lt;&gt; 0, Source!BA386, 1), 2)+ROUND(Source!CS386*Source!I386/IF(Source!BS386&lt;&gt; 0, Source!BS386, 1), 2))), 2)</f>
        <v>0</v>
      </c>
      <c r="V1030">
        <f>Source!Y386</f>
        <v>0</v>
      </c>
    </row>
    <row r="1031" spans="1:26" ht="14.25">
      <c r="A1031" s="23"/>
      <c r="B1031" s="24"/>
      <c r="C1031" s="21" t="s">
        <v>1336</v>
      </c>
      <c r="D1031" s="25"/>
      <c r="E1031" s="9"/>
      <c r="F1031" s="27"/>
      <c r="G1031" s="26"/>
      <c r="H1031" s="28"/>
      <c r="I1031" s="26"/>
      <c r="J1031" s="26"/>
      <c r="K1031" s="28"/>
      <c r="L1031" s="29"/>
      <c r="R1031">
        <f>H1031</f>
        <v>0</v>
      </c>
    </row>
    <row r="1032" spans="1:26" ht="14.25">
      <c r="A1032" s="23"/>
      <c r="B1032" s="24"/>
      <c r="C1032" s="21" t="s">
        <v>41</v>
      </c>
      <c r="D1032" s="25"/>
      <c r="E1032" s="9"/>
      <c r="F1032" s="27"/>
      <c r="G1032" s="26"/>
      <c r="H1032" s="28"/>
      <c r="I1032" s="26"/>
      <c r="J1032" s="26"/>
      <c r="K1032" s="28"/>
      <c r="L1032" s="29"/>
    </row>
    <row r="1033" spans="1:26" ht="14.25">
      <c r="A1033" s="23"/>
      <c r="B1033" s="24"/>
      <c r="C1033" s="21" t="s">
        <v>1337</v>
      </c>
      <c r="D1033" s="25"/>
      <c r="E1033" s="9"/>
      <c r="F1033" s="27"/>
      <c r="G1033" s="26"/>
      <c r="H1033" s="28"/>
      <c r="I1033" s="26"/>
      <c r="J1033" s="26"/>
      <c r="K1033" s="28"/>
      <c r="L1033" s="29"/>
      <c r="R1033">
        <f>H1033</f>
        <v>0</v>
      </c>
    </row>
    <row r="1034" spans="1:26" ht="14.25">
      <c r="A1034" s="23"/>
      <c r="B1034" s="24"/>
      <c r="C1034" s="21" t="s">
        <v>1338</v>
      </c>
      <c r="D1034" s="25"/>
      <c r="E1034" s="9"/>
      <c r="F1034" s="27"/>
      <c r="G1034" s="26"/>
      <c r="H1034" s="28"/>
      <c r="I1034" s="26"/>
      <c r="J1034" s="26"/>
      <c r="K1034" s="28"/>
      <c r="L1034" s="29"/>
    </row>
    <row r="1035" spans="1:26" ht="14.25">
      <c r="A1035" s="23"/>
      <c r="B1035" s="24"/>
      <c r="C1035" s="21" t="s">
        <v>1339</v>
      </c>
      <c r="D1035" s="25" t="s">
        <v>1340</v>
      </c>
      <c r="E1035" s="9">
        <f>Source!BZ386</f>
        <v>0</v>
      </c>
      <c r="F1035" s="60"/>
      <c r="G1035" s="61"/>
      <c r="H1035" s="28"/>
      <c r="I1035" s="30"/>
      <c r="J1035" s="21"/>
      <c r="K1035" s="28"/>
      <c r="L1035" s="29"/>
    </row>
    <row r="1036" spans="1:26" ht="14.25">
      <c r="A1036" s="23"/>
      <c r="B1036" s="24"/>
      <c r="C1036" s="21" t="s">
        <v>1341</v>
      </c>
      <c r="D1036" s="25" t="s">
        <v>1340</v>
      </c>
      <c r="E1036" s="9">
        <f>Source!CA386</f>
        <v>0</v>
      </c>
      <c r="F1036" s="60"/>
      <c r="G1036" s="61"/>
      <c r="H1036" s="28"/>
      <c r="I1036" s="30"/>
      <c r="J1036" s="21"/>
      <c r="K1036" s="28"/>
      <c r="L1036" s="29"/>
    </row>
    <row r="1037" spans="1:26" ht="14.25">
      <c r="A1037" s="34"/>
      <c r="B1037" s="35"/>
      <c r="C1037" s="36" t="s">
        <v>1342</v>
      </c>
      <c r="D1037" s="37" t="s">
        <v>1343</v>
      </c>
      <c r="E1037" s="38">
        <f>Source!AQ386</f>
        <v>0</v>
      </c>
      <c r="F1037" s="39"/>
      <c r="G1037" s="40"/>
      <c r="H1037" s="41"/>
      <c r="I1037" s="40"/>
      <c r="J1037" s="40"/>
      <c r="K1037" s="41"/>
      <c r="L1037" s="45"/>
    </row>
    <row r="1038" spans="1:26" ht="15">
      <c r="G1038" s="57"/>
      <c r="H1038" s="57"/>
      <c r="J1038" s="57"/>
      <c r="K1038" s="57"/>
      <c r="L1038" s="33"/>
      <c r="O1038" s="32">
        <f>G1038</f>
        <v>0</v>
      </c>
      <c r="P1038" s="32">
        <f>J1038</f>
        <v>0</v>
      </c>
      <c r="Q1038" s="32">
        <f>L1038</f>
        <v>0</v>
      </c>
      <c r="W1038">
        <f>IF(Source!BI386&lt;=1,G1038, 0)</f>
        <v>0</v>
      </c>
      <c r="X1038">
        <f>IF(Source!BI386=2,G1038, 0)</f>
        <v>0</v>
      </c>
      <c r="Y1038">
        <f>IF(Source!BI386=3,G1038, 0)</f>
        <v>0</v>
      </c>
      <c r="Z1038">
        <f>IF(Source!BI386=4,G1038, 0)</f>
        <v>0</v>
      </c>
    </row>
    <row r="1039" spans="1:26" ht="42.75">
      <c r="A1039" s="23" t="str">
        <f>Source!E387</f>
        <v>196</v>
      </c>
      <c r="B1039" s="24" t="str">
        <f>Source!F387</f>
        <v>18-05-001-1</v>
      </c>
      <c r="C1039" s="21" t="str">
        <f>Source!G387</f>
        <v>Установка насосов центробежных с электродвигателем, масса агрегата до 0,1 т</v>
      </c>
      <c r="D1039" s="25" t="str">
        <f>Source!H387</f>
        <v>шт.</v>
      </c>
      <c r="E1039" s="9">
        <f>Source!I387</f>
        <v>3</v>
      </c>
      <c r="F1039" s="27"/>
      <c r="G1039" s="26"/>
      <c r="H1039" s="28"/>
      <c r="I1039" s="26"/>
      <c r="J1039" s="26"/>
      <c r="K1039" s="28"/>
      <c r="L1039" s="29"/>
      <c r="S1039">
        <f>ROUND((Source!FX387/100)*((ROUND(Source!CT387*Source!I387/IF(Source!BA387&lt;&gt; 0, Source!BA387, 1), 2)+ROUND(Source!CS387*Source!I387/IF(Source!BS387&lt;&gt; 0, Source!BS387, 1), 2))), 2)</f>
        <v>0</v>
      </c>
      <c r="T1039">
        <f>Source!X387</f>
        <v>0</v>
      </c>
      <c r="U1039">
        <f>ROUND((Source!FY387/100)*((ROUND(Source!CT387*Source!I387/IF(Source!BA387&lt;&gt; 0, Source!BA387, 1), 2)+ROUND(Source!CS387*Source!I387/IF(Source!BS387&lt;&gt; 0, Source!BS387, 1), 2))), 2)</f>
        <v>0</v>
      </c>
      <c r="V1039">
        <f>Source!Y387</f>
        <v>0</v>
      </c>
    </row>
    <row r="1040" spans="1:26" ht="14.25">
      <c r="A1040" s="23"/>
      <c r="B1040" s="24"/>
      <c r="C1040" s="21" t="s">
        <v>1336</v>
      </c>
      <c r="D1040" s="25"/>
      <c r="E1040" s="9"/>
      <c r="F1040" s="27"/>
      <c r="G1040" s="26"/>
      <c r="H1040" s="28"/>
      <c r="I1040" s="26"/>
      <c r="J1040" s="26"/>
      <c r="K1040" s="28"/>
      <c r="L1040" s="29"/>
      <c r="R1040">
        <f>H1040</f>
        <v>0</v>
      </c>
    </row>
    <row r="1041" spans="1:26" ht="14.25">
      <c r="A1041" s="23"/>
      <c r="B1041" s="24"/>
      <c r="C1041" s="21" t="s">
        <v>41</v>
      </c>
      <c r="D1041" s="25"/>
      <c r="E1041" s="9"/>
      <c r="F1041" s="27"/>
      <c r="G1041" s="26"/>
      <c r="H1041" s="28"/>
      <c r="I1041" s="26"/>
      <c r="J1041" s="26"/>
      <c r="K1041" s="28"/>
      <c r="L1041" s="29"/>
    </row>
    <row r="1042" spans="1:26" ht="14.25">
      <c r="A1042" s="23"/>
      <c r="B1042" s="24"/>
      <c r="C1042" s="21" t="s">
        <v>1337</v>
      </c>
      <c r="D1042" s="25"/>
      <c r="E1042" s="9"/>
      <c r="F1042" s="27"/>
      <c r="G1042" s="26"/>
      <c r="H1042" s="28"/>
      <c r="I1042" s="26"/>
      <c r="J1042" s="26"/>
      <c r="K1042" s="28"/>
      <c r="L1042" s="29"/>
      <c r="R1042">
        <f>H1042</f>
        <v>0</v>
      </c>
    </row>
    <row r="1043" spans="1:26" ht="14.25">
      <c r="A1043" s="23"/>
      <c r="B1043" s="24"/>
      <c r="C1043" s="21" t="s">
        <v>1338</v>
      </c>
      <c r="D1043" s="25"/>
      <c r="E1043" s="9"/>
      <c r="F1043" s="27"/>
      <c r="G1043" s="26"/>
      <c r="H1043" s="28"/>
      <c r="I1043" s="26"/>
      <c r="J1043" s="26"/>
      <c r="K1043" s="28"/>
      <c r="L1043" s="29"/>
    </row>
    <row r="1044" spans="1:26" ht="14.25">
      <c r="A1044" s="23"/>
      <c r="B1044" s="24"/>
      <c r="C1044" s="21" t="s">
        <v>1339</v>
      </c>
      <c r="D1044" s="25" t="s">
        <v>1340</v>
      </c>
      <c r="E1044" s="9">
        <f>Source!BZ387</f>
        <v>0</v>
      </c>
      <c r="F1044" s="60"/>
      <c r="G1044" s="61"/>
      <c r="H1044" s="28"/>
      <c r="I1044" s="30"/>
      <c r="J1044" s="21"/>
      <c r="K1044" s="28"/>
      <c r="L1044" s="29"/>
    </row>
    <row r="1045" spans="1:26" ht="14.25">
      <c r="A1045" s="23"/>
      <c r="B1045" s="24"/>
      <c r="C1045" s="21" t="s">
        <v>1341</v>
      </c>
      <c r="D1045" s="25" t="s">
        <v>1340</v>
      </c>
      <c r="E1045" s="9">
        <f>Source!CA387</f>
        <v>0</v>
      </c>
      <c r="F1045" s="60"/>
      <c r="G1045" s="61"/>
      <c r="H1045" s="28"/>
      <c r="I1045" s="30"/>
      <c r="J1045" s="21"/>
      <c r="K1045" s="28"/>
      <c r="L1045" s="29"/>
    </row>
    <row r="1046" spans="1:26" ht="14.25">
      <c r="A1046" s="34"/>
      <c r="B1046" s="35"/>
      <c r="C1046" s="36" t="s">
        <v>1342</v>
      </c>
      <c r="D1046" s="37" t="s">
        <v>1343</v>
      </c>
      <c r="E1046" s="38">
        <f>Source!AQ387</f>
        <v>0</v>
      </c>
      <c r="F1046" s="39"/>
      <c r="G1046" s="40"/>
      <c r="H1046" s="41"/>
      <c r="I1046" s="40"/>
      <c r="J1046" s="40"/>
      <c r="K1046" s="41"/>
      <c r="L1046" s="45"/>
    </row>
    <row r="1047" spans="1:26" ht="15">
      <c r="G1047" s="57"/>
      <c r="H1047" s="57"/>
      <c r="J1047" s="57"/>
      <c r="K1047" s="57"/>
      <c r="L1047" s="33"/>
      <c r="O1047" s="32">
        <f>G1047</f>
        <v>0</v>
      </c>
      <c r="P1047" s="32">
        <f>J1047</f>
        <v>0</v>
      </c>
      <c r="Q1047" s="32">
        <f>L1047</f>
        <v>0</v>
      </c>
      <c r="W1047">
        <f>IF(Source!BI387&lt;=1,G1047, 0)</f>
        <v>0</v>
      </c>
      <c r="X1047">
        <f>IF(Source!BI387=2,G1047, 0)</f>
        <v>0</v>
      </c>
      <c r="Y1047">
        <f>IF(Source!BI387=3,G1047, 0)</f>
        <v>0</v>
      </c>
      <c r="Z1047">
        <f>IF(Source!BI387=4,G1047, 0)</f>
        <v>0</v>
      </c>
    </row>
    <row r="1048" spans="1:26" ht="28.5">
      <c r="A1048" s="23" t="str">
        <f>Source!E388</f>
        <v>197</v>
      </c>
      <c r="B1048" s="24" t="str">
        <f>Source!F388</f>
        <v>Цена поставщика</v>
      </c>
      <c r="C1048" s="21" t="str">
        <f>Source!G388</f>
        <v>Помпа дренажная</v>
      </c>
      <c r="D1048" s="25" t="str">
        <f>Source!H388</f>
        <v>ШТ</v>
      </c>
      <c r="E1048" s="9">
        <f>Source!I388</f>
        <v>3</v>
      </c>
      <c r="F1048" s="27"/>
      <c r="G1048" s="26"/>
      <c r="H1048" s="28"/>
      <c r="I1048" s="26"/>
      <c r="J1048" s="26"/>
      <c r="K1048" s="28"/>
      <c r="L1048" s="29"/>
      <c r="S1048">
        <f>ROUND((Source!FX388/100)*((ROUND(Source!CT388*Source!I388/IF(Source!BA388&lt;&gt; 0, Source!BA388, 1), 2)+ROUND(Source!CS388*Source!I388/IF(Source!BS388&lt;&gt; 0, Source!BS388, 1), 2))), 2)</f>
        <v>0</v>
      </c>
      <c r="T1048">
        <f>Source!X388</f>
        <v>0</v>
      </c>
      <c r="U1048">
        <f>ROUND((Source!FY388/100)*((ROUND(Source!CT388*Source!I388/IF(Source!BA388&lt;&gt; 0, Source!BA388, 1), 2)+ROUND(Source!CS388*Source!I388/IF(Source!BS388&lt;&gt; 0, Source!BS388, 1), 2))), 2)</f>
        <v>0</v>
      </c>
      <c r="V1048">
        <f>Source!Y388</f>
        <v>0</v>
      </c>
    </row>
    <row r="1049" spans="1:26" ht="14.25">
      <c r="A1049" s="34"/>
      <c r="B1049" s="35"/>
      <c r="C1049" s="36" t="s">
        <v>1338</v>
      </c>
      <c r="D1049" s="37"/>
      <c r="E1049" s="38"/>
      <c r="F1049" s="39"/>
      <c r="G1049" s="40"/>
      <c r="H1049" s="41"/>
      <c r="I1049" s="40"/>
      <c r="J1049" s="40"/>
      <c r="K1049" s="41"/>
      <c r="L1049" s="42"/>
    </row>
    <row r="1050" spans="1:26" ht="15">
      <c r="G1050" s="57"/>
      <c r="H1050" s="57"/>
      <c r="J1050" s="57"/>
      <c r="K1050" s="57"/>
      <c r="L1050" s="33"/>
      <c r="O1050" s="32">
        <f>G1050</f>
        <v>0</v>
      </c>
      <c r="P1050" s="32">
        <f>J1050</f>
        <v>0</v>
      </c>
      <c r="Q1050" s="32">
        <f>L1050</f>
        <v>0</v>
      </c>
      <c r="W1050">
        <f>IF(Source!BI388&lt;=1,G1050, 0)</f>
        <v>0</v>
      </c>
      <c r="X1050">
        <f>IF(Source!BI388=2,G1050, 0)</f>
        <v>0</v>
      </c>
      <c r="Y1050">
        <f>IF(Source!BI388=3,G1050, 0)</f>
        <v>0</v>
      </c>
      <c r="Z1050">
        <f>IF(Source!BI388=4,G1050, 0)</f>
        <v>0</v>
      </c>
    </row>
    <row r="1051" spans="1:26" ht="28.5">
      <c r="A1051" s="23" t="str">
        <f>Source!E389</f>
        <v>198</v>
      </c>
      <c r="B1051" s="24" t="str">
        <f>Source!F389</f>
        <v>м08-02-411-1</v>
      </c>
      <c r="C1051" s="21" t="str">
        <f>Source!G389</f>
        <v>Рукав металлический наружным диаметром до 48 мм</v>
      </c>
      <c r="D1051" s="25" t="str">
        <f>Source!H389</f>
        <v>100 м</v>
      </c>
      <c r="E1051" s="9">
        <f>Source!I389</f>
        <v>0.5</v>
      </c>
      <c r="F1051" s="27"/>
      <c r="G1051" s="26"/>
      <c r="H1051" s="28"/>
      <c r="I1051" s="26"/>
      <c r="J1051" s="26"/>
      <c r="K1051" s="28"/>
      <c r="L1051" s="29"/>
      <c r="S1051">
        <f>ROUND((Source!FX389/100)*((ROUND(Source!CT389*Source!I389/IF(Source!BA389&lt;&gt; 0, Source!BA389, 1), 2)+ROUND(Source!CS389*Source!I389/IF(Source!BS389&lt;&gt; 0, Source!BS389, 1), 2))), 2)</f>
        <v>0</v>
      </c>
      <c r="T1051">
        <f>Source!X389</f>
        <v>0</v>
      </c>
      <c r="U1051">
        <f>ROUND((Source!FY389/100)*((ROUND(Source!CT389*Source!I389/IF(Source!BA389&lt;&gt; 0, Source!BA389, 1), 2)+ROUND(Source!CS389*Source!I389/IF(Source!BS389&lt;&gt; 0, Source!BS389, 1), 2))), 2)</f>
        <v>0</v>
      </c>
      <c r="V1051">
        <f>Source!Y389</f>
        <v>0</v>
      </c>
    </row>
    <row r="1052" spans="1:26" ht="14.25">
      <c r="A1052" s="23"/>
      <c r="B1052" s="24"/>
      <c r="C1052" s="21" t="s">
        <v>1336</v>
      </c>
      <c r="D1052" s="25"/>
      <c r="E1052" s="9"/>
      <c r="F1052" s="27"/>
      <c r="G1052" s="26"/>
      <c r="H1052" s="28"/>
      <c r="I1052" s="26"/>
      <c r="J1052" s="26"/>
      <c r="K1052" s="28"/>
      <c r="L1052" s="29"/>
      <c r="R1052">
        <f>H1052</f>
        <v>0</v>
      </c>
    </row>
    <row r="1053" spans="1:26" ht="14.25">
      <c r="A1053" s="23"/>
      <c r="B1053" s="24"/>
      <c r="C1053" s="21" t="s">
        <v>41</v>
      </c>
      <c r="D1053" s="25"/>
      <c r="E1053" s="9"/>
      <c r="F1053" s="27"/>
      <c r="G1053" s="26"/>
      <c r="H1053" s="28"/>
      <c r="I1053" s="26"/>
      <c r="J1053" s="26"/>
      <c r="K1053" s="28"/>
      <c r="L1053" s="29"/>
    </row>
    <row r="1054" spans="1:26" ht="14.25">
      <c r="A1054" s="23"/>
      <c r="B1054" s="24"/>
      <c r="C1054" s="21" t="s">
        <v>1337</v>
      </c>
      <c r="D1054" s="25"/>
      <c r="E1054" s="9"/>
      <c r="F1054" s="27"/>
      <c r="G1054" s="26"/>
      <c r="H1054" s="28"/>
      <c r="I1054" s="26"/>
      <c r="J1054" s="26"/>
      <c r="K1054" s="28"/>
      <c r="L1054" s="29"/>
      <c r="R1054">
        <f>H1054</f>
        <v>0</v>
      </c>
    </row>
    <row r="1055" spans="1:26" ht="14.25">
      <c r="A1055" s="23"/>
      <c r="B1055" s="24"/>
      <c r="C1055" s="21" t="s">
        <v>1338</v>
      </c>
      <c r="D1055" s="25"/>
      <c r="E1055" s="9"/>
      <c r="F1055" s="27"/>
      <c r="G1055" s="26"/>
      <c r="H1055" s="28"/>
      <c r="I1055" s="26"/>
      <c r="J1055" s="26"/>
      <c r="K1055" s="28"/>
      <c r="L1055" s="29"/>
    </row>
    <row r="1056" spans="1:26" ht="14.25">
      <c r="A1056" s="23"/>
      <c r="B1056" s="24"/>
      <c r="C1056" s="21" t="s">
        <v>1339</v>
      </c>
      <c r="D1056" s="25" t="s">
        <v>1340</v>
      </c>
      <c r="E1056" s="9">
        <f>Source!BZ389</f>
        <v>0</v>
      </c>
      <c r="F1056" s="60"/>
      <c r="G1056" s="61"/>
      <c r="H1056" s="28"/>
      <c r="I1056" s="30"/>
      <c r="J1056" s="21"/>
      <c r="K1056" s="28"/>
      <c r="L1056" s="29"/>
    </row>
    <row r="1057" spans="1:26" ht="14.25">
      <c r="A1057" s="23"/>
      <c r="B1057" s="24"/>
      <c r="C1057" s="21" t="s">
        <v>1341</v>
      </c>
      <c r="D1057" s="25" t="s">
        <v>1340</v>
      </c>
      <c r="E1057" s="9">
        <f>Source!CA389</f>
        <v>0</v>
      </c>
      <c r="F1057" s="60"/>
      <c r="G1057" s="61"/>
      <c r="H1057" s="28"/>
      <c r="I1057" s="30"/>
      <c r="J1057" s="21"/>
      <c r="K1057" s="28"/>
      <c r="L1057" s="29"/>
    </row>
    <row r="1058" spans="1:26" ht="14.25">
      <c r="A1058" s="34"/>
      <c r="B1058" s="35"/>
      <c r="C1058" s="36" t="s">
        <v>1342</v>
      </c>
      <c r="D1058" s="37" t="s">
        <v>1343</v>
      </c>
      <c r="E1058" s="38">
        <f>Source!AQ389</f>
        <v>0</v>
      </c>
      <c r="F1058" s="39"/>
      <c r="G1058" s="40"/>
      <c r="H1058" s="41"/>
      <c r="I1058" s="40"/>
      <c r="J1058" s="40"/>
      <c r="K1058" s="41"/>
      <c r="L1058" s="45"/>
    </row>
    <row r="1059" spans="1:26" ht="15">
      <c r="G1059" s="57"/>
      <c r="H1059" s="57"/>
      <c r="J1059" s="57"/>
      <c r="K1059" s="57"/>
      <c r="L1059" s="33"/>
      <c r="O1059" s="32">
        <f>G1059</f>
        <v>0</v>
      </c>
      <c r="P1059" s="32">
        <f>J1059</f>
        <v>0</v>
      </c>
      <c r="Q1059" s="32">
        <f>L1059</f>
        <v>0</v>
      </c>
      <c r="W1059">
        <f>IF(Source!BI389&lt;=1,G1059, 0)</f>
        <v>0</v>
      </c>
      <c r="X1059">
        <f>IF(Source!BI389=2,G1059, 0)</f>
        <v>0</v>
      </c>
      <c r="Y1059">
        <f>IF(Source!BI389=3,G1059, 0)</f>
        <v>0</v>
      </c>
      <c r="Z1059">
        <f>IF(Source!BI389=4,G1059, 0)</f>
        <v>0</v>
      </c>
    </row>
    <row r="1060" spans="1:26" ht="28.5">
      <c r="A1060" s="23" t="str">
        <f>Source!E390</f>
        <v>199</v>
      </c>
      <c r="B1060" s="24" t="str">
        <f>Source!F390</f>
        <v>Цена поставщика</v>
      </c>
      <c r="C1060" s="21" t="str">
        <f>Source!G390</f>
        <v>Шланг армированный диам25</v>
      </c>
      <c r="D1060" s="25" t="str">
        <f>Source!H390</f>
        <v>м</v>
      </c>
      <c r="E1060" s="9">
        <f>Source!I390</f>
        <v>50</v>
      </c>
      <c r="F1060" s="27"/>
      <c r="G1060" s="26"/>
      <c r="H1060" s="28"/>
      <c r="I1060" s="26"/>
      <c r="J1060" s="26"/>
      <c r="K1060" s="28"/>
      <c r="L1060" s="29"/>
      <c r="S1060">
        <f>ROUND((Source!FX390/100)*((ROUND(Source!CT390*Source!I390/IF(Source!BA390&lt;&gt; 0, Source!BA390, 1), 2)+ROUND(Source!CS390*Source!I390/IF(Source!BS390&lt;&gt; 0, Source!BS390, 1), 2))), 2)</f>
        <v>0</v>
      </c>
      <c r="T1060">
        <f>Source!X390</f>
        <v>0</v>
      </c>
      <c r="U1060">
        <f>ROUND((Source!FY390/100)*((ROUND(Source!CT390*Source!I390/IF(Source!BA390&lt;&gt; 0, Source!BA390, 1), 2)+ROUND(Source!CS390*Source!I390/IF(Source!BS390&lt;&gt; 0, Source!BS390, 1), 2))), 2)</f>
        <v>0</v>
      </c>
      <c r="V1060">
        <f>Source!Y390</f>
        <v>0</v>
      </c>
    </row>
    <row r="1061" spans="1:26" ht="14.25">
      <c r="A1061" s="34"/>
      <c r="B1061" s="35"/>
      <c r="C1061" s="36" t="s">
        <v>1338</v>
      </c>
      <c r="D1061" s="37"/>
      <c r="E1061" s="38"/>
      <c r="F1061" s="39"/>
      <c r="G1061" s="40"/>
      <c r="H1061" s="41"/>
      <c r="I1061" s="40"/>
      <c r="J1061" s="40"/>
      <c r="K1061" s="41"/>
      <c r="L1061" s="42"/>
    </row>
    <row r="1062" spans="1:26" ht="15">
      <c r="G1062" s="57"/>
      <c r="H1062" s="57"/>
      <c r="J1062" s="57"/>
      <c r="K1062" s="57"/>
      <c r="L1062" s="33"/>
      <c r="O1062" s="32">
        <f>G1062</f>
        <v>0</v>
      </c>
      <c r="P1062" s="32">
        <f>J1062</f>
        <v>0</v>
      </c>
      <c r="Q1062" s="32">
        <f>L1062</f>
        <v>0</v>
      </c>
      <c r="W1062">
        <f>IF(Source!BI390&lt;=1,G1062, 0)</f>
        <v>0</v>
      </c>
      <c r="X1062">
        <f>IF(Source!BI390=2,G1062, 0)</f>
        <v>0</v>
      </c>
      <c r="Y1062">
        <f>IF(Source!BI390=3,G1062, 0)</f>
        <v>0</v>
      </c>
      <c r="Z1062">
        <f>IF(Source!BI390=4,G1062, 0)</f>
        <v>0</v>
      </c>
    </row>
    <row r="1063" spans="1:26" ht="28.5">
      <c r="A1063" s="23" t="str">
        <f>Source!E391</f>
        <v>200</v>
      </c>
      <c r="B1063" s="24" t="str">
        <f>Source!F391</f>
        <v>Цена поставщика</v>
      </c>
      <c r="C1063" s="21" t="str">
        <f>Source!G391</f>
        <v>Хомут 25-32</v>
      </c>
      <c r="D1063" s="25" t="str">
        <f>Source!H391</f>
        <v>ШТ</v>
      </c>
      <c r="E1063" s="9">
        <f>Source!I391</f>
        <v>145</v>
      </c>
      <c r="F1063" s="27"/>
      <c r="G1063" s="26"/>
      <c r="H1063" s="28"/>
      <c r="I1063" s="26"/>
      <c r="J1063" s="26"/>
      <c r="K1063" s="28"/>
      <c r="L1063" s="29"/>
      <c r="S1063">
        <f>ROUND((Source!FX391/100)*((ROUND(Source!CT391*Source!I391/IF(Source!BA391&lt;&gt; 0, Source!BA391, 1), 2)+ROUND(Source!CS391*Source!I391/IF(Source!BS391&lt;&gt; 0, Source!BS391, 1), 2))), 2)</f>
        <v>0</v>
      </c>
      <c r="T1063">
        <f>Source!X391</f>
        <v>0</v>
      </c>
      <c r="U1063">
        <f>ROUND((Source!FY391/100)*((ROUND(Source!CT391*Source!I391/IF(Source!BA391&lt;&gt; 0, Source!BA391, 1), 2)+ROUND(Source!CS391*Source!I391/IF(Source!BS391&lt;&gt; 0, Source!BS391, 1), 2))), 2)</f>
        <v>0</v>
      </c>
      <c r="V1063">
        <f>Source!Y391</f>
        <v>0</v>
      </c>
    </row>
    <row r="1064" spans="1:26" ht="14.25">
      <c r="A1064" s="34"/>
      <c r="B1064" s="35"/>
      <c r="C1064" s="36" t="s">
        <v>1338</v>
      </c>
      <c r="D1064" s="37"/>
      <c r="E1064" s="38"/>
      <c r="F1064" s="39"/>
      <c r="G1064" s="40"/>
      <c r="H1064" s="41"/>
      <c r="I1064" s="40"/>
      <c r="J1064" s="40"/>
      <c r="K1064" s="41"/>
      <c r="L1064" s="42"/>
    </row>
    <row r="1065" spans="1:26" ht="15">
      <c r="G1065" s="57"/>
      <c r="H1065" s="57"/>
      <c r="J1065" s="57"/>
      <c r="K1065" s="57"/>
      <c r="L1065" s="33"/>
      <c r="O1065" s="32">
        <f>G1065</f>
        <v>0</v>
      </c>
      <c r="P1065" s="32">
        <f>J1065</f>
        <v>0</v>
      </c>
      <c r="Q1065" s="32">
        <f>L1065</f>
        <v>0</v>
      </c>
      <c r="W1065">
        <f>IF(Source!BI391&lt;=1,G1065, 0)</f>
        <v>0</v>
      </c>
      <c r="X1065">
        <f>IF(Source!BI391=2,G1065, 0)</f>
        <v>0</v>
      </c>
      <c r="Y1065">
        <f>IF(Source!BI391=3,G1065, 0)</f>
        <v>0</v>
      </c>
      <c r="Z1065">
        <f>IF(Source!BI391=4,G1065, 0)</f>
        <v>0</v>
      </c>
    </row>
    <row r="1066" spans="1:26" ht="14.25">
      <c r="A1066" s="23" t="str">
        <f>Source!E392</f>
        <v>201</v>
      </c>
      <c r="B1066" s="24" t="str">
        <f>Source!F392</f>
        <v>20-02-019-1</v>
      </c>
      <c r="C1066" s="21" t="str">
        <f>Source!G392</f>
        <v>Установка рамы под насос</v>
      </c>
      <c r="D1066" s="25" t="str">
        <f>Source!H392</f>
        <v>100 кг</v>
      </c>
      <c r="E1066" s="9">
        <f>Source!I392</f>
        <v>0.25</v>
      </c>
      <c r="F1066" s="27"/>
      <c r="G1066" s="26"/>
      <c r="H1066" s="28"/>
      <c r="I1066" s="26"/>
      <c r="J1066" s="26"/>
      <c r="K1066" s="28"/>
      <c r="L1066" s="29"/>
      <c r="S1066">
        <f>ROUND((Source!FX392/100)*((ROUND(Source!CT392*Source!I392/IF(Source!BA392&lt;&gt; 0, Source!BA392, 1), 2)+ROUND(Source!CS392*Source!I392/IF(Source!BS392&lt;&gt; 0, Source!BS392, 1), 2))), 2)</f>
        <v>0</v>
      </c>
      <c r="T1066">
        <f>Source!X392</f>
        <v>0</v>
      </c>
      <c r="U1066">
        <f>ROUND((Source!FY392/100)*((ROUND(Source!CT392*Source!I392/IF(Source!BA392&lt;&gt; 0, Source!BA392, 1), 2)+ROUND(Source!CS392*Source!I392/IF(Source!BS392&lt;&gt; 0, Source!BS392, 1), 2))), 2)</f>
        <v>0</v>
      </c>
      <c r="V1066">
        <f>Source!Y392</f>
        <v>0</v>
      </c>
    </row>
    <row r="1067" spans="1:26" ht="14.25">
      <c r="A1067" s="23"/>
      <c r="B1067" s="24"/>
      <c r="C1067" s="21" t="s">
        <v>1336</v>
      </c>
      <c r="D1067" s="25"/>
      <c r="E1067" s="9"/>
      <c r="F1067" s="27"/>
      <c r="G1067" s="26"/>
      <c r="H1067" s="28"/>
      <c r="I1067" s="26"/>
      <c r="J1067" s="26"/>
      <c r="K1067" s="28"/>
      <c r="L1067" s="29"/>
      <c r="R1067">
        <f>H1067</f>
        <v>0</v>
      </c>
    </row>
    <row r="1068" spans="1:26" ht="14.25">
      <c r="A1068" s="23"/>
      <c r="B1068" s="24"/>
      <c r="C1068" s="21" t="s">
        <v>41</v>
      </c>
      <c r="D1068" s="25"/>
      <c r="E1068" s="9"/>
      <c r="F1068" s="27"/>
      <c r="G1068" s="26"/>
      <c r="H1068" s="28"/>
      <c r="I1068" s="26"/>
      <c r="J1068" s="26"/>
      <c r="K1068" s="28"/>
      <c r="L1068" s="29"/>
    </row>
    <row r="1069" spans="1:26" ht="14.25">
      <c r="A1069" s="23"/>
      <c r="B1069" s="24"/>
      <c r="C1069" s="21" t="s">
        <v>1338</v>
      </c>
      <c r="D1069" s="25"/>
      <c r="E1069" s="9"/>
      <c r="F1069" s="27"/>
      <c r="G1069" s="26"/>
      <c r="H1069" s="28"/>
      <c r="I1069" s="26"/>
      <c r="J1069" s="26"/>
      <c r="K1069" s="28"/>
      <c r="L1069" s="29"/>
    </row>
    <row r="1070" spans="1:26" ht="14.25">
      <c r="A1070" s="23"/>
      <c r="B1070" s="24"/>
      <c r="C1070" s="21" t="s">
        <v>1339</v>
      </c>
      <c r="D1070" s="25" t="s">
        <v>1340</v>
      </c>
      <c r="E1070" s="9">
        <f>Source!BZ392</f>
        <v>0</v>
      </c>
      <c r="F1070" s="60"/>
      <c r="G1070" s="61"/>
      <c r="H1070" s="28"/>
      <c r="I1070" s="30"/>
      <c r="J1070" s="21"/>
      <c r="K1070" s="28"/>
      <c r="L1070" s="29"/>
    </row>
    <row r="1071" spans="1:26" ht="14.25">
      <c r="A1071" s="23"/>
      <c r="B1071" s="24"/>
      <c r="C1071" s="21" t="s">
        <v>1341</v>
      </c>
      <c r="D1071" s="25" t="s">
        <v>1340</v>
      </c>
      <c r="E1071" s="9">
        <f>Source!CA392</f>
        <v>0</v>
      </c>
      <c r="F1071" s="60"/>
      <c r="G1071" s="61"/>
      <c r="H1071" s="28"/>
      <c r="I1071" s="30"/>
      <c r="J1071" s="21"/>
      <c r="K1071" s="28"/>
      <c r="L1071" s="29"/>
    </row>
    <row r="1072" spans="1:26" ht="14.25">
      <c r="A1072" s="34"/>
      <c r="B1072" s="35"/>
      <c r="C1072" s="36" t="s">
        <v>1342</v>
      </c>
      <c r="D1072" s="37" t="s">
        <v>1343</v>
      </c>
      <c r="E1072" s="38">
        <f>Source!AQ392</f>
        <v>0</v>
      </c>
      <c r="F1072" s="39"/>
      <c r="G1072" s="40"/>
      <c r="H1072" s="41"/>
      <c r="I1072" s="40"/>
      <c r="J1072" s="40"/>
      <c r="K1072" s="41"/>
      <c r="L1072" s="45"/>
    </row>
    <row r="1073" spans="1:26" ht="15">
      <c r="G1073" s="57"/>
      <c r="H1073" s="57"/>
      <c r="J1073" s="57"/>
      <c r="K1073" s="57"/>
      <c r="L1073" s="33"/>
      <c r="O1073" s="32">
        <f>G1073</f>
        <v>0</v>
      </c>
      <c r="P1073" s="32">
        <f>J1073</f>
        <v>0</v>
      </c>
      <c r="Q1073" s="32">
        <f>L1073</f>
        <v>0</v>
      </c>
      <c r="W1073">
        <f>IF(Source!BI392&lt;=1,G1073, 0)</f>
        <v>0</v>
      </c>
      <c r="X1073">
        <f>IF(Source!BI392=2,G1073, 0)</f>
        <v>0</v>
      </c>
      <c r="Y1073">
        <f>IF(Source!BI392=3,G1073, 0)</f>
        <v>0</v>
      </c>
      <c r="Z1073">
        <f>IF(Source!BI392=4,G1073, 0)</f>
        <v>0</v>
      </c>
    </row>
    <row r="1074" spans="1:26" ht="28.5">
      <c r="A1074" s="23" t="str">
        <f>Source!E393</f>
        <v>202</v>
      </c>
      <c r="B1074" s="24" t="str">
        <f>Source!F393</f>
        <v>Цена поставщика</v>
      </c>
      <c r="C1074" s="21" t="str">
        <f>Source!G393</f>
        <v>Рама сварная под насос</v>
      </c>
      <c r="D1074" s="25" t="str">
        <f>Source!H393</f>
        <v>ШТ</v>
      </c>
      <c r="E1074" s="9">
        <f>Source!I393</f>
        <v>1</v>
      </c>
      <c r="F1074" s="27"/>
      <c r="G1074" s="26"/>
      <c r="H1074" s="28"/>
      <c r="I1074" s="26"/>
      <c r="J1074" s="26"/>
      <c r="K1074" s="28"/>
      <c r="L1074" s="29"/>
      <c r="S1074">
        <f>ROUND((Source!FX393/100)*((ROUND(Source!CT393*Source!I393/IF(Source!BA393&lt;&gt; 0, Source!BA393, 1), 2)+ROUND(Source!CS393*Source!I393/IF(Source!BS393&lt;&gt; 0, Source!BS393, 1), 2))), 2)</f>
        <v>0</v>
      </c>
      <c r="T1074">
        <f>Source!X393</f>
        <v>0</v>
      </c>
      <c r="U1074">
        <f>ROUND((Source!FY393/100)*((ROUND(Source!CT393*Source!I393/IF(Source!BA393&lt;&gt; 0, Source!BA393, 1), 2)+ROUND(Source!CS393*Source!I393/IF(Source!BS393&lt;&gt; 0, Source!BS393, 1), 2))), 2)</f>
        <v>0</v>
      </c>
      <c r="V1074">
        <f>Source!Y393</f>
        <v>0</v>
      </c>
    </row>
    <row r="1075" spans="1:26" ht="14.25">
      <c r="A1075" s="34"/>
      <c r="B1075" s="35"/>
      <c r="C1075" s="36" t="s">
        <v>1338</v>
      </c>
      <c r="D1075" s="37"/>
      <c r="E1075" s="38"/>
      <c r="F1075" s="39"/>
      <c r="G1075" s="40"/>
      <c r="H1075" s="41"/>
      <c r="I1075" s="40"/>
      <c r="J1075" s="40"/>
      <c r="K1075" s="41"/>
      <c r="L1075" s="42"/>
    </row>
    <row r="1076" spans="1:26" ht="15">
      <c r="G1076" s="57"/>
      <c r="H1076" s="57"/>
      <c r="J1076" s="57"/>
      <c r="K1076" s="57"/>
      <c r="L1076" s="33"/>
      <c r="O1076" s="32">
        <f>G1076</f>
        <v>0</v>
      </c>
      <c r="P1076" s="32">
        <f>J1076</f>
        <v>0</v>
      </c>
      <c r="Q1076" s="32">
        <f>L1076</f>
        <v>0</v>
      </c>
      <c r="W1076">
        <f>IF(Source!BI393&lt;=1,G1076, 0)</f>
        <v>0</v>
      </c>
      <c r="X1076">
        <f>IF(Source!BI393=2,G1076, 0)</f>
        <v>0</v>
      </c>
      <c r="Y1076">
        <f>IF(Source!BI393=3,G1076, 0)</f>
        <v>0</v>
      </c>
      <c r="Z1076">
        <f>IF(Source!BI393=4,G1076, 0)</f>
        <v>0</v>
      </c>
    </row>
    <row r="1077" spans="1:26" ht="71.25">
      <c r="A1077" s="23" t="str">
        <f>Source!E394</f>
        <v>203</v>
      </c>
      <c r="B1077" s="24" t="str">
        <f>Source!F394</f>
        <v>26-01-018-1</v>
      </c>
      <c r="C1077" s="21" t="str">
        <f>Source!G394</f>
        <v>Изоляция плоских и криволинейных поверхностей пластинами (плитами) из вспененного каучука («Армофлекс»), вспененного полиэтилена («Термофлекс»)</v>
      </c>
      <c r="D1077" s="25" t="str">
        <f>Source!H394</f>
        <v>10 м2</v>
      </c>
      <c r="E1077" s="9">
        <f>Source!I394</f>
        <v>10.7</v>
      </c>
      <c r="F1077" s="27"/>
      <c r="G1077" s="26"/>
      <c r="H1077" s="28"/>
      <c r="I1077" s="26"/>
      <c r="J1077" s="26"/>
      <c r="K1077" s="28"/>
      <c r="L1077" s="29"/>
      <c r="S1077">
        <f>ROUND((Source!FX394/100)*((ROUND(Source!CT394*Source!I394/IF(Source!BA394&lt;&gt; 0, Source!BA394, 1), 2)+ROUND(Source!CS394*Source!I394/IF(Source!BS394&lt;&gt; 0, Source!BS394, 1), 2))), 2)</f>
        <v>0</v>
      </c>
      <c r="T1077">
        <f>Source!X394</f>
        <v>0</v>
      </c>
      <c r="U1077">
        <f>ROUND((Source!FY394/100)*((ROUND(Source!CT394*Source!I394/IF(Source!BA394&lt;&gt; 0, Source!BA394, 1), 2)+ROUND(Source!CS394*Source!I394/IF(Source!BS394&lt;&gt; 0, Source!BS394, 1), 2))), 2)</f>
        <v>0</v>
      </c>
      <c r="V1077">
        <f>Source!Y394</f>
        <v>0</v>
      </c>
    </row>
    <row r="1078" spans="1:26" ht="14.25">
      <c r="A1078" s="23"/>
      <c r="B1078" s="24"/>
      <c r="C1078" s="21" t="s">
        <v>1336</v>
      </c>
      <c r="D1078" s="25"/>
      <c r="E1078" s="9"/>
      <c r="F1078" s="27"/>
      <c r="G1078" s="26"/>
      <c r="H1078" s="28"/>
      <c r="I1078" s="26"/>
      <c r="J1078" s="26"/>
      <c r="K1078" s="28"/>
      <c r="L1078" s="29"/>
      <c r="R1078">
        <f>H1078</f>
        <v>0</v>
      </c>
    </row>
    <row r="1079" spans="1:26" ht="14.25">
      <c r="A1079" s="23"/>
      <c r="B1079" s="24"/>
      <c r="C1079" s="21" t="s">
        <v>41</v>
      </c>
      <c r="D1079" s="25"/>
      <c r="E1079" s="9"/>
      <c r="F1079" s="27"/>
      <c r="G1079" s="26"/>
      <c r="H1079" s="28"/>
      <c r="I1079" s="26"/>
      <c r="J1079" s="26"/>
      <c r="K1079" s="28"/>
      <c r="L1079" s="29"/>
    </row>
    <row r="1080" spans="1:26" ht="14.25">
      <c r="A1080" s="23"/>
      <c r="B1080" s="24"/>
      <c r="C1080" s="21" t="s">
        <v>1338</v>
      </c>
      <c r="D1080" s="25"/>
      <c r="E1080" s="9"/>
      <c r="F1080" s="27"/>
      <c r="G1080" s="26"/>
      <c r="H1080" s="28"/>
      <c r="I1080" s="26"/>
      <c r="J1080" s="26"/>
      <c r="K1080" s="28"/>
      <c r="L1080" s="29"/>
    </row>
    <row r="1081" spans="1:26" ht="14.25">
      <c r="A1081" s="23"/>
      <c r="B1081" s="24"/>
      <c r="C1081" s="21" t="s">
        <v>1339</v>
      </c>
      <c r="D1081" s="25" t="s">
        <v>1340</v>
      </c>
      <c r="E1081" s="9">
        <f>Source!BZ394</f>
        <v>0</v>
      </c>
      <c r="F1081" s="60"/>
      <c r="G1081" s="61"/>
      <c r="H1081" s="28"/>
      <c r="I1081" s="30"/>
      <c r="J1081" s="21"/>
      <c r="K1081" s="28"/>
      <c r="L1081" s="29"/>
    </row>
    <row r="1082" spans="1:26" ht="14.25">
      <c r="A1082" s="23"/>
      <c r="B1082" s="24"/>
      <c r="C1082" s="21" t="s">
        <v>1341</v>
      </c>
      <c r="D1082" s="25" t="s">
        <v>1340</v>
      </c>
      <c r="E1082" s="9">
        <f>Source!CA394</f>
        <v>0</v>
      </c>
      <c r="F1082" s="60"/>
      <c r="G1082" s="61"/>
      <c r="H1082" s="28"/>
      <c r="I1082" s="30"/>
      <c r="J1082" s="21"/>
      <c r="K1082" s="28"/>
      <c r="L1082" s="29"/>
    </row>
    <row r="1083" spans="1:26" ht="14.25">
      <c r="A1083" s="34"/>
      <c r="B1083" s="35"/>
      <c r="C1083" s="36" t="s">
        <v>1342</v>
      </c>
      <c r="D1083" s="37" t="s">
        <v>1343</v>
      </c>
      <c r="E1083" s="38">
        <f>Source!AQ394</f>
        <v>0</v>
      </c>
      <c r="F1083" s="39"/>
      <c r="G1083" s="40"/>
      <c r="H1083" s="41"/>
      <c r="I1083" s="40"/>
      <c r="J1083" s="40"/>
      <c r="K1083" s="41"/>
      <c r="L1083" s="45"/>
    </row>
    <row r="1084" spans="1:26" ht="15">
      <c r="G1084" s="57"/>
      <c r="H1084" s="57"/>
      <c r="J1084" s="57"/>
      <c r="K1084" s="57"/>
      <c r="L1084" s="33"/>
      <c r="O1084" s="32">
        <f>G1084</f>
        <v>0</v>
      </c>
      <c r="P1084" s="32">
        <f>J1084</f>
        <v>0</v>
      </c>
      <c r="Q1084" s="32">
        <f>L1084</f>
        <v>0</v>
      </c>
      <c r="W1084">
        <f>IF(Source!BI394&lt;=1,G1084, 0)</f>
        <v>0</v>
      </c>
      <c r="X1084">
        <f>IF(Source!BI394=2,G1084, 0)</f>
        <v>0</v>
      </c>
      <c r="Y1084">
        <f>IF(Source!BI394=3,G1084, 0)</f>
        <v>0</v>
      </c>
      <c r="Z1084">
        <f>IF(Source!BI394=4,G1084, 0)</f>
        <v>0</v>
      </c>
    </row>
    <row r="1085" spans="1:26" ht="42.75">
      <c r="A1085" s="23" t="str">
        <f>Source!E395</f>
        <v>204</v>
      </c>
      <c r="B1085" s="24" t="str">
        <f>Source!F395</f>
        <v>26-01-050-1</v>
      </c>
      <c r="C1085" s="21" t="str">
        <f>Source!G395</f>
        <v>Покрытие поверхности изоляции трубопроводов фольгой алюминиевой дублированной</v>
      </c>
      <c r="D1085" s="25" t="str">
        <f>Source!H395</f>
        <v>100 м2</v>
      </c>
      <c r="E1085" s="9">
        <f>Source!I395</f>
        <v>9.8000000000000007</v>
      </c>
      <c r="F1085" s="27"/>
      <c r="G1085" s="26"/>
      <c r="H1085" s="28"/>
      <c r="I1085" s="26"/>
      <c r="J1085" s="26"/>
      <c r="K1085" s="28"/>
      <c r="L1085" s="29"/>
      <c r="S1085">
        <f>ROUND((Source!FX395/100)*((ROUND(Source!CT395*Source!I395/IF(Source!BA395&lt;&gt; 0, Source!BA395, 1), 2)+ROUND(Source!CS395*Source!I395/IF(Source!BS395&lt;&gt; 0, Source!BS395, 1), 2))), 2)</f>
        <v>0</v>
      </c>
      <c r="T1085">
        <f>Source!X395</f>
        <v>0</v>
      </c>
      <c r="U1085">
        <f>ROUND((Source!FY395/100)*((ROUND(Source!CT395*Source!I395/IF(Source!BA395&lt;&gt; 0, Source!BA395, 1), 2)+ROUND(Source!CS395*Source!I395/IF(Source!BS395&lt;&gt; 0, Source!BS395, 1), 2))), 2)</f>
        <v>0</v>
      </c>
      <c r="V1085">
        <f>Source!Y395</f>
        <v>0</v>
      </c>
    </row>
    <row r="1086" spans="1:26" ht="14.25">
      <c r="A1086" s="23"/>
      <c r="B1086" s="24"/>
      <c r="C1086" s="21" t="s">
        <v>1336</v>
      </c>
      <c r="D1086" s="25"/>
      <c r="E1086" s="9"/>
      <c r="F1086" s="27"/>
      <c r="G1086" s="26"/>
      <c r="H1086" s="28"/>
      <c r="I1086" s="26"/>
      <c r="J1086" s="26"/>
      <c r="K1086" s="28"/>
      <c r="L1086" s="29"/>
      <c r="R1086">
        <f>H1086</f>
        <v>0</v>
      </c>
    </row>
    <row r="1087" spans="1:26" ht="14.25">
      <c r="A1087" s="23"/>
      <c r="B1087" s="24"/>
      <c r="C1087" s="21" t="s">
        <v>41</v>
      </c>
      <c r="D1087" s="25"/>
      <c r="E1087" s="9"/>
      <c r="F1087" s="27"/>
      <c r="G1087" s="26"/>
      <c r="H1087" s="28"/>
      <c r="I1087" s="26"/>
      <c r="J1087" s="26"/>
      <c r="K1087" s="28"/>
      <c r="L1087" s="29"/>
    </row>
    <row r="1088" spans="1:26" ht="14.25">
      <c r="A1088" s="23"/>
      <c r="B1088" s="24"/>
      <c r="C1088" s="21" t="s">
        <v>1338</v>
      </c>
      <c r="D1088" s="25"/>
      <c r="E1088" s="9"/>
      <c r="F1088" s="27"/>
      <c r="G1088" s="26"/>
      <c r="H1088" s="28"/>
      <c r="I1088" s="26"/>
      <c r="J1088" s="26"/>
      <c r="K1088" s="28"/>
      <c r="L1088" s="29"/>
    </row>
    <row r="1089" spans="1:26" ht="14.25">
      <c r="A1089" s="23"/>
      <c r="B1089" s="24"/>
      <c r="C1089" s="21" t="s">
        <v>1339</v>
      </c>
      <c r="D1089" s="25" t="s">
        <v>1340</v>
      </c>
      <c r="E1089" s="9">
        <f>Source!BZ395</f>
        <v>0</v>
      </c>
      <c r="F1089" s="60"/>
      <c r="G1089" s="61"/>
      <c r="H1089" s="28"/>
      <c r="I1089" s="30"/>
      <c r="J1089" s="21"/>
      <c r="K1089" s="28"/>
      <c r="L1089" s="29"/>
    </row>
    <row r="1090" spans="1:26" ht="14.25">
      <c r="A1090" s="23"/>
      <c r="B1090" s="24"/>
      <c r="C1090" s="21" t="s">
        <v>1341</v>
      </c>
      <c r="D1090" s="25" t="s">
        <v>1340</v>
      </c>
      <c r="E1090" s="9">
        <f>Source!CA395</f>
        <v>0</v>
      </c>
      <c r="F1090" s="60"/>
      <c r="G1090" s="61"/>
      <c r="H1090" s="28"/>
      <c r="I1090" s="30"/>
      <c r="J1090" s="21"/>
      <c r="K1090" s="28"/>
      <c r="L1090" s="29"/>
    </row>
    <row r="1091" spans="1:26" ht="14.25">
      <c r="A1091" s="34"/>
      <c r="B1091" s="35"/>
      <c r="C1091" s="36" t="s">
        <v>1342</v>
      </c>
      <c r="D1091" s="37" t="s">
        <v>1343</v>
      </c>
      <c r="E1091" s="38">
        <f>Source!AQ395</f>
        <v>0</v>
      </c>
      <c r="F1091" s="39"/>
      <c r="G1091" s="40"/>
      <c r="H1091" s="41"/>
      <c r="I1091" s="40"/>
      <c r="J1091" s="40"/>
      <c r="K1091" s="41"/>
      <c r="L1091" s="45"/>
    </row>
    <row r="1092" spans="1:26" ht="15">
      <c r="G1092" s="57"/>
      <c r="H1092" s="57"/>
      <c r="J1092" s="57"/>
      <c r="K1092" s="57"/>
      <c r="L1092" s="33"/>
      <c r="O1092" s="32">
        <f>G1092</f>
        <v>0</v>
      </c>
      <c r="P1092" s="32">
        <f>J1092</f>
        <v>0</v>
      </c>
      <c r="Q1092" s="32">
        <f>L1092</f>
        <v>0</v>
      </c>
      <c r="W1092">
        <f>IF(Source!BI395&lt;=1,G1092, 0)</f>
        <v>0</v>
      </c>
      <c r="X1092">
        <f>IF(Source!BI395=2,G1092, 0)</f>
        <v>0</v>
      </c>
      <c r="Y1092">
        <f>IF(Source!BI395=3,G1092, 0)</f>
        <v>0</v>
      </c>
      <c r="Z1092">
        <f>IF(Source!BI395=4,G1092, 0)</f>
        <v>0</v>
      </c>
    </row>
    <row r="1093" spans="1:26" ht="57">
      <c r="A1093" s="23" t="str">
        <f>Source!E396</f>
        <v>205</v>
      </c>
      <c r="B1093" s="24" t="str">
        <f>Source!F396</f>
        <v>26-01-053-1</v>
      </c>
      <c r="C1093" s="21" t="str">
        <f>Source!G396</f>
        <v>Покрытие изоляции плоских (криволинейных) поверхностей листовым металлом с заготовкой покрытия</v>
      </c>
      <c r="D1093" s="25" t="str">
        <f>Source!H396</f>
        <v>100 м2</v>
      </c>
      <c r="E1093" s="9">
        <f>Source!I396</f>
        <v>0.06</v>
      </c>
      <c r="F1093" s="27"/>
      <c r="G1093" s="26"/>
      <c r="H1093" s="28"/>
      <c r="I1093" s="26"/>
      <c r="J1093" s="26"/>
      <c r="K1093" s="28"/>
      <c r="L1093" s="29"/>
      <c r="S1093">
        <f>ROUND((Source!FX396/100)*((ROUND(Source!CT396*Source!I396/IF(Source!BA396&lt;&gt; 0, Source!BA396, 1), 2)+ROUND(Source!CS396*Source!I396/IF(Source!BS396&lt;&gt; 0, Source!BS396, 1), 2))), 2)</f>
        <v>0</v>
      </c>
      <c r="T1093">
        <f>Source!X396</f>
        <v>0</v>
      </c>
      <c r="U1093">
        <f>ROUND((Source!FY396/100)*((ROUND(Source!CT396*Source!I396/IF(Source!BA396&lt;&gt; 0, Source!BA396, 1), 2)+ROUND(Source!CS396*Source!I396/IF(Source!BS396&lt;&gt; 0, Source!BS396, 1), 2))), 2)</f>
        <v>0</v>
      </c>
      <c r="V1093">
        <f>Source!Y396</f>
        <v>0</v>
      </c>
    </row>
    <row r="1094" spans="1:26" ht="14.25">
      <c r="A1094" s="23"/>
      <c r="B1094" s="24"/>
      <c r="C1094" s="21" t="s">
        <v>1336</v>
      </c>
      <c r="D1094" s="25"/>
      <c r="E1094" s="9"/>
      <c r="F1094" s="27"/>
      <c r="G1094" s="26"/>
      <c r="H1094" s="28"/>
      <c r="I1094" s="26"/>
      <c r="J1094" s="26"/>
      <c r="K1094" s="28"/>
      <c r="L1094" s="29"/>
      <c r="R1094">
        <f>H1094</f>
        <v>0</v>
      </c>
    </row>
    <row r="1095" spans="1:26" ht="14.25">
      <c r="A1095" s="23"/>
      <c r="B1095" s="24"/>
      <c r="C1095" s="21" t="s">
        <v>41</v>
      </c>
      <c r="D1095" s="25"/>
      <c r="E1095" s="9"/>
      <c r="F1095" s="27"/>
      <c r="G1095" s="26"/>
      <c r="H1095" s="28"/>
      <c r="I1095" s="26"/>
      <c r="J1095" s="26"/>
      <c r="K1095" s="28"/>
      <c r="L1095" s="29"/>
    </row>
    <row r="1096" spans="1:26" ht="14.25">
      <c r="A1096" s="23"/>
      <c r="B1096" s="24"/>
      <c r="C1096" s="21" t="s">
        <v>1338</v>
      </c>
      <c r="D1096" s="25"/>
      <c r="E1096" s="9"/>
      <c r="F1096" s="27"/>
      <c r="G1096" s="26"/>
      <c r="H1096" s="28"/>
      <c r="I1096" s="26"/>
      <c r="J1096" s="26"/>
      <c r="K1096" s="28"/>
      <c r="L1096" s="29"/>
    </row>
    <row r="1097" spans="1:26" ht="14.25">
      <c r="A1097" s="23"/>
      <c r="B1097" s="24"/>
      <c r="C1097" s="21" t="s">
        <v>1339</v>
      </c>
      <c r="D1097" s="25" t="s">
        <v>1340</v>
      </c>
      <c r="E1097" s="9">
        <f>Source!BZ396</f>
        <v>0</v>
      </c>
      <c r="F1097" s="60"/>
      <c r="G1097" s="61"/>
      <c r="H1097" s="28"/>
      <c r="I1097" s="30"/>
      <c r="J1097" s="21"/>
      <c r="K1097" s="28"/>
      <c r="L1097" s="29"/>
    </row>
    <row r="1098" spans="1:26" ht="14.25">
      <c r="A1098" s="23"/>
      <c r="B1098" s="24"/>
      <c r="C1098" s="21" t="s">
        <v>1341</v>
      </c>
      <c r="D1098" s="25" t="s">
        <v>1340</v>
      </c>
      <c r="E1098" s="9">
        <f>Source!CA396</f>
        <v>0</v>
      </c>
      <c r="F1098" s="60"/>
      <c r="G1098" s="61"/>
      <c r="H1098" s="28"/>
      <c r="I1098" s="30"/>
      <c r="J1098" s="21"/>
      <c r="K1098" s="28"/>
      <c r="L1098" s="29"/>
    </row>
    <row r="1099" spans="1:26" ht="14.25">
      <c r="A1099" s="34"/>
      <c r="B1099" s="35"/>
      <c r="C1099" s="36" t="s">
        <v>1342</v>
      </c>
      <c r="D1099" s="37" t="s">
        <v>1343</v>
      </c>
      <c r="E1099" s="38">
        <f>Source!AQ396</f>
        <v>0</v>
      </c>
      <c r="F1099" s="39"/>
      <c r="G1099" s="40"/>
      <c r="H1099" s="41"/>
      <c r="I1099" s="40"/>
      <c r="J1099" s="40"/>
      <c r="K1099" s="41"/>
      <c r="L1099" s="45"/>
    </row>
    <row r="1100" spans="1:26" ht="15">
      <c r="G1100" s="57"/>
      <c r="H1100" s="57"/>
      <c r="J1100" s="57"/>
      <c r="K1100" s="57"/>
      <c r="L1100" s="33"/>
      <c r="O1100" s="32">
        <f>G1100</f>
        <v>0</v>
      </c>
      <c r="P1100" s="32">
        <f>J1100</f>
        <v>0</v>
      </c>
      <c r="Q1100" s="32">
        <f>L1100</f>
        <v>0</v>
      </c>
      <c r="W1100">
        <f>IF(Source!BI396&lt;=1,G1100, 0)</f>
        <v>0</v>
      </c>
      <c r="X1100">
        <f>IF(Source!BI396=2,G1100, 0)</f>
        <v>0</v>
      </c>
      <c r="Y1100">
        <f>IF(Source!BI396=3,G1100, 0)</f>
        <v>0</v>
      </c>
      <c r="Z1100">
        <f>IF(Source!BI396=4,G1100, 0)</f>
        <v>0</v>
      </c>
    </row>
    <row r="1101" spans="1:26" ht="28.5">
      <c r="A1101" s="23" t="str">
        <f>Source!E397</f>
        <v>206</v>
      </c>
      <c r="B1101" s="24" t="str">
        <f>Source!F397</f>
        <v>101-1876</v>
      </c>
      <c r="C1101" s="21" t="str">
        <f>Source!G397</f>
        <v>Сталь листовая оцинкованная толщиной листа 0,8 мм</v>
      </c>
      <c r="D1101" s="25" t="str">
        <f>Source!H397</f>
        <v>т</v>
      </c>
      <c r="E1101" s="9">
        <f>Source!I397</f>
        <v>-4.5999999999999999E-2</v>
      </c>
      <c r="F1101" s="27"/>
      <c r="G1101" s="26"/>
      <c r="H1101" s="28"/>
      <c r="I1101" s="26"/>
      <c r="J1101" s="26"/>
      <c r="K1101" s="28"/>
      <c r="L1101" s="29"/>
      <c r="S1101">
        <f>ROUND((Source!FX397/100)*((ROUND(Source!CT397*Source!I397/IF(Source!BA397&lt;&gt; 0, Source!BA397, 1), 2)+ROUND(Source!CS397*Source!I397/IF(Source!BS397&lt;&gt; 0, Source!BS397, 1), 2))), 2)</f>
        <v>0</v>
      </c>
      <c r="T1101">
        <f>Source!X397</f>
        <v>0</v>
      </c>
      <c r="U1101">
        <f>ROUND((Source!FY397/100)*((ROUND(Source!CT397*Source!I397/IF(Source!BA397&lt;&gt; 0, Source!BA397, 1), 2)+ROUND(Source!CS397*Source!I397/IF(Source!BS397&lt;&gt; 0, Source!BS397, 1), 2))), 2)</f>
        <v>0</v>
      </c>
      <c r="V1101">
        <f>Source!Y397</f>
        <v>0</v>
      </c>
    </row>
    <row r="1102" spans="1:26" ht="14.25">
      <c r="A1102" s="34"/>
      <c r="B1102" s="35"/>
      <c r="C1102" s="36" t="s">
        <v>1338</v>
      </c>
      <c r="D1102" s="37"/>
      <c r="E1102" s="38"/>
      <c r="F1102" s="39"/>
      <c r="G1102" s="40"/>
      <c r="H1102" s="41"/>
      <c r="I1102" s="40"/>
      <c r="J1102" s="40"/>
      <c r="K1102" s="41"/>
      <c r="L1102" s="42"/>
    </row>
    <row r="1103" spans="1:26" ht="15">
      <c r="G1103" s="57"/>
      <c r="H1103" s="57"/>
      <c r="J1103" s="57"/>
      <c r="K1103" s="57"/>
      <c r="L1103" s="33"/>
      <c r="O1103" s="32">
        <f>G1103</f>
        <v>0</v>
      </c>
      <c r="P1103" s="32">
        <f>J1103</f>
        <v>0</v>
      </c>
      <c r="Q1103" s="32">
        <f>L1103</f>
        <v>0</v>
      </c>
      <c r="W1103">
        <f>IF(Source!BI397&lt;=1,G1103, 0)</f>
        <v>0</v>
      </c>
      <c r="X1103">
        <f>IF(Source!BI397=2,G1103, 0)</f>
        <v>0</v>
      </c>
      <c r="Y1103">
        <f>IF(Source!BI397=3,G1103, 0)</f>
        <v>0</v>
      </c>
      <c r="Z1103">
        <f>IF(Source!BI397=4,G1103, 0)</f>
        <v>0</v>
      </c>
    </row>
    <row r="1104" spans="1:26" ht="28.5">
      <c r="A1104" s="23" t="str">
        <f>Source!E398</f>
        <v>207</v>
      </c>
      <c r="B1104" s="24" t="str">
        <f>Source!F398</f>
        <v>Цена поставщика</v>
      </c>
      <c r="C1104" s="21" t="str">
        <f>Source!G398</f>
        <v>Материал для кожушения тр-дов из нержавеющей стали</v>
      </c>
      <c r="D1104" s="25" t="str">
        <f>Source!H398</f>
        <v>м2</v>
      </c>
      <c r="E1104" s="9">
        <f>Source!I398</f>
        <v>6</v>
      </c>
      <c r="F1104" s="27"/>
      <c r="G1104" s="26"/>
      <c r="H1104" s="28"/>
      <c r="I1104" s="26"/>
      <c r="J1104" s="26"/>
      <c r="K1104" s="28"/>
      <c r="L1104" s="29"/>
      <c r="S1104">
        <f>ROUND((Source!FX398/100)*((ROUND(Source!CT398*Source!I398/IF(Source!BA398&lt;&gt; 0, Source!BA398, 1), 2)+ROUND(Source!CS398*Source!I398/IF(Source!BS398&lt;&gt; 0, Source!BS398, 1), 2))), 2)</f>
        <v>0</v>
      </c>
      <c r="T1104">
        <f>Source!X398</f>
        <v>0</v>
      </c>
      <c r="U1104">
        <f>ROUND((Source!FY398/100)*((ROUND(Source!CT398*Source!I398/IF(Source!BA398&lt;&gt; 0, Source!BA398, 1), 2)+ROUND(Source!CS398*Source!I398/IF(Source!BS398&lt;&gt; 0, Source!BS398, 1), 2))), 2)</f>
        <v>0</v>
      </c>
      <c r="V1104">
        <f>Source!Y398</f>
        <v>0</v>
      </c>
    </row>
    <row r="1105" spans="1:26" ht="14.25">
      <c r="A1105" s="34"/>
      <c r="B1105" s="35"/>
      <c r="C1105" s="36" t="s">
        <v>1338</v>
      </c>
      <c r="D1105" s="37"/>
      <c r="E1105" s="38"/>
      <c r="F1105" s="39"/>
      <c r="G1105" s="40"/>
      <c r="H1105" s="41"/>
      <c r="I1105" s="40"/>
      <c r="J1105" s="40"/>
      <c r="K1105" s="41"/>
      <c r="L1105" s="42"/>
    </row>
    <row r="1106" spans="1:26" ht="15">
      <c r="G1106" s="57"/>
      <c r="H1106" s="57"/>
      <c r="J1106" s="57"/>
      <c r="K1106" s="57"/>
      <c r="L1106" s="33"/>
      <c r="O1106" s="32">
        <f>G1106</f>
        <v>0</v>
      </c>
      <c r="P1106" s="32">
        <f>J1106</f>
        <v>0</v>
      </c>
      <c r="Q1106" s="32">
        <f>L1106</f>
        <v>0</v>
      </c>
      <c r="W1106">
        <f>IF(Source!BI398&lt;=1,G1106, 0)</f>
        <v>0</v>
      </c>
      <c r="X1106">
        <f>IF(Source!BI398=2,G1106, 0)</f>
        <v>0</v>
      </c>
      <c r="Y1106">
        <f>IF(Source!BI398=3,G1106, 0)</f>
        <v>0</v>
      </c>
      <c r="Z1106">
        <f>IF(Source!BI398=4,G1106, 0)</f>
        <v>0</v>
      </c>
    </row>
    <row r="1107" spans="1:26" ht="42.75">
      <c r="A1107" s="23" t="str">
        <f>Source!E399</f>
        <v>208</v>
      </c>
      <c r="B1107" s="24" t="str">
        <f>Source!F399</f>
        <v>м12-01-163-1</v>
      </c>
      <c r="C1107" s="21" t="str">
        <f>Source!G399</f>
        <v>Трубопровод из винипластовых труб с применением готовых деталей, диаметр труб наружный 20-50 мм</v>
      </c>
      <c r="D1107" s="25" t="str">
        <f>Source!H399</f>
        <v>10 м</v>
      </c>
      <c r="E1107" s="9">
        <f>Source!I399</f>
        <v>1.8</v>
      </c>
      <c r="F1107" s="27"/>
      <c r="G1107" s="26"/>
      <c r="H1107" s="28"/>
      <c r="I1107" s="26"/>
      <c r="J1107" s="26"/>
      <c r="K1107" s="28"/>
      <c r="L1107" s="29"/>
      <c r="S1107">
        <f>ROUND((Source!FX399/100)*((ROUND(Source!CT399*Source!I399/IF(Source!BA399&lt;&gt; 0, Source!BA399, 1), 2)+ROUND(Source!CS399*Source!I399/IF(Source!BS399&lt;&gt; 0, Source!BS399, 1), 2))), 2)</f>
        <v>0</v>
      </c>
      <c r="T1107">
        <f>Source!X399</f>
        <v>0</v>
      </c>
      <c r="U1107">
        <f>ROUND((Source!FY399/100)*((ROUND(Source!CT399*Source!I399/IF(Source!BA399&lt;&gt; 0, Source!BA399, 1), 2)+ROUND(Source!CS399*Source!I399/IF(Source!BS399&lt;&gt; 0, Source!BS399, 1), 2))), 2)</f>
        <v>0</v>
      </c>
      <c r="V1107">
        <f>Source!Y399</f>
        <v>0</v>
      </c>
    </row>
    <row r="1108" spans="1:26" ht="14.25">
      <c r="A1108" s="23"/>
      <c r="B1108" s="24"/>
      <c r="C1108" s="21" t="s">
        <v>1336</v>
      </c>
      <c r="D1108" s="25"/>
      <c r="E1108" s="9"/>
      <c r="F1108" s="27"/>
      <c r="G1108" s="26"/>
      <c r="H1108" s="28"/>
      <c r="I1108" s="26"/>
      <c r="J1108" s="26"/>
      <c r="K1108" s="28"/>
      <c r="L1108" s="29"/>
      <c r="R1108">
        <f>H1108</f>
        <v>0</v>
      </c>
    </row>
    <row r="1109" spans="1:26" ht="14.25">
      <c r="A1109" s="23"/>
      <c r="B1109" s="24"/>
      <c r="C1109" s="21" t="s">
        <v>41</v>
      </c>
      <c r="D1109" s="25"/>
      <c r="E1109" s="9"/>
      <c r="F1109" s="27"/>
      <c r="G1109" s="26"/>
      <c r="H1109" s="28"/>
      <c r="I1109" s="26"/>
      <c r="J1109" s="26"/>
      <c r="K1109" s="28"/>
      <c r="L1109" s="29"/>
    </row>
    <row r="1110" spans="1:26" ht="14.25">
      <c r="A1110" s="23"/>
      <c r="B1110" s="24"/>
      <c r="C1110" s="21" t="s">
        <v>1337</v>
      </c>
      <c r="D1110" s="25"/>
      <c r="E1110" s="9"/>
      <c r="F1110" s="27"/>
      <c r="G1110" s="26"/>
      <c r="H1110" s="28"/>
      <c r="I1110" s="26"/>
      <c r="J1110" s="26"/>
      <c r="K1110" s="28"/>
      <c r="L1110" s="29"/>
      <c r="R1110">
        <f>H1110</f>
        <v>0</v>
      </c>
    </row>
    <row r="1111" spans="1:26" ht="14.25">
      <c r="A1111" s="23"/>
      <c r="B1111" s="24"/>
      <c r="C1111" s="21" t="s">
        <v>1338</v>
      </c>
      <c r="D1111" s="25"/>
      <c r="E1111" s="9"/>
      <c r="F1111" s="27"/>
      <c r="G1111" s="26"/>
      <c r="H1111" s="28"/>
      <c r="I1111" s="26"/>
      <c r="J1111" s="26"/>
      <c r="K1111" s="28"/>
      <c r="L1111" s="29"/>
    </row>
    <row r="1112" spans="1:26" ht="14.25">
      <c r="A1112" s="23"/>
      <c r="B1112" s="24"/>
      <c r="C1112" s="21" t="s">
        <v>1339</v>
      </c>
      <c r="D1112" s="25" t="s">
        <v>1340</v>
      </c>
      <c r="E1112" s="9">
        <f>Source!BZ399</f>
        <v>0</v>
      </c>
      <c r="F1112" s="60"/>
      <c r="G1112" s="61"/>
      <c r="H1112" s="28"/>
      <c r="I1112" s="30"/>
      <c r="J1112" s="21"/>
      <c r="K1112" s="28"/>
      <c r="L1112" s="29"/>
    </row>
    <row r="1113" spans="1:26" ht="14.25">
      <c r="A1113" s="23"/>
      <c r="B1113" s="24"/>
      <c r="C1113" s="21" t="s">
        <v>1341</v>
      </c>
      <c r="D1113" s="25" t="s">
        <v>1340</v>
      </c>
      <c r="E1113" s="9">
        <f>Source!CA399</f>
        <v>0</v>
      </c>
      <c r="F1113" s="60"/>
      <c r="G1113" s="61"/>
      <c r="H1113" s="28"/>
      <c r="I1113" s="30"/>
      <c r="J1113" s="21"/>
      <c r="K1113" s="28"/>
      <c r="L1113" s="29"/>
    </row>
    <row r="1114" spans="1:26" ht="14.25">
      <c r="A1114" s="34"/>
      <c r="B1114" s="35"/>
      <c r="C1114" s="36" t="s">
        <v>1342</v>
      </c>
      <c r="D1114" s="37" t="s">
        <v>1343</v>
      </c>
      <c r="E1114" s="38">
        <f>Source!AQ399</f>
        <v>0</v>
      </c>
      <c r="F1114" s="39"/>
      <c r="G1114" s="40"/>
      <c r="H1114" s="41"/>
      <c r="I1114" s="40"/>
      <c r="J1114" s="40"/>
      <c r="K1114" s="41"/>
      <c r="L1114" s="45"/>
    </row>
    <row r="1115" spans="1:26" ht="15">
      <c r="G1115" s="57"/>
      <c r="H1115" s="57"/>
      <c r="J1115" s="57"/>
      <c r="K1115" s="57"/>
      <c r="L1115" s="33"/>
      <c r="O1115" s="32">
        <f>G1115</f>
        <v>0</v>
      </c>
      <c r="P1115" s="32">
        <f>J1115</f>
        <v>0</v>
      </c>
      <c r="Q1115" s="32">
        <f>L1115</f>
        <v>0</v>
      </c>
      <c r="W1115">
        <f>IF(Source!BI399&lt;=1,G1115, 0)</f>
        <v>0</v>
      </c>
      <c r="X1115">
        <f>IF(Source!BI399=2,G1115, 0)</f>
        <v>0</v>
      </c>
      <c r="Y1115">
        <f>IF(Source!BI399=3,G1115, 0)</f>
        <v>0</v>
      </c>
      <c r="Z1115">
        <f>IF(Source!BI399=4,G1115, 0)</f>
        <v>0</v>
      </c>
    </row>
    <row r="1116" spans="1:26" ht="28.5">
      <c r="A1116" s="23" t="str">
        <f>Source!E400</f>
        <v>209</v>
      </c>
      <c r="B1116" s="24" t="str">
        <f>Source!F400</f>
        <v>Цена поставщика</v>
      </c>
      <c r="C1116" s="21" t="str">
        <f>Source!G400</f>
        <v>Трубка силиконовая  ПВХ 9*1</v>
      </c>
      <c r="D1116" s="25" t="str">
        <f>Source!H400</f>
        <v>м</v>
      </c>
      <c r="E1116" s="9">
        <f>Source!I400</f>
        <v>18</v>
      </c>
      <c r="F1116" s="27"/>
      <c r="G1116" s="26"/>
      <c r="H1116" s="28"/>
      <c r="I1116" s="26"/>
      <c r="J1116" s="26"/>
      <c r="K1116" s="28"/>
      <c r="L1116" s="29"/>
      <c r="S1116">
        <f>ROUND((Source!FX400/100)*((ROUND(Source!CT400*Source!I400/IF(Source!BA400&lt;&gt; 0, Source!BA400, 1), 2)+ROUND(Source!CS400*Source!I400/IF(Source!BS400&lt;&gt; 0, Source!BS400, 1), 2))), 2)</f>
        <v>0</v>
      </c>
      <c r="T1116">
        <f>Source!X400</f>
        <v>0</v>
      </c>
      <c r="U1116">
        <f>ROUND((Source!FY400/100)*((ROUND(Source!CT400*Source!I400/IF(Source!BA400&lt;&gt; 0, Source!BA400, 1), 2)+ROUND(Source!CS400*Source!I400/IF(Source!BS400&lt;&gt; 0, Source!BS400, 1), 2))), 2)</f>
        <v>0</v>
      </c>
      <c r="V1116">
        <f>Source!Y400</f>
        <v>0</v>
      </c>
    </row>
    <row r="1117" spans="1:26" ht="14.25">
      <c r="A1117" s="34"/>
      <c r="B1117" s="35"/>
      <c r="C1117" s="36" t="s">
        <v>1338</v>
      </c>
      <c r="D1117" s="37"/>
      <c r="E1117" s="38"/>
      <c r="F1117" s="39"/>
      <c r="G1117" s="40"/>
      <c r="H1117" s="41"/>
      <c r="I1117" s="40"/>
      <c r="J1117" s="40"/>
      <c r="K1117" s="41"/>
      <c r="L1117" s="42"/>
    </row>
    <row r="1118" spans="1:26" ht="15">
      <c r="G1118" s="57"/>
      <c r="H1118" s="57"/>
      <c r="J1118" s="57"/>
      <c r="K1118" s="57"/>
      <c r="L1118" s="33"/>
      <c r="O1118" s="32">
        <f>G1118</f>
        <v>0</v>
      </c>
      <c r="P1118" s="32">
        <f>J1118</f>
        <v>0</v>
      </c>
      <c r="Q1118" s="32">
        <f>L1118</f>
        <v>0</v>
      </c>
      <c r="W1118">
        <f>IF(Source!BI400&lt;=1,G1118, 0)</f>
        <v>0</v>
      </c>
      <c r="X1118">
        <f>IF(Source!BI400=2,G1118, 0)</f>
        <v>0</v>
      </c>
      <c r="Y1118">
        <f>IF(Source!BI400=3,G1118, 0)</f>
        <v>0</v>
      </c>
      <c r="Z1118">
        <f>IF(Source!BI400=4,G1118, 0)</f>
        <v>0</v>
      </c>
    </row>
    <row r="1119" spans="1:26" ht="28.5">
      <c r="A1119" s="23" t="str">
        <f>Source!E401</f>
        <v>210</v>
      </c>
      <c r="B1119" s="24" t="str">
        <f>Source!F401</f>
        <v>20-02-019-1</v>
      </c>
      <c r="C1119" s="21" t="str">
        <f>Source!G401</f>
        <v>Установка кронштейнов для наружных блоков</v>
      </c>
      <c r="D1119" s="25" t="str">
        <f>Source!H401</f>
        <v>100 кг</v>
      </c>
      <c r="E1119" s="9">
        <f>Source!I401</f>
        <v>0.15</v>
      </c>
      <c r="F1119" s="27"/>
      <c r="G1119" s="26"/>
      <c r="H1119" s="28"/>
      <c r="I1119" s="26"/>
      <c r="J1119" s="26"/>
      <c r="K1119" s="28"/>
      <c r="L1119" s="29"/>
      <c r="S1119">
        <f>ROUND((Source!FX401/100)*((ROUND(Source!CT401*Source!I401/IF(Source!BA401&lt;&gt; 0, Source!BA401, 1), 2)+ROUND(Source!CS401*Source!I401/IF(Source!BS401&lt;&gt; 0, Source!BS401, 1), 2))), 2)</f>
        <v>0</v>
      </c>
      <c r="T1119">
        <f>Source!X401</f>
        <v>0</v>
      </c>
      <c r="U1119">
        <f>ROUND((Source!FY401/100)*((ROUND(Source!CT401*Source!I401/IF(Source!BA401&lt;&gt; 0, Source!BA401, 1), 2)+ROUND(Source!CS401*Source!I401/IF(Source!BS401&lt;&gt; 0, Source!BS401, 1), 2))), 2)</f>
        <v>0</v>
      </c>
      <c r="V1119">
        <f>Source!Y401</f>
        <v>0</v>
      </c>
    </row>
    <row r="1120" spans="1:26" ht="14.25">
      <c r="A1120" s="23"/>
      <c r="B1120" s="24"/>
      <c r="C1120" s="21" t="s">
        <v>1336</v>
      </c>
      <c r="D1120" s="25"/>
      <c r="E1120" s="9"/>
      <c r="F1120" s="27"/>
      <c r="G1120" s="26"/>
      <c r="H1120" s="28"/>
      <c r="I1120" s="26"/>
      <c r="J1120" s="26"/>
      <c r="K1120" s="28"/>
      <c r="L1120" s="29"/>
      <c r="R1120">
        <f>H1120</f>
        <v>0</v>
      </c>
    </row>
    <row r="1121" spans="1:26" ht="14.25">
      <c r="A1121" s="23"/>
      <c r="B1121" s="24"/>
      <c r="C1121" s="21" t="s">
        <v>41</v>
      </c>
      <c r="D1121" s="25"/>
      <c r="E1121" s="9"/>
      <c r="F1121" s="27"/>
      <c r="G1121" s="26"/>
      <c r="H1121" s="28"/>
      <c r="I1121" s="26"/>
      <c r="J1121" s="26"/>
      <c r="K1121" s="28"/>
      <c r="L1121" s="29"/>
    </row>
    <row r="1122" spans="1:26" ht="14.25">
      <c r="A1122" s="23"/>
      <c r="B1122" s="24"/>
      <c r="C1122" s="21" t="s">
        <v>1338</v>
      </c>
      <c r="D1122" s="25"/>
      <c r="E1122" s="9"/>
      <c r="F1122" s="27"/>
      <c r="G1122" s="26"/>
      <c r="H1122" s="28"/>
      <c r="I1122" s="26"/>
      <c r="J1122" s="26"/>
      <c r="K1122" s="28"/>
      <c r="L1122" s="29"/>
    </row>
    <row r="1123" spans="1:26" ht="14.25">
      <c r="A1123" s="23"/>
      <c r="B1123" s="24"/>
      <c r="C1123" s="21" t="s">
        <v>1339</v>
      </c>
      <c r="D1123" s="25" t="s">
        <v>1340</v>
      </c>
      <c r="E1123" s="9">
        <f>Source!BZ401</f>
        <v>0</v>
      </c>
      <c r="F1123" s="60"/>
      <c r="G1123" s="61"/>
      <c r="H1123" s="28"/>
      <c r="I1123" s="30"/>
      <c r="J1123" s="21"/>
      <c r="K1123" s="28"/>
      <c r="L1123" s="29"/>
    </row>
    <row r="1124" spans="1:26" ht="14.25">
      <c r="A1124" s="23"/>
      <c r="B1124" s="24"/>
      <c r="C1124" s="21" t="s">
        <v>1341</v>
      </c>
      <c r="D1124" s="25" t="s">
        <v>1340</v>
      </c>
      <c r="E1124" s="9">
        <f>Source!CA401</f>
        <v>0</v>
      </c>
      <c r="F1124" s="60"/>
      <c r="G1124" s="61"/>
      <c r="H1124" s="28"/>
      <c r="I1124" s="30"/>
      <c r="J1124" s="21"/>
      <c r="K1124" s="28"/>
      <c r="L1124" s="29"/>
    </row>
    <row r="1125" spans="1:26" ht="14.25">
      <c r="A1125" s="34"/>
      <c r="B1125" s="35"/>
      <c r="C1125" s="36" t="s">
        <v>1342</v>
      </c>
      <c r="D1125" s="37" t="s">
        <v>1343</v>
      </c>
      <c r="E1125" s="38">
        <f>Source!AQ401</f>
        <v>0</v>
      </c>
      <c r="F1125" s="39"/>
      <c r="G1125" s="40"/>
      <c r="H1125" s="41"/>
      <c r="I1125" s="40"/>
      <c r="J1125" s="40"/>
      <c r="K1125" s="41"/>
      <c r="L1125" s="45"/>
    </row>
    <row r="1126" spans="1:26" ht="15">
      <c r="G1126" s="57"/>
      <c r="H1126" s="57"/>
      <c r="J1126" s="57"/>
      <c r="K1126" s="57"/>
      <c r="L1126" s="33"/>
      <c r="O1126" s="32">
        <f>G1126</f>
        <v>0</v>
      </c>
      <c r="P1126" s="32">
        <f>J1126</f>
        <v>0</v>
      </c>
      <c r="Q1126" s="32">
        <f>L1126</f>
        <v>0</v>
      </c>
      <c r="W1126">
        <f>IF(Source!BI401&lt;=1,G1126, 0)</f>
        <v>0</v>
      </c>
      <c r="X1126">
        <f>IF(Source!BI401=2,G1126, 0)</f>
        <v>0</v>
      </c>
      <c r="Y1126">
        <f>IF(Source!BI401=3,G1126, 0)</f>
        <v>0</v>
      </c>
      <c r="Z1126">
        <f>IF(Source!BI401=4,G1126, 0)</f>
        <v>0</v>
      </c>
    </row>
    <row r="1127" spans="1:26" ht="28.5">
      <c r="A1127" s="23" t="str">
        <f>Source!E402</f>
        <v>211</v>
      </c>
      <c r="B1127" s="24" t="str">
        <f>Source!F402</f>
        <v>м08-02-411-1</v>
      </c>
      <c r="C1127" s="21" t="str">
        <f>Source!G402</f>
        <v>Рукав металлический наружным диаметром до 48 мм</v>
      </c>
      <c r="D1127" s="25" t="str">
        <f>Source!H402</f>
        <v>100 м</v>
      </c>
      <c r="E1127" s="9">
        <f>Source!I402</f>
        <v>0.2</v>
      </c>
      <c r="F1127" s="27"/>
      <c r="G1127" s="26"/>
      <c r="H1127" s="28"/>
      <c r="I1127" s="26"/>
      <c r="J1127" s="26"/>
      <c r="K1127" s="28"/>
      <c r="L1127" s="29"/>
      <c r="S1127">
        <f>ROUND((Source!FX402/100)*((ROUND(Source!CT402*Source!I402/IF(Source!BA402&lt;&gt; 0, Source!BA402, 1), 2)+ROUND(Source!CS402*Source!I402/IF(Source!BS402&lt;&gt; 0, Source!BS402, 1), 2))), 2)</f>
        <v>0</v>
      </c>
      <c r="T1127">
        <f>Source!X402</f>
        <v>0</v>
      </c>
      <c r="U1127">
        <f>ROUND((Source!FY402/100)*((ROUND(Source!CT402*Source!I402/IF(Source!BA402&lt;&gt; 0, Source!BA402, 1), 2)+ROUND(Source!CS402*Source!I402/IF(Source!BS402&lt;&gt; 0, Source!BS402, 1), 2))), 2)</f>
        <v>0</v>
      </c>
      <c r="V1127">
        <f>Source!Y402</f>
        <v>0</v>
      </c>
    </row>
    <row r="1128" spans="1:26" ht="14.25">
      <c r="A1128" s="23"/>
      <c r="B1128" s="24"/>
      <c r="C1128" s="21" t="s">
        <v>1336</v>
      </c>
      <c r="D1128" s="25"/>
      <c r="E1128" s="9"/>
      <c r="F1128" s="27"/>
      <c r="G1128" s="26"/>
      <c r="H1128" s="28"/>
      <c r="I1128" s="26"/>
      <c r="J1128" s="26"/>
      <c r="K1128" s="28"/>
      <c r="L1128" s="29"/>
      <c r="R1128">
        <f>H1128</f>
        <v>0</v>
      </c>
    </row>
    <row r="1129" spans="1:26" ht="14.25">
      <c r="A1129" s="23"/>
      <c r="B1129" s="24"/>
      <c r="C1129" s="21" t="s">
        <v>41</v>
      </c>
      <c r="D1129" s="25"/>
      <c r="E1129" s="9"/>
      <c r="F1129" s="27"/>
      <c r="G1129" s="26"/>
      <c r="H1129" s="28"/>
      <c r="I1129" s="26"/>
      <c r="J1129" s="26"/>
      <c r="K1129" s="28"/>
      <c r="L1129" s="29"/>
    </row>
    <row r="1130" spans="1:26" ht="14.25">
      <c r="A1130" s="23"/>
      <c r="B1130" s="24"/>
      <c r="C1130" s="21" t="s">
        <v>1337</v>
      </c>
      <c r="D1130" s="25"/>
      <c r="E1130" s="9"/>
      <c r="F1130" s="27"/>
      <c r="G1130" s="26"/>
      <c r="H1130" s="28"/>
      <c r="I1130" s="26"/>
      <c r="J1130" s="26"/>
      <c r="K1130" s="28"/>
      <c r="L1130" s="29"/>
      <c r="R1130">
        <f>H1130</f>
        <v>0</v>
      </c>
    </row>
    <row r="1131" spans="1:26" ht="14.25">
      <c r="A1131" s="23"/>
      <c r="B1131" s="24"/>
      <c r="C1131" s="21" t="s">
        <v>1338</v>
      </c>
      <c r="D1131" s="25"/>
      <c r="E1131" s="9"/>
      <c r="F1131" s="27"/>
      <c r="G1131" s="26"/>
      <c r="H1131" s="28"/>
      <c r="I1131" s="26"/>
      <c r="J1131" s="26"/>
      <c r="K1131" s="28"/>
      <c r="L1131" s="29"/>
    </row>
    <row r="1132" spans="1:26" ht="14.25">
      <c r="A1132" s="23"/>
      <c r="B1132" s="24"/>
      <c r="C1132" s="21" t="s">
        <v>1339</v>
      </c>
      <c r="D1132" s="25" t="s">
        <v>1340</v>
      </c>
      <c r="E1132" s="9">
        <f>Source!BZ402</f>
        <v>0</v>
      </c>
      <c r="F1132" s="60"/>
      <c r="G1132" s="61"/>
      <c r="H1132" s="28"/>
      <c r="I1132" s="30"/>
      <c r="J1132" s="21"/>
      <c r="K1132" s="28"/>
      <c r="L1132" s="29"/>
    </row>
    <row r="1133" spans="1:26" ht="14.25">
      <c r="A1133" s="23"/>
      <c r="B1133" s="24"/>
      <c r="C1133" s="21" t="s">
        <v>1341</v>
      </c>
      <c r="D1133" s="25" t="s">
        <v>1340</v>
      </c>
      <c r="E1133" s="9">
        <f>Source!CA402</f>
        <v>0</v>
      </c>
      <c r="F1133" s="60"/>
      <c r="G1133" s="61"/>
      <c r="H1133" s="28"/>
      <c r="I1133" s="30"/>
      <c r="J1133" s="21"/>
      <c r="K1133" s="28"/>
      <c r="L1133" s="29"/>
    </row>
    <row r="1134" spans="1:26" ht="14.25">
      <c r="A1134" s="34"/>
      <c r="B1134" s="35"/>
      <c r="C1134" s="36" t="s">
        <v>1342</v>
      </c>
      <c r="D1134" s="37" t="s">
        <v>1343</v>
      </c>
      <c r="E1134" s="38">
        <f>Source!AQ402</f>
        <v>0</v>
      </c>
      <c r="F1134" s="39"/>
      <c r="G1134" s="40"/>
      <c r="H1134" s="41"/>
      <c r="I1134" s="40"/>
      <c r="J1134" s="40"/>
      <c r="K1134" s="41"/>
      <c r="L1134" s="45"/>
    </row>
    <row r="1135" spans="1:26" ht="15">
      <c r="G1135" s="57"/>
      <c r="H1135" s="57"/>
      <c r="J1135" s="57"/>
      <c r="K1135" s="57"/>
      <c r="L1135" s="33"/>
      <c r="O1135" s="32">
        <f>G1135</f>
        <v>0</v>
      </c>
      <c r="P1135" s="32">
        <f>J1135</f>
        <v>0</v>
      </c>
      <c r="Q1135" s="32">
        <f>L1135</f>
        <v>0</v>
      </c>
      <c r="W1135">
        <f>IF(Source!BI402&lt;=1,G1135, 0)</f>
        <v>0</v>
      </c>
      <c r="X1135">
        <f>IF(Source!BI402=2,G1135, 0)</f>
        <v>0</v>
      </c>
      <c r="Y1135">
        <f>IF(Source!BI402=3,G1135, 0)</f>
        <v>0</v>
      </c>
      <c r="Z1135">
        <f>IF(Source!BI402=4,G1135, 0)</f>
        <v>0</v>
      </c>
    </row>
    <row r="1136" spans="1:26" ht="71.25">
      <c r="A1136" s="23" t="str">
        <f>Source!E403</f>
        <v>212</v>
      </c>
      <c r="B1136" s="24" t="str">
        <f>Source!F403</f>
        <v>м08-02-412-3</v>
      </c>
      <c r="C1136" s="21" t="str">
        <f>Source!G403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1136" s="25" t="str">
        <f>Source!H403</f>
        <v>100 м</v>
      </c>
      <c r="E1136" s="9">
        <f>Source!I403</f>
        <v>0.2</v>
      </c>
      <c r="F1136" s="27"/>
      <c r="G1136" s="26"/>
      <c r="H1136" s="28"/>
      <c r="I1136" s="26"/>
      <c r="J1136" s="26"/>
      <c r="K1136" s="28"/>
      <c r="L1136" s="29"/>
      <c r="S1136">
        <f>ROUND((Source!FX403/100)*((ROUND(Source!CT403*Source!I403/IF(Source!BA403&lt;&gt; 0, Source!BA403, 1), 2)+ROUND(Source!CS403*Source!I403/IF(Source!BS403&lt;&gt; 0, Source!BS403, 1), 2))), 2)</f>
        <v>0</v>
      </c>
      <c r="T1136">
        <f>Source!X403</f>
        <v>0</v>
      </c>
      <c r="U1136">
        <f>ROUND((Source!FY403/100)*((ROUND(Source!CT403*Source!I403/IF(Source!BA403&lt;&gt; 0, Source!BA403, 1), 2)+ROUND(Source!CS403*Source!I403/IF(Source!BS403&lt;&gt; 0, Source!BS403, 1), 2))), 2)</f>
        <v>0</v>
      </c>
      <c r="V1136">
        <f>Source!Y403</f>
        <v>0</v>
      </c>
    </row>
    <row r="1137" spans="1:32" ht="14.25">
      <c r="A1137" s="23"/>
      <c r="B1137" s="24"/>
      <c r="C1137" s="21" t="s">
        <v>1336</v>
      </c>
      <c r="D1137" s="25"/>
      <c r="E1137" s="9"/>
      <c r="F1137" s="27"/>
      <c r="G1137" s="26"/>
      <c r="H1137" s="28"/>
      <c r="I1137" s="26"/>
      <c r="J1137" s="26"/>
      <c r="K1137" s="28"/>
      <c r="L1137" s="29"/>
      <c r="R1137">
        <f>H1137</f>
        <v>0</v>
      </c>
    </row>
    <row r="1138" spans="1:32" ht="14.25">
      <c r="A1138" s="23"/>
      <c r="B1138" s="24"/>
      <c r="C1138" s="21" t="s">
        <v>41</v>
      </c>
      <c r="D1138" s="25"/>
      <c r="E1138" s="9"/>
      <c r="F1138" s="27"/>
      <c r="G1138" s="26"/>
      <c r="H1138" s="28"/>
      <c r="I1138" s="26"/>
      <c r="J1138" s="26"/>
      <c r="K1138" s="28"/>
      <c r="L1138" s="29"/>
    </row>
    <row r="1139" spans="1:32" ht="14.25">
      <c r="A1139" s="23"/>
      <c r="B1139" s="24"/>
      <c r="C1139" s="21" t="s">
        <v>1337</v>
      </c>
      <c r="D1139" s="25"/>
      <c r="E1139" s="9"/>
      <c r="F1139" s="27"/>
      <c r="G1139" s="26"/>
      <c r="H1139" s="28"/>
      <c r="I1139" s="26"/>
      <c r="J1139" s="26"/>
      <c r="K1139" s="28"/>
      <c r="L1139" s="29"/>
      <c r="R1139">
        <f>H1139</f>
        <v>0</v>
      </c>
    </row>
    <row r="1140" spans="1:32" ht="14.25">
      <c r="A1140" s="23"/>
      <c r="B1140" s="24"/>
      <c r="C1140" s="21" t="s">
        <v>1338</v>
      </c>
      <c r="D1140" s="25"/>
      <c r="E1140" s="9"/>
      <c r="F1140" s="27"/>
      <c r="G1140" s="26"/>
      <c r="H1140" s="28"/>
      <c r="I1140" s="26"/>
      <c r="J1140" s="26"/>
      <c r="K1140" s="28"/>
      <c r="L1140" s="29"/>
    </row>
    <row r="1141" spans="1:32" ht="14.25">
      <c r="A1141" s="23"/>
      <c r="B1141" s="24"/>
      <c r="C1141" s="21" t="s">
        <v>1339</v>
      </c>
      <c r="D1141" s="25" t="s">
        <v>1340</v>
      </c>
      <c r="E1141" s="9">
        <f>Source!BZ403</f>
        <v>0</v>
      </c>
      <c r="F1141" s="60"/>
      <c r="G1141" s="61"/>
      <c r="H1141" s="28"/>
      <c r="I1141" s="30"/>
      <c r="J1141" s="21"/>
      <c r="K1141" s="28"/>
      <c r="L1141" s="29"/>
    </row>
    <row r="1142" spans="1:32" ht="14.25">
      <c r="A1142" s="23"/>
      <c r="B1142" s="24"/>
      <c r="C1142" s="21" t="s">
        <v>1341</v>
      </c>
      <c r="D1142" s="25" t="s">
        <v>1340</v>
      </c>
      <c r="E1142" s="9">
        <f>Source!CA403</f>
        <v>0</v>
      </c>
      <c r="F1142" s="60"/>
      <c r="G1142" s="61"/>
      <c r="H1142" s="28"/>
      <c r="I1142" s="30"/>
      <c r="J1142" s="21"/>
      <c r="K1142" s="28"/>
      <c r="L1142" s="29"/>
    </row>
    <row r="1143" spans="1:32" ht="14.25">
      <c r="A1143" s="34"/>
      <c r="B1143" s="35"/>
      <c r="C1143" s="36" t="s">
        <v>1342</v>
      </c>
      <c r="D1143" s="37" t="s">
        <v>1343</v>
      </c>
      <c r="E1143" s="38">
        <f>Source!AQ403</f>
        <v>0</v>
      </c>
      <c r="F1143" s="39"/>
      <c r="G1143" s="40"/>
      <c r="H1143" s="41"/>
      <c r="I1143" s="40"/>
      <c r="J1143" s="40"/>
      <c r="K1143" s="41"/>
      <c r="L1143" s="45"/>
    </row>
    <row r="1144" spans="1:32" ht="15">
      <c r="G1144" s="57"/>
      <c r="H1144" s="57"/>
      <c r="J1144" s="57"/>
      <c r="K1144" s="57"/>
      <c r="L1144" s="33"/>
      <c r="O1144" s="32">
        <f>G1144</f>
        <v>0</v>
      </c>
      <c r="P1144" s="32">
        <f>J1144</f>
        <v>0</v>
      </c>
      <c r="Q1144" s="32">
        <f>L1144</f>
        <v>0</v>
      </c>
      <c r="W1144">
        <f>IF(Source!BI403&lt;=1,G1144, 0)</f>
        <v>0</v>
      </c>
      <c r="X1144">
        <f>IF(Source!BI403=2,G1144, 0)</f>
        <v>0</v>
      </c>
      <c r="Y1144">
        <f>IF(Source!BI403=3,G1144, 0)</f>
        <v>0</v>
      </c>
      <c r="Z1144">
        <f>IF(Source!BI403=4,G1144, 0)</f>
        <v>0</v>
      </c>
    </row>
    <row r="1145" spans="1:32" ht="28.5">
      <c r="A1145" s="23" t="str">
        <f>Source!E404</f>
        <v>213</v>
      </c>
      <c r="B1145" s="24" t="str">
        <f>Source!F404</f>
        <v>Цена поставщика</v>
      </c>
      <c r="C1145" s="21" t="str">
        <f>Source!G404</f>
        <v>Кабель сеч 3х1,5  ВВГ</v>
      </c>
      <c r="D1145" s="25" t="str">
        <f>Source!H404</f>
        <v>м</v>
      </c>
      <c r="E1145" s="9">
        <f>Source!I404</f>
        <v>20</v>
      </c>
      <c r="F1145" s="27"/>
      <c r="G1145" s="26"/>
      <c r="H1145" s="28"/>
      <c r="I1145" s="26"/>
      <c r="J1145" s="26"/>
      <c r="K1145" s="28"/>
      <c r="L1145" s="29"/>
      <c r="S1145">
        <f>ROUND((Source!FX404/100)*((ROUND(Source!CT404*Source!I404/IF(Source!BA404&lt;&gt; 0, Source!BA404, 1), 2)+ROUND(Source!CS404*Source!I404/IF(Source!BS404&lt;&gt; 0, Source!BS404, 1), 2))), 2)</f>
        <v>0</v>
      </c>
      <c r="T1145">
        <f>Source!X404</f>
        <v>0</v>
      </c>
      <c r="U1145">
        <f>ROUND((Source!FY404/100)*((ROUND(Source!CT404*Source!I404/IF(Source!BA404&lt;&gt; 0, Source!BA404, 1), 2)+ROUND(Source!CS404*Source!I404/IF(Source!BS404&lt;&gt; 0, Source!BS404, 1), 2))), 2)</f>
        <v>0</v>
      </c>
      <c r="V1145">
        <f>Source!Y404</f>
        <v>0</v>
      </c>
    </row>
    <row r="1146" spans="1:32" ht="14.25">
      <c r="A1146" s="34"/>
      <c r="B1146" s="35"/>
      <c r="C1146" s="36" t="s">
        <v>1338</v>
      </c>
      <c r="D1146" s="37"/>
      <c r="E1146" s="38"/>
      <c r="F1146" s="39"/>
      <c r="G1146" s="40"/>
      <c r="H1146" s="41"/>
      <c r="I1146" s="40"/>
      <c r="J1146" s="40"/>
      <c r="K1146" s="41"/>
      <c r="L1146" s="42"/>
    </row>
    <row r="1147" spans="1:32" ht="15">
      <c r="G1147" s="57"/>
      <c r="H1147" s="57"/>
      <c r="J1147" s="57"/>
      <c r="K1147" s="57"/>
      <c r="L1147" s="33"/>
      <c r="O1147" s="32">
        <f>G1147</f>
        <v>0</v>
      </c>
      <c r="P1147" s="32">
        <f>J1147</f>
        <v>0</v>
      </c>
      <c r="Q1147" s="32">
        <f>L1147</f>
        <v>0</v>
      </c>
      <c r="W1147">
        <f>IF(Source!BI404&lt;=1,G1147, 0)</f>
        <v>0</v>
      </c>
      <c r="X1147">
        <f>IF(Source!BI404=2,G1147, 0)</f>
        <v>0</v>
      </c>
      <c r="Y1147">
        <f>IF(Source!BI404=3,G1147, 0)</f>
        <v>0</v>
      </c>
      <c r="Z1147">
        <f>IF(Source!BI404=4,G1147, 0)</f>
        <v>0</v>
      </c>
    </row>
    <row r="1149" spans="1:32" ht="15">
      <c r="A1149" s="56" t="str">
        <f>CONCATENATE("Итого по подразделу: ", Source!G406)</f>
        <v>Итого по подразделу: Монтаж системы кондиционирования.</v>
      </c>
      <c r="B1149" s="56"/>
      <c r="C1149" s="56"/>
      <c r="D1149" s="56"/>
      <c r="E1149" s="56"/>
      <c r="F1149" s="56"/>
      <c r="G1149" s="57"/>
      <c r="H1149" s="58"/>
      <c r="I1149" s="43"/>
      <c r="J1149" s="57"/>
      <c r="K1149" s="58"/>
      <c r="L1149" s="33"/>
      <c r="N1149" s="62">
        <f>J1149*1.18</f>
        <v>0</v>
      </c>
      <c r="O1149" s="63"/>
      <c r="AF1149" s="44" t="str">
        <f>CONCATENATE("Итого по подразделу: ", Source!G406)</f>
        <v>Итого по подразделу: Монтаж системы кондиционирования.</v>
      </c>
    </row>
    <row r="1153" spans="1:31" ht="16.5">
      <c r="A1153" s="59" t="str">
        <f>CONCATENATE("Подраздел: ", Source!G431)</f>
        <v>Подраздел: Монтаж оборудования.</v>
      </c>
      <c r="B1153" s="59"/>
      <c r="C1153" s="59"/>
      <c r="D1153" s="59"/>
      <c r="E1153" s="59"/>
      <c r="F1153" s="59"/>
      <c r="G1153" s="59"/>
      <c r="H1153" s="59"/>
      <c r="I1153" s="59"/>
      <c r="J1153" s="59"/>
      <c r="K1153" s="59"/>
      <c r="L1153" s="59"/>
      <c r="AE1153" s="22" t="str">
        <f>CONCATENATE("Подраздел: ", Source!G431)</f>
        <v>Подраздел: Монтаж оборудования.</v>
      </c>
    </row>
    <row r="1154" spans="1:31" ht="28.5">
      <c r="A1154" s="23" t="str">
        <f>Source!E435</f>
        <v>214</v>
      </c>
      <c r="B1154" s="24" t="str">
        <f>Source!F435</f>
        <v>м07-01-035-1</v>
      </c>
      <c r="C1154" s="21" t="str">
        <f>Source!G435</f>
        <v>Агрегат или машина компрессорно-конденсаторная, масса 0,18 т</v>
      </c>
      <c r="D1154" s="25" t="str">
        <f>Source!H435</f>
        <v>шт.</v>
      </c>
      <c r="E1154" s="9">
        <f>Source!I435</f>
        <v>18</v>
      </c>
      <c r="F1154" s="27"/>
      <c r="G1154" s="26"/>
      <c r="H1154" s="28"/>
      <c r="I1154" s="26"/>
      <c r="J1154" s="26"/>
      <c r="K1154" s="28"/>
      <c r="L1154" s="29"/>
      <c r="S1154">
        <f>ROUND((Source!FX435/100)*((ROUND(Source!CT435*Source!I435/IF(Source!BA435&lt;&gt; 0, Source!BA435, 1), 2)+ROUND(Source!CS435*Source!I435/IF(Source!BS435&lt;&gt; 0, Source!BS435, 1), 2))), 2)</f>
        <v>0</v>
      </c>
      <c r="T1154">
        <f>Source!X435</f>
        <v>0</v>
      </c>
      <c r="U1154">
        <f>ROUND((Source!FY435/100)*((ROUND(Source!CT435*Source!I435/IF(Source!BA435&lt;&gt; 0, Source!BA435, 1), 2)+ROUND(Source!CS435*Source!I435/IF(Source!BS435&lt;&gt; 0, Source!BS435, 1), 2))), 2)</f>
        <v>0</v>
      </c>
      <c r="V1154">
        <f>Source!Y435</f>
        <v>0</v>
      </c>
    </row>
    <row r="1155" spans="1:31" ht="14.25">
      <c r="A1155" s="23"/>
      <c r="B1155" s="24"/>
      <c r="C1155" s="21" t="s">
        <v>1336</v>
      </c>
      <c r="D1155" s="25"/>
      <c r="E1155" s="9"/>
      <c r="F1155" s="27"/>
      <c r="G1155" s="26"/>
      <c r="H1155" s="28"/>
      <c r="I1155" s="26"/>
      <c r="J1155" s="26"/>
      <c r="K1155" s="28"/>
      <c r="L1155" s="29"/>
      <c r="R1155">
        <f>H1155</f>
        <v>0</v>
      </c>
    </row>
    <row r="1156" spans="1:31" ht="14.25">
      <c r="A1156" s="23"/>
      <c r="B1156" s="24"/>
      <c r="C1156" s="21" t="s">
        <v>41</v>
      </c>
      <c r="D1156" s="25"/>
      <c r="E1156" s="9"/>
      <c r="F1156" s="27"/>
      <c r="G1156" s="26"/>
      <c r="H1156" s="28"/>
      <c r="I1156" s="26"/>
      <c r="J1156" s="26"/>
      <c r="K1156" s="28"/>
      <c r="L1156" s="29"/>
    </row>
    <row r="1157" spans="1:31" ht="14.25">
      <c r="A1157" s="23"/>
      <c r="B1157" s="24"/>
      <c r="C1157" s="21" t="s">
        <v>1337</v>
      </c>
      <c r="D1157" s="25"/>
      <c r="E1157" s="9"/>
      <c r="F1157" s="27"/>
      <c r="G1157" s="26"/>
      <c r="H1157" s="28"/>
      <c r="I1157" s="26"/>
      <c r="J1157" s="26"/>
      <c r="K1157" s="28"/>
      <c r="L1157" s="29"/>
      <c r="R1157">
        <f>H1157</f>
        <v>0</v>
      </c>
    </row>
    <row r="1158" spans="1:31" ht="14.25">
      <c r="A1158" s="23"/>
      <c r="B1158" s="24"/>
      <c r="C1158" s="21" t="s">
        <v>1338</v>
      </c>
      <c r="D1158" s="25"/>
      <c r="E1158" s="9"/>
      <c r="F1158" s="27"/>
      <c r="G1158" s="26"/>
      <c r="H1158" s="28"/>
      <c r="I1158" s="26"/>
      <c r="J1158" s="26"/>
      <c r="K1158" s="28"/>
      <c r="L1158" s="29"/>
    </row>
    <row r="1159" spans="1:31" ht="14.25">
      <c r="A1159" s="23"/>
      <c r="B1159" s="24"/>
      <c r="C1159" s="21" t="s">
        <v>1339</v>
      </c>
      <c r="D1159" s="25" t="s">
        <v>1340</v>
      </c>
      <c r="E1159" s="9">
        <f>Source!BZ435</f>
        <v>0</v>
      </c>
      <c r="F1159" s="60"/>
      <c r="G1159" s="61"/>
      <c r="H1159" s="28"/>
      <c r="I1159" s="30"/>
      <c r="J1159" s="21"/>
      <c r="K1159" s="28"/>
      <c r="L1159" s="29"/>
    </row>
    <row r="1160" spans="1:31" ht="14.25">
      <c r="A1160" s="23"/>
      <c r="B1160" s="24"/>
      <c r="C1160" s="21" t="s">
        <v>1341</v>
      </c>
      <c r="D1160" s="25" t="s">
        <v>1340</v>
      </c>
      <c r="E1160" s="9">
        <f>Source!CA435</f>
        <v>0</v>
      </c>
      <c r="F1160" s="60"/>
      <c r="G1160" s="61"/>
      <c r="H1160" s="28"/>
      <c r="I1160" s="30"/>
      <c r="J1160" s="21"/>
      <c r="K1160" s="28"/>
      <c r="L1160" s="29"/>
    </row>
    <row r="1161" spans="1:31" ht="14.25">
      <c r="A1161" s="34"/>
      <c r="B1161" s="35"/>
      <c r="C1161" s="36" t="s">
        <v>1342</v>
      </c>
      <c r="D1161" s="37" t="s">
        <v>1343</v>
      </c>
      <c r="E1161" s="38">
        <f>Source!AQ435</f>
        <v>0</v>
      </c>
      <c r="F1161" s="39"/>
      <c r="G1161" s="40"/>
      <c r="H1161" s="41"/>
      <c r="I1161" s="40"/>
      <c r="J1161" s="40"/>
      <c r="K1161" s="41"/>
      <c r="L1161" s="45"/>
    </row>
    <row r="1162" spans="1:31" ht="15">
      <c r="G1162" s="57"/>
      <c r="H1162" s="57"/>
      <c r="J1162" s="57"/>
      <c r="K1162" s="57"/>
      <c r="L1162" s="33"/>
      <c r="O1162" s="32">
        <f>G1162</f>
        <v>0</v>
      </c>
      <c r="P1162" s="32">
        <f>J1162</f>
        <v>0</v>
      </c>
      <c r="Q1162" s="32">
        <f>L1162</f>
        <v>0</v>
      </c>
      <c r="W1162">
        <f>IF(Source!BI435&lt;=1,G1162, 0)</f>
        <v>0</v>
      </c>
      <c r="X1162">
        <f>IF(Source!BI435=2,G1162, 0)</f>
        <v>0</v>
      </c>
      <c r="Y1162">
        <f>IF(Source!BI435=3,G1162, 0)</f>
        <v>0</v>
      </c>
      <c r="Z1162">
        <f>IF(Source!BI435=4,G1162, 0)</f>
        <v>0</v>
      </c>
    </row>
    <row r="1163" spans="1:31" ht="28.5">
      <c r="A1163" s="23" t="str">
        <f>Source!E436</f>
        <v>215</v>
      </c>
      <c r="B1163" s="24" t="str">
        <f>Source!F436</f>
        <v>Цена поставщика</v>
      </c>
      <c r="C1163" s="21" t="str">
        <f>Source!G436</f>
        <v>Фанкойл канальный  24,9кВт</v>
      </c>
      <c r="D1163" s="25" t="str">
        <f>Source!H436</f>
        <v>ШТ</v>
      </c>
      <c r="E1163" s="9">
        <f>Source!I436</f>
        <v>12</v>
      </c>
      <c r="F1163" s="27"/>
      <c r="G1163" s="26"/>
      <c r="H1163" s="28"/>
      <c r="I1163" s="26"/>
      <c r="J1163" s="26"/>
      <c r="K1163" s="28"/>
      <c r="L1163" s="29"/>
      <c r="S1163">
        <f>ROUND((Source!FX436/100)*((ROUND(Source!CT436*Source!I436/IF(Source!BA436&lt;&gt; 0, Source!BA436, 1), 2)+ROUND(Source!CS436*Source!I436/IF(Source!BS436&lt;&gt; 0, Source!BS436, 1), 2))), 2)</f>
        <v>0</v>
      </c>
      <c r="T1163">
        <f>Source!X436</f>
        <v>0</v>
      </c>
      <c r="U1163">
        <f>ROUND((Source!FY436/100)*((ROUND(Source!CT436*Source!I436/IF(Source!BA436&lt;&gt; 0, Source!BA436, 1), 2)+ROUND(Source!CS436*Source!I436/IF(Source!BS436&lt;&gt; 0, Source!BS436, 1), 2))), 2)</f>
        <v>0</v>
      </c>
      <c r="V1163">
        <f>Source!Y436</f>
        <v>0</v>
      </c>
    </row>
    <row r="1164" spans="1:31" ht="14.25">
      <c r="A1164" s="34"/>
      <c r="B1164" s="35"/>
      <c r="C1164" s="36" t="s">
        <v>1338</v>
      </c>
      <c r="D1164" s="37"/>
      <c r="E1164" s="38"/>
      <c r="F1164" s="39"/>
      <c r="G1164" s="40"/>
      <c r="H1164" s="41"/>
      <c r="I1164" s="40"/>
      <c r="J1164" s="40"/>
      <c r="K1164" s="41"/>
      <c r="L1164" s="42"/>
    </row>
    <row r="1165" spans="1:31" ht="15">
      <c r="G1165" s="57"/>
      <c r="H1165" s="57"/>
      <c r="J1165" s="57"/>
      <c r="K1165" s="57"/>
      <c r="L1165" s="33"/>
      <c r="O1165" s="32">
        <f>G1165</f>
        <v>0</v>
      </c>
      <c r="P1165" s="32">
        <f>J1165</f>
        <v>0</v>
      </c>
      <c r="Q1165" s="32">
        <f>L1165</f>
        <v>0</v>
      </c>
      <c r="W1165">
        <f>IF(Source!BI436&lt;=1,G1165, 0)</f>
        <v>0</v>
      </c>
      <c r="X1165">
        <f>IF(Source!BI436=2,G1165, 0)</f>
        <v>0</v>
      </c>
      <c r="Y1165">
        <f>IF(Source!BI436=3,G1165, 0)</f>
        <v>0</v>
      </c>
      <c r="Z1165">
        <f>IF(Source!BI436=4,G1165, 0)</f>
        <v>0</v>
      </c>
    </row>
    <row r="1166" spans="1:31" ht="28.5">
      <c r="A1166" s="23" t="str">
        <f>Source!E437</f>
        <v>216</v>
      </c>
      <c r="B1166" s="24" t="str">
        <f>Source!F437</f>
        <v>Цена поставщика</v>
      </c>
      <c r="C1166" s="21" t="str">
        <f>Source!G437</f>
        <v>Фанкойл настенный  4,5кВт</v>
      </c>
      <c r="D1166" s="25" t="str">
        <f>Source!H437</f>
        <v>ШТ</v>
      </c>
      <c r="E1166" s="9">
        <f>Source!I437</f>
        <v>5</v>
      </c>
      <c r="F1166" s="27"/>
      <c r="G1166" s="26"/>
      <c r="H1166" s="28"/>
      <c r="I1166" s="26"/>
      <c r="J1166" s="26"/>
      <c r="K1166" s="28"/>
      <c r="L1166" s="29"/>
      <c r="S1166">
        <f>ROUND((Source!FX437/100)*((ROUND(Source!CT437*Source!I437/IF(Source!BA437&lt;&gt; 0, Source!BA437, 1), 2)+ROUND(Source!CS437*Source!I437/IF(Source!BS437&lt;&gt; 0, Source!BS437, 1), 2))), 2)</f>
        <v>0</v>
      </c>
      <c r="T1166">
        <f>Source!X437</f>
        <v>0</v>
      </c>
      <c r="U1166">
        <f>ROUND((Source!FY437/100)*((ROUND(Source!CT437*Source!I437/IF(Source!BA437&lt;&gt; 0, Source!BA437, 1), 2)+ROUND(Source!CS437*Source!I437/IF(Source!BS437&lt;&gt; 0, Source!BS437, 1), 2))), 2)</f>
        <v>0</v>
      </c>
      <c r="V1166">
        <f>Source!Y437</f>
        <v>0</v>
      </c>
    </row>
    <row r="1167" spans="1:31" ht="14.25">
      <c r="A1167" s="34"/>
      <c r="B1167" s="35"/>
      <c r="C1167" s="36" t="s">
        <v>1338</v>
      </c>
      <c r="D1167" s="37"/>
      <c r="E1167" s="38"/>
      <c r="F1167" s="39"/>
      <c r="G1167" s="40"/>
      <c r="H1167" s="41"/>
      <c r="I1167" s="40"/>
      <c r="J1167" s="40"/>
      <c r="K1167" s="41"/>
      <c r="L1167" s="42"/>
    </row>
    <row r="1168" spans="1:31" ht="15">
      <c r="G1168" s="57"/>
      <c r="H1168" s="57"/>
      <c r="J1168" s="57"/>
      <c r="K1168" s="57"/>
      <c r="L1168" s="33"/>
      <c r="O1168" s="32">
        <f>G1168</f>
        <v>0</v>
      </c>
      <c r="P1168" s="32">
        <f>J1168</f>
        <v>0</v>
      </c>
      <c r="Q1168" s="32">
        <f>L1168</f>
        <v>0</v>
      </c>
      <c r="W1168">
        <f>IF(Source!BI437&lt;=1,G1168, 0)</f>
        <v>0</v>
      </c>
      <c r="X1168">
        <f>IF(Source!BI437=2,G1168, 0)</f>
        <v>0</v>
      </c>
      <c r="Y1168">
        <f>IF(Source!BI437=3,G1168, 0)</f>
        <v>0</v>
      </c>
      <c r="Z1168">
        <f>IF(Source!BI437=4,G1168, 0)</f>
        <v>0</v>
      </c>
    </row>
    <row r="1169" spans="1:26" ht="28.5">
      <c r="A1169" s="23" t="str">
        <f>Source!E438</f>
        <v>217</v>
      </c>
      <c r="B1169" s="24" t="str">
        <f>Source!F438</f>
        <v>Цена поставщика</v>
      </c>
      <c r="C1169" s="21" t="str">
        <f>Source!G438</f>
        <v>Фанкойл настенный  2,12кВт</v>
      </c>
      <c r="D1169" s="25" t="str">
        <f>Source!H438</f>
        <v>ШТ</v>
      </c>
      <c r="E1169" s="9">
        <f>Source!I438</f>
        <v>1</v>
      </c>
      <c r="F1169" s="27"/>
      <c r="G1169" s="26"/>
      <c r="H1169" s="28"/>
      <c r="I1169" s="26"/>
      <c r="J1169" s="26"/>
      <c r="K1169" s="28"/>
      <c r="L1169" s="29"/>
      <c r="S1169">
        <f>ROUND((Source!FX438/100)*((ROUND(Source!CT438*Source!I438/IF(Source!BA438&lt;&gt; 0, Source!BA438, 1), 2)+ROUND(Source!CS438*Source!I438/IF(Source!BS438&lt;&gt; 0, Source!BS438, 1), 2))), 2)</f>
        <v>0</v>
      </c>
      <c r="T1169">
        <f>Source!X438</f>
        <v>0</v>
      </c>
      <c r="U1169">
        <f>ROUND((Source!FY438/100)*((ROUND(Source!CT438*Source!I438/IF(Source!BA438&lt;&gt; 0, Source!BA438, 1), 2)+ROUND(Source!CS438*Source!I438/IF(Source!BS438&lt;&gt; 0, Source!BS438, 1), 2))), 2)</f>
        <v>0</v>
      </c>
      <c r="V1169">
        <f>Source!Y438</f>
        <v>0</v>
      </c>
    </row>
    <row r="1170" spans="1:26" ht="14.25">
      <c r="A1170" s="34"/>
      <c r="B1170" s="35"/>
      <c r="C1170" s="36" t="s">
        <v>1338</v>
      </c>
      <c r="D1170" s="37"/>
      <c r="E1170" s="38"/>
      <c r="F1170" s="39"/>
      <c r="G1170" s="40"/>
      <c r="H1170" s="41"/>
      <c r="I1170" s="40"/>
      <c r="J1170" s="40"/>
      <c r="K1170" s="41"/>
      <c r="L1170" s="42"/>
    </row>
    <row r="1171" spans="1:26" ht="15">
      <c r="G1171" s="57"/>
      <c r="H1171" s="57"/>
      <c r="J1171" s="57"/>
      <c r="K1171" s="57"/>
      <c r="L1171" s="33"/>
      <c r="O1171" s="32">
        <f>G1171</f>
        <v>0</v>
      </c>
      <c r="P1171" s="32">
        <f>J1171</f>
        <v>0</v>
      </c>
      <c r="Q1171" s="32">
        <f>L1171</f>
        <v>0</v>
      </c>
      <c r="W1171">
        <f>IF(Source!BI438&lt;=1,G1171, 0)</f>
        <v>0</v>
      </c>
      <c r="X1171">
        <f>IF(Source!BI438=2,G1171, 0)</f>
        <v>0</v>
      </c>
      <c r="Y1171">
        <f>IF(Source!BI438=3,G1171, 0)</f>
        <v>0</v>
      </c>
      <c r="Z1171">
        <f>IF(Source!BI438=4,G1171, 0)</f>
        <v>0</v>
      </c>
    </row>
    <row r="1172" spans="1:26" ht="28.5">
      <c r="A1172" s="23" t="str">
        <f>Source!E439</f>
        <v>218</v>
      </c>
      <c r="B1172" s="24" t="str">
        <f>Source!F439</f>
        <v>Цена поставщика</v>
      </c>
      <c r="C1172" s="21" t="str">
        <f>Source!G439</f>
        <v xml:space="preserve">Пульт управления проводной для канального фанкойла </v>
      </c>
      <c r="D1172" s="25" t="str">
        <f>Source!H439</f>
        <v>ШТ</v>
      </c>
      <c r="E1172" s="9">
        <f>Source!I439</f>
        <v>12</v>
      </c>
      <c r="F1172" s="27"/>
      <c r="G1172" s="26"/>
      <c r="H1172" s="28"/>
      <c r="I1172" s="26"/>
      <c r="J1172" s="26"/>
      <c r="K1172" s="28"/>
      <c r="L1172" s="29"/>
      <c r="S1172">
        <f>ROUND((Source!FX439/100)*((ROUND(Source!CT439*Source!I439/IF(Source!BA439&lt;&gt; 0, Source!BA439, 1), 2)+ROUND(Source!CS439*Source!I439/IF(Source!BS439&lt;&gt; 0, Source!BS439, 1), 2))), 2)</f>
        <v>0</v>
      </c>
      <c r="T1172">
        <f>Source!X439</f>
        <v>0</v>
      </c>
      <c r="U1172">
        <f>ROUND((Source!FY439/100)*((ROUND(Source!CT439*Source!I439/IF(Source!BA439&lt;&gt; 0, Source!BA439, 1), 2)+ROUND(Source!CS439*Source!I439/IF(Source!BS439&lt;&gt; 0, Source!BS439, 1), 2))), 2)</f>
        <v>0</v>
      </c>
      <c r="V1172">
        <f>Source!Y439</f>
        <v>0</v>
      </c>
    </row>
    <row r="1173" spans="1:26" ht="14.25">
      <c r="A1173" s="34"/>
      <c r="B1173" s="35"/>
      <c r="C1173" s="36" t="s">
        <v>1338</v>
      </c>
      <c r="D1173" s="37"/>
      <c r="E1173" s="38"/>
      <c r="F1173" s="39"/>
      <c r="G1173" s="40"/>
      <c r="H1173" s="41"/>
      <c r="I1173" s="40"/>
      <c r="J1173" s="40"/>
      <c r="K1173" s="41"/>
      <c r="L1173" s="42"/>
    </row>
    <row r="1174" spans="1:26" ht="15">
      <c r="G1174" s="57"/>
      <c r="H1174" s="57"/>
      <c r="J1174" s="57"/>
      <c r="K1174" s="57"/>
      <c r="L1174" s="33"/>
      <c r="O1174" s="32">
        <f>G1174</f>
        <v>0</v>
      </c>
      <c r="P1174" s="32">
        <f>J1174</f>
        <v>0</v>
      </c>
      <c r="Q1174" s="32">
        <f>L1174</f>
        <v>0</v>
      </c>
      <c r="W1174">
        <f>IF(Source!BI439&lt;=1,G1174, 0)</f>
        <v>0</v>
      </c>
      <c r="X1174">
        <f>IF(Source!BI439=2,G1174, 0)</f>
        <v>0</v>
      </c>
      <c r="Y1174">
        <f>IF(Source!BI439=3,G1174, 0)</f>
        <v>0</v>
      </c>
      <c r="Z1174">
        <f>IF(Source!BI439=4,G1174, 0)</f>
        <v>0</v>
      </c>
    </row>
    <row r="1175" spans="1:26" ht="28.5">
      <c r="A1175" s="23" t="str">
        <f>Source!E440</f>
        <v>219</v>
      </c>
      <c r="B1175" s="24" t="str">
        <f>Source!F440</f>
        <v>Цена поставщика</v>
      </c>
      <c r="C1175" s="21" t="str">
        <f>Source!G440</f>
        <v>Пленум нагнетания  канального фанкойла</v>
      </c>
      <c r="D1175" s="25" t="str">
        <f>Source!H440</f>
        <v>ШТ</v>
      </c>
      <c r="E1175" s="9">
        <f>Source!I440</f>
        <v>12</v>
      </c>
      <c r="F1175" s="27"/>
      <c r="G1175" s="26"/>
      <c r="H1175" s="28"/>
      <c r="I1175" s="26"/>
      <c r="J1175" s="26"/>
      <c r="K1175" s="28"/>
      <c r="L1175" s="29"/>
      <c r="S1175">
        <f>ROUND((Source!FX440/100)*((ROUND(Source!CT440*Source!I440/IF(Source!BA440&lt;&gt; 0, Source!BA440, 1), 2)+ROUND(Source!CS440*Source!I440/IF(Source!BS440&lt;&gt; 0, Source!BS440, 1), 2))), 2)</f>
        <v>0</v>
      </c>
      <c r="T1175">
        <f>Source!X440</f>
        <v>0</v>
      </c>
      <c r="U1175">
        <f>ROUND((Source!FY440/100)*((ROUND(Source!CT440*Source!I440/IF(Source!BA440&lt;&gt; 0, Source!BA440, 1), 2)+ROUND(Source!CS440*Source!I440/IF(Source!BS440&lt;&gt; 0, Source!BS440, 1), 2))), 2)</f>
        <v>0</v>
      </c>
      <c r="V1175">
        <f>Source!Y440</f>
        <v>0</v>
      </c>
    </row>
    <row r="1176" spans="1:26" ht="14.25">
      <c r="A1176" s="34"/>
      <c r="B1176" s="35"/>
      <c r="C1176" s="36" t="s">
        <v>1338</v>
      </c>
      <c r="D1176" s="37"/>
      <c r="E1176" s="38"/>
      <c r="F1176" s="39"/>
      <c r="G1176" s="40"/>
      <c r="H1176" s="41"/>
      <c r="I1176" s="40"/>
      <c r="J1176" s="40"/>
      <c r="K1176" s="41"/>
      <c r="L1176" s="42"/>
    </row>
    <row r="1177" spans="1:26" ht="15">
      <c r="G1177" s="57"/>
      <c r="H1177" s="57"/>
      <c r="J1177" s="57"/>
      <c r="K1177" s="57"/>
      <c r="L1177" s="33"/>
      <c r="O1177" s="32">
        <f>G1177</f>
        <v>0</v>
      </c>
      <c r="P1177" s="32">
        <f>J1177</f>
        <v>0</v>
      </c>
      <c r="Q1177" s="32">
        <f>L1177</f>
        <v>0</v>
      </c>
      <c r="W1177">
        <f>IF(Source!BI440&lt;=1,G1177, 0)</f>
        <v>0</v>
      </c>
      <c r="X1177">
        <f>IF(Source!BI440=2,G1177, 0)</f>
        <v>0</v>
      </c>
      <c r="Y1177">
        <f>IF(Source!BI440=3,G1177, 0)</f>
        <v>0</v>
      </c>
      <c r="Z1177">
        <f>IF(Source!BI440=4,G1177, 0)</f>
        <v>0</v>
      </c>
    </row>
    <row r="1178" spans="1:26" ht="42.75">
      <c r="A1178" s="23" t="str">
        <f>Source!E441</f>
        <v>220</v>
      </c>
      <c r="B1178" s="24" t="str">
        <f>Source!F441</f>
        <v>20-06-013-5</v>
      </c>
      <c r="C1178" s="21" t="str">
        <f>Source!G441</f>
        <v>Установка блоков тепломассообмена производительностью до 63 тыс.м3/час</v>
      </c>
      <c r="D1178" s="25" t="str">
        <f>Source!H441</f>
        <v>10 шт.</v>
      </c>
      <c r="E1178" s="9">
        <f>Source!I441</f>
        <v>0.3</v>
      </c>
      <c r="F1178" s="27"/>
      <c r="G1178" s="26"/>
      <c r="H1178" s="28"/>
      <c r="I1178" s="26"/>
      <c r="J1178" s="26"/>
      <c r="K1178" s="28"/>
      <c r="L1178" s="29"/>
      <c r="S1178">
        <f>ROUND((Source!FX441/100)*((ROUND(Source!CT441*Source!I441/IF(Source!BA441&lt;&gt; 0, Source!BA441, 1), 2)+ROUND(Source!CS441*Source!I441/IF(Source!BS441&lt;&gt; 0, Source!BS441, 1), 2))), 2)</f>
        <v>0</v>
      </c>
      <c r="T1178">
        <f>Source!X441</f>
        <v>0</v>
      </c>
      <c r="U1178">
        <f>ROUND((Source!FY441/100)*((ROUND(Source!CT441*Source!I441/IF(Source!BA441&lt;&gt; 0, Source!BA441, 1), 2)+ROUND(Source!CS441*Source!I441/IF(Source!BS441&lt;&gt; 0, Source!BS441, 1), 2))), 2)</f>
        <v>0</v>
      </c>
      <c r="V1178">
        <f>Source!Y441</f>
        <v>0</v>
      </c>
    </row>
    <row r="1179" spans="1:26" ht="14.25">
      <c r="A1179" s="23"/>
      <c r="B1179" s="24"/>
      <c r="C1179" s="21" t="s">
        <v>1336</v>
      </c>
      <c r="D1179" s="25"/>
      <c r="E1179" s="9"/>
      <c r="F1179" s="27"/>
      <c r="G1179" s="26"/>
      <c r="H1179" s="28"/>
      <c r="I1179" s="26"/>
      <c r="J1179" s="26"/>
      <c r="K1179" s="28"/>
      <c r="L1179" s="29"/>
      <c r="R1179">
        <f>H1179</f>
        <v>0</v>
      </c>
    </row>
    <row r="1180" spans="1:26" ht="14.25">
      <c r="A1180" s="23"/>
      <c r="B1180" s="24"/>
      <c r="C1180" s="21" t="s">
        <v>41</v>
      </c>
      <c r="D1180" s="25"/>
      <c r="E1180" s="9"/>
      <c r="F1180" s="27"/>
      <c r="G1180" s="26"/>
      <c r="H1180" s="28"/>
      <c r="I1180" s="26"/>
      <c r="J1180" s="26"/>
      <c r="K1180" s="28"/>
      <c r="L1180" s="29"/>
    </row>
    <row r="1181" spans="1:26" ht="14.25">
      <c r="A1181" s="23"/>
      <c r="B1181" s="24"/>
      <c r="C1181" s="21" t="s">
        <v>1337</v>
      </c>
      <c r="D1181" s="25"/>
      <c r="E1181" s="9"/>
      <c r="F1181" s="27"/>
      <c r="G1181" s="26"/>
      <c r="H1181" s="28"/>
      <c r="I1181" s="26"/>
      <c r="J1181" s="26"/>
      <c r="K1181" s="28"/>
      <c r="L1181" s="29"/>
      <c r="R1181">
        <f>H1181</f>
        <v>0</v>
      </c>
    </row>
    <row r="1182" spans="1:26" ht="14.25">
      <c r="A1182" s="23"/>
      <c r="B1182" s="24"/>
      <c r="C1182" s="21" t="s">
        <v>1338</v>
      </c>
      <c r="D1182" s="25"/>
      <c r="E1182" s="9"/>
      <c r="F1182" s="27"/>
      <c r="G1182" s="26"/>
      <c r="H1182" s="28"/>
      <c r="I1182" s="26"/>
      <c r="J1182" s="26"/>
      <c r="K1182" s="28"/>
      <c r="L1182" s="29"/>
    </row>
    <row r="1183" spans="1:26" ht="14.25">
      <c r="A1183" s="23"/>
      <c r="B1183" s="24"/>
      <c r="C1183" s="21" t="s">
        <v>1339</v>
      </c>
      <c r="D1183" s="25" t="s">
        <v>1340</v>
      </c>
      <c r="E1183" s="9">
        <f>Source!BZ441</f>
        <v>0</v>
      </c>
      <c r="F1183" s="60"/>
      <c r="G1183" s="61"/>
      <c r="H1183" s="28"/>
      <c r="I1183" s="30"/>
      <c r="J1183" s="21"/>
      <c r="K1183" s="28"/>
      <c r="L1183" s="29"/>
    </row>
    <row r="1184" spans="1:26" ht="14.25">
      <c r="A1184" s="23"/>
      <c r="B1184" s="24"/>
      <c r="C1184" s="21" t="s">
        <v>1341</v>
      </c>
      <c r="D1184" s="25" t="s">
        <v>1340</v>
      </c>
      <c r="E1184" s="9">
        <f>Source!CA441</f>
        <v>0</v>
      </c>
      <c r="F1184" s="60"/>
      <c r="G1184" s="61"/>
      <c r="H1184" s="28"/>
      <c r="I1184" s="30"/>
      <c r="J1184" s="21"/>
      <c r="K1184" s="28"/>
      <c r="L1184" s="29"/>
    </row>
    <row r="1185" spans="1:26" ht="14.25">
      <c r="A1185" s="23"/>
      <c r="B1185" s="24"/>
      <c r="C1185" s="21" t="s">
        <v>1342</v>
      </c>
      <c r="D1185" s="25" t="s">
        <v>1343</v>
      </c>
      <c r="E1185" s="9">
        <f>Source!AQ441</f>
        <v>0</v>
      </c>
      <c r="F1185" s="27"/>
      <c r="G1185" s="26"/>
      <c r="H1185" s="28"/>
      <c r="I1185" s="26"/>
      <c r="J1185" s="26"/>
      <c r="K1185" s="28"/>
      <c r="L1185" s="31"/>
    </row>
    <row r="1186" spans="1:26" ht="14.25">
      <c r="A1186" s="23" t="str">
        <f>Source!E442</f>
        <v>220,1</v>
      </c>
      <c r="B1186" s="24" t="str">
        <f>Source!F442</f>
        <v>301-9621</v>
      </c>
      <c r="C1186" s="21" t="str">
        <f>Source!G442</f>
        <v>Блоки тепломассообмена</v>
      </c>
      <c r="D1186" s="25" t="str">
        <f>Source!H442</f>
        <v>шт.</v>
      </c>
      <c r="E1186" s="9">
        <f>Source!I442</f>
        <v>3</v>
      </c>
      <c r="F1186" s="27"/>
      <c r="G1186" s="26"/>
      <c r="H1186" s="28"/>
      <c r="I1186" s="26"/>
      <c r="J1186" s="26"/>
      <c r="K1186" s="28"/>
      <c r="L1186" s="29"/>
      <c r="S1186">
        <f>ROUND((Source!FX442/100)*((ROUND(Source!CT442*Source!I442/IF(Source!BA442&lt;&gt; 0, Source!BA442, 1), 2)+ROUND(Source!CS442*Source!I442/IF(Source!BS442&lt;&gt; 0, Source!BS442, 1), 2))), 2)</f>
        <v>0</v>
      </c>
      <c r="T1186">
        <f>Source!X442</f>
        <v>0</v>
      </c>
      <c r="U1186">
        <f>ROUND((Source!FY442/100)*((ROUND(Source!CT442*Source!I442/IF(Source!BA442&lt;&gt; 0, Source!BA442, 1), 2)+ROUND(Source!CS442*Source!I442/IF(Source!BS442&lt;&gt; 0, Source!BS442, 1), 2))), 2)</f>
        <v>0</v>
      </c>
      <c r="V1186">
        <f>Source!Y442</f>
        <v>0</v>
      </c>
      <c r="Y1186">
        <f>IF(Source!BI442=3,H1186, 0)</f>
        <v>0</v>
      </c>
    </row>
    <row r="1187" spans="1:26" ht="14.25">
      <c r="A1187" s="34" t="str">
        <f>Source!E443</f>
        <v>220,2</v>
      </c>
      <c r="B1187" s="35" t="str">
        <f>Source!F443</f>
        <v>507-9507</v>
      </c>
      <c r="C1187" s="36" t="str">
        <f>Source!G443</f>
        <v>Фланцы стальные</v>
      </c>
      <c r="D1187" s="37" t="str">
        <f>Source!H443</f>
        <v>шт.</v>
      </c>
      <c r="E1187" s="38">
        <f>Source!I443</f>
        <v>15</v>
      </c>
      <c r="F1187" s="39"/>
      <c r="G1187" s="40"/>
      <c r="H1187" s="41"/>
      <c r="I1187" s="40"/>
      <c r="J1187" s="40"/>
      <c r="K1187" s="41"/>
      <c r="L1187" s="42"/>
      <c r="S1187">
        <f>ROUND((Source!FX443/100)*((ROUND(Source!CT443*Source!I443/IF(Source!BA443&lt;&gt; 0, Source!BA443, 1), 2)+ROUND(Source!CS443*Source!I443/IF(Source!BS443&lt;&gt; 0, Source!BS443, 1), 2))), 2)</f>
        <v>0</v>
      </c>
      <c r="T1187">
        <f>Source!X443</f>
        <v>0</v>
      </c>
      <c r="U1187">
        <f>ROUND((Source!FY443/100)*((ROUND(Source!CT443*Source!I443/IF(Source!BA443&lt;&gt; 0, Source!BA443, 1), 2)+ROUND(Source!CS443*Source!I443/IF(Source!BS443&lt;&gt; 0, Source!BS443, 1), 2))), 2)</f>
        <v>0</v>
      </c>
      <c r="V1187">
        <f>Source!Y443</f>
        <v>0</v>
      </c>
      <c r="Y1187">
        <f>IF(Source!BI443=3,H1187, 0)</f>
        <v>0</v>
      </c>
    </row>
    <row r="1188" spans="1:26" ht="15">
      <c r="G1188" s="57"/>
      <c r="H1188" s="57"/>
      <c r="J1188" s="57"/>
      <c r="K1188" s="57"/>
      <c r="L1188" s="33"/>
      <c r="O1188" s="32">
        <f>G1188</f>
        <v>0</v>
      </c>
      <c r="P1188" s="32">
        <f>J1188</f>
        <v>0</v>
      </c>
      <c r="Q1188" s="32">
        <f>L1188</f>
        <v>0</v>
      </c>
      <c r="W1188">
        <f>IF(Source!BI441&lt;=1,G1188, 0)</f>
        <v>0</v>
      </c>
      <c r="X1188">
        <f>IF(Source!BI441=2,G1188, 0)</f>
        <v>0</v>
      </c>
      <c r="Y1188">
        <f>IF(Source!BI441=3,G1188, 0)</f>
        <v>0</v>
      </c>
      <c r="Z1188">
        <f>IF(Source!BI441=4,G1188, 0)</f>
        <v>0</v>
      </c>
    </row>
    <row r="1189" spans="1:26" ht="28.5">
      <c r="A1189" s="23" t="str">
        <f>Source!E444</f>
        <v>221</v>
      </c>
      <c r="B1189" s="24" t="str">
        <f>Source!F444</f>
        <v>Цена поставщика</v>
      </c>
      <c r="C1189" s="21" t="str">
        <f>Source!G444</f>
        <v>Кондиционер настенный PKA-RP60KAL/PUHZ-RP60VHA4</v>
      </c>
      <c r="D1189" s="25" t="str">
        <f>Source!H444</f>
        <v>ШТ</v>
      </c>
      <c r="E1189" s="9">
        <f>Source!I444</f>
        <v>3</v>
      </c>
      <c r="F1189" s="27"/>
      <c r="G1189" s="26"/>
      <c r="H1189" s="28"/>
      <c r="I1189" s="26"/>
      <c r="J1189" s="26"/>
      <c r="K1189" s="28"/>
      <c r="L1189" s="29"/>
      <c r="S1189">
        <f>ROUND((Source!FX444/100)*((ROUND(Source!CT444*Source!I444/IF(Source!BA444&lt;&gt; 0, Source!BA444, 1), 2)+ROUND(Source!CS444*Source!I444/IF(Source!BS444&lt;&gt; 0, Source!BS444, 1), 2))), 2)</f>
        <v>0</v>
      </c>
      <c r="T1189">
        <f>Source!X444</f>
        <v>0</v>
      </c>
      <c r="U1189">
        <f>ROUND((Source!FY444/100)*((ROUND(Source!CT444*Source!I444/IF(Source!BA444&lt;&gt; 0, Source!BA444, 1), 2)+ROUND(Source!CS444*Source!I444/IF(Source!BS444&lt;&gt; 0, Source!BS444, 1), 2))), 2)</f>
        <v>0</v>
      </c>
      <c r="V1189">
        <f>Source!Y444</f>
        <v>0</v>
      </c>
    </row>
    <row r="1190" spans="1:26" ht="14.25">
      <c r="A1190" s="34"/>
      <c r="B1190" s="35"/>
      <c r="C1190" s="36" t="s">
        <v>1338</v>
      </c>
      <c r="D1190" s="37"/>
      <c r="E1190" s="38"/>
      <c r="F1190" s="39"/>
      <c r="G1190" s="40"/>
      <c r="H1190" s="41"/>
      <c r="I1190" s="40"/>
      <c r="J1190" s="40"/>
      <c r="K1190" s="41"/>
      <c r="L1190" s="42"/>
    </row>
    <row r="1191" spans="1:26" ht="15">
      <c r="G1191" s="57"/>
      <c r="H1191" s="57"/>
      <c r="J1191" s="57"/>
      <c r="K1191" s="57"/>
      <c r="L1191" s="33"/>
      <c r="O1191" s="32">
        <f>G1191</f>
        <v>0</v>
      </c>
      <c r="P1191" s="32">
        <f>J1191</f>
        <v>0</v>
      </c>
      <c r="Q1191" s="32">
        <f>L1191</f>
        <v>0</v>
      </c>
      <c r="W1191">
        <f>IF(Source!BI444&lt;=1,G1191, 0)</f>
        <v>0</v>
      </c>
      <c r="X1191">
        <f>IF(Source!BI444=2,G1191, 0)</f>
        <v>0</v>
      </c>
      <c r="Y1191">
        <f>IF(Source!BI444=3,G1191, 0)</f>
        <v>0</v>
      </c>
      <c r="Z1191">
        <f>IF(Source!BI444=4,G1191, 0)</f>
        <v>0</v>
      </c>
    </row>
    <row r="1192" spans="1:26" ht="42.75">
      <c r="A1192" s="23" t="str">
        <f>Source!E445</f>
        <v>222</v>
      </c>
      <c r="B1192" s="24" t="str">
        <f>Source!F445</f>
        <v>м07-01-036-1</v>
      </c>
      <c r="C1192" s="21" t="str">
        <f>Source!G445</f>
        <v>Установка компрессорная оппозитная с приводом от электродвигателя, масса 9,3 т</v>
      </c>
      <c r="D1192" s="25" t="str">
        <f>Source!H445</f>
        <v>компл.</v>
      </c>
      <c r="E1192" s="9">
        <f>Source!I445</f>
        <v>1</v>
      </c>
      <c r="F1192" s="27"/>
      <c r="G1192" s="26"/>
      <c r="H1192" s="28"/>
      <c r="I1192" s="26"/>
      <c r="J1192" s="26"/>
      <c r="K1192" s="28"/>
      <c r="L1192" s="29"/>
      <c r="S1192">
        <f>ROUND((Source!FX445/100)*((ROUND(Source!CT445*Source!I445/IF(Source!BA445&lt;&gt; 0, Source!BA445, 1), 2)+ROUND(Source!CS445*Source!I445/IF(Source!BS445&lt;&gt; 0, Source!BS445, 1), 2))), 2)</f>
        <v>0</v>
      </c>
      <c r="T1192">
        <f>Source!X445</f>
        <v>0</v>
      </c>
      <c r="U1192">
        <f>ROUND((Source!FY445/100)*((ROUND(Source!CT445*Source!I445/IF(Source!BA445&lt;&gt; 0, Source!BA445, 1), 2)+ROUND(Source!CS445*Source!I445/IF(Source!BS445&lt;&gt; 0, Source!BS445, 1), 2))), 2)</f>
        <v>0</v>
      </c>
      <c r="V1192">
        <f>Source!Y445</f>
        <v>0</v>
      </c>
    </row>
    <row r="1193" spans="1:26" ht="14.25">
      <c r="A1193" s="23"/>
      <c r="B1193" s="24"/>
      <c r="C1193" s="21" t="s">
        <v>1336</v>
      </c>
      <c r="D1193" s="25"/>
      <c r="E1193" s="9"/>
      <c r="F1193" s="27"/>
      <c r="G1193" s="26"/>
      <c r="H1193" s="28"/>
      <c r="I1193" s="26"/>
      <c r="J1193" s="26"/>
      <c r="K1193" s="28"/>
      <c r="L1193" s="29"/>
      <c r="R1193">
        <f>H1193</f>
        <v>0</v>
      </c>
    </row>
    <row r="1194" spans="1:26" ht="14.25">
      <c r="A1194" s="23"/>
      <c r="B1194" s="24"/>
      <c r="C1194" s="21" t="s">
        <v>41</v>
      </c>
      <c r="D1194" s="25"/>
      <c r="E1194" s="9"/>
      <c r="F1194" s="27"/>
      <c r="G1194" s="26"/>
      <c r="H1194" s="28"/>
      <c r="I1194" s="26"/>
      <c r="J1194" s="26"/>
      <c r="K1194" s="28"/>
      <c r="L1194" s="29"/>
    </row>
    <row r="1195" spans="1:26" ht="14.25">
      <c r="A1195" s="23"/>
      <c r="B1195" s="24"/>
      <c r="C1195" s="21" t="s">
        <v>1337</v>
      </c>
      <c r="D1195" s="25"/>
      <c r="E1195" s="9"/>
      <c r="F1195" s="27"/>
      <c r="G1195" s="26"/>
      <c r="H1195" s="28"/>
      <c r="I1195" s="26"/>
      <c r="J1195" s="26"/>
      <c r="K1195" s="28"/>
      <c r="L1195" s="29"/>
      <c r="R1195">
        <f>H1195</f>
        <v>0</v>
      </c>
    </row>
    <row r="1196" spans="1:26" ht="14.25">
      <c r="A1196" s="23"/>
      <c r="B1196" s="24"/>
      <c r="C1196" s="21" t="s">
        <v>1338</v>
      </c>
      <c r="D1196" s="25"/>
      <c r="E1196" s="9"/>
      <c r="F1196" s="27"/>
      <c r="G1196" s="26"/>
      <c r="H1196" s="28"/>
      <c r="I1196" s="26"/>
      <c r="J1196" s="26"/>
      <c r="K1196" s="28"/>
      <c r="L1196" s="29"/>
    </row>
    <row r="1197" spans="1:26" ht="14.25">
      <c r="A1197" s="23"/>
      <c r="B1197" s="24"/>
      <c r="C1197" s="21" t="s">
        <v>1339</v>
      </c>
      <c r="D1197" s="25" t="s">
        <v>1340</v>
      </c>
      <c r="E1197" s="9">
        <f>Source!BZ445</f>
        <v>0</v>
      </c>
      <c r="F1197" s="60"/>
      <c r="G1197" s="61"/>
      <c r="H1197" s="28"/>
      <c r="I1197" s="30"/>
      <c r="J1197" s="21"/>
      <c r="K1197" s="28"/>
      <c r="L1197" s="29"/>
    </row>
    <row r="1198" spans="1:26" ht="14.25">
      <c r="A1198" s="23"/>
      <c r="B1198" s="24"/>
      <c r="C1198" s="21" t="s">
        <v>1341</v>
      </c>
      <c r="D1198" s="25" t="s">
        <v>1340</v>
      </c>
      <c r="E1198" s="9">
        <f>Source!CA445</f>
        <v>0</v>
      </c>
      <c r="F1198" s="60"/>
      <c r="G1198" s="61"/>
      <c r="H1198" s="28"/>
      <c r="I1198" s="30"/>
      <c r="J1198" s="21"/>
      <c r="K1198" s="28"/>
      <c r="L1198" s="29"/>
    </row>
    <row r="1199" spans="1:26" ht="14.25">
      <c r="A1199" s="34"/>
      <c r="B1199" s="35"/>
      <c r="C1199" s="36" t="s">
        <v>1342</v>
      </c>
      <c r="D1199" s="37" t="s">
        <v>1343</v>
      </c>
      <c r="E1199" s="38">
        <f>Source!AQ445</f>
        <v>0</v>
      </c>
      <c r="F1199" s="39"/>
      <c r="G1199" s="40"/>
      <c r="H1199" s="41"/>
      <c r="I1199" s="40"/>
      <c r="J1199" s="40"/>
      <c r="K1199" s="41"/>
      <c r="L1199" s="45"/>
    </row>
    <row r="1200" spans="1:26" ht="15">
      <c r="G1200" s="57"/>
      <c r="H1200" s="57"/>
      <c r="J1200" s="57"/>
      <c r="K1200" s="57"/>
      <c r="L1200" s="33"/>
      <c r="O1200" s="32">
        <f>G1200</f>
        <v>0</v>
      </c>
      <c r="P1200" s="32">
        <f>J1200</f>
        <v>0</v>
      </c>
      <c r="Q1200" s="32">
        <f>L1200</f>
        <v>0</v>
      </c>
      <c r="W1200">
        <f>IF(Source!BI445&lt;=1,G1200, 0)</f>
        <v>0</v>
      </c>
      <c r="X1200">
        <f>IF(Source!BI445=2,G1200, 0)</f>
        <v>0</v>
      </c>
      <c r="Y1200">
        <f>IF(Source!BI445=3,G1200, 0)</f>
        <v>0</v>
      </c>
      <c r="Z1200">
        <f>IF(Source!BI445=4,G1200, 0)</f>
        <v>0</v>
      </c>
    </row>
    <row r="1201" spans="1:26" ht="28.5">
      <c r="A1201" s="23" t="str">
        <f>Source!E446</f>
        <v>223</v>
      </c>
      <c r="B1201" s="24" t="str">
        <f>Source!F446</f>
        <v>Цена поставщика</v>
      </c>
      <c r="C1201" s="21" t="str">
        <f>Source!G446</f>
        <v>Чиллер Q=347кВт</v>
      </c>
      <c r="D1201" s="25" t="str">
        <f>Source!H446</f>
        <v>ШТ</v>
      </c>
      <c r="E1201" s="9">
        <f>Source!I446</f>
        <v>1</v>
      </c>
      <c r="F1201" s="28"/>
      <c r="G1201" s="26"/>
      <c r="H1201" s="28"/>
      <c r="I1201" s="26"/>
      <c r="J1201" s="26"/>
      <c r="K1201" s="28"/>
      <c r="L1201" s="29"/>
      <c r="S1201">
        <f>ROUND((Source!FX446/100)*((ROUND(Source!CT446*Source!I446/IF(Source!BA446&lt;&gt; 0, Source!BA446, 1), 2)+ROUND(Source!CS446*Source!I446/IF(Source!BS446&lt;&gt; 0, Source!BS446, 1), 2))), 2)</f>
        <v>0</v>
      </c>
      <c r="T1201">
        <f>Source!X446</f>
        <v>0</v>
      </c>
      <c r="U1201">
        <f>ROUND((Source!FY446/100)*((ROUND(Source!CT446*Source!I446/IF(Source!BA446&lt;&gt; 0, Source!BA446, 1), 2)+ROUND(Source!CS446*Source!I446/IF(Source!BS446&lt;&gt; 0, Source!BS446, 1), 2))), 2)</f>
        <v>0</v>
      </c>
      <c r="V1201">
        <f>Source!Y446</f>
        <v>0</v>
      </c>
    </row>
    <row r="1202" spans="1:26" ht="14.25">
      <c r="A1202" s="34"/>
      <c r="B1202" s="35"/>
      <c r="C1202" s="36" t="s">
        <v>1338</v>
      </c>
      <c r="D1202" s="37"/>
      <c r="E1202" s="38"/>
      <c r="F1202" s="41"/>
      <c r="G1202" s="40"/>
      <c r="H1202" s="41"/>
      <c r="I1202" s="40"/>
      <c r="J1202" s="40"/>
      <c r="K1202" s="41"/>
      <c r="L1202" s="42"/>
    </row>
    <row r="1203" spans="1:26" ht="15">
      <c r="G1203" s="57"/>
      <c r="H1203" s="57"/>
      <c r="J1203" s="57"/>
      <c r="K1203" s="57"/>
      <c r="L1203" s="33"/>
      <c r="O1203" s="32">
        <f>G1203</f>
        <v>0</v>
      </c>
      <c r="P1203" s="32">
        <f>J1203</f>
        <v>0</v>
      </c>
      <c r="Q1203" s="32">
        <f>L1203</f>
        <v>0</v>
      </c>
      <c r="W1203">
        <f>IF(Source!BI446&lt;=1,G1203, 0)</f>
        <v>0</v>
      </c>
      <c r="X1203">
        <f>IF(Source!BI446=2,G1203, 0)</f>
        <v>0</v>
      </c>
      <c r="Y1203">
        <f>IF(Source!BI446=3,G1203, 0)</f>
        <v>0</v>
      </c>
      <c r="Z1203">
        <f>IF(Source!BI446=4,G1203, 0)</f>
        <v>0</v>
      </c>
    </row>
    <row r="1204" spans="1:26" ht="28.5">
      <c r="A1204" s="23" t="str">
        <f>Source!E447</f>
        <v>224</v>
      </c>
      <c r="B1204" s="24" t="str">
        <f>Source!F447</f>
        <v>Цена поставщика</v>
      </c>
      <c r="C1204" s="21" t="str">
        <f>Source!G447</f>
        <v>Сорокапроцентный раствор пропиленгликоля</v>
      </c>
      <c r="D1204" s="25" t="str">
        <f>Source!H447</f>
        <v>м3</v>
      </c>
      <c r="E1204" s="9">
        <f>Source!I447</f>
        <v>6.65</v>
      </c>
      <c r="F1204" s="27"/>
      <c r="G1204" s="26"/>
      <c r="H1204" s="28"/>
      <c r="I1204" s="26"/>
      <c r="J1204" s="26"/>
      <c r="K1204" s="28"/>
      <c r="L1204" s="29"/>
      <c r="S1204">
        <f>ROUND((Source!FX447/100)*((ROUND(Source!CT447*Source!I447/IF(Source!BA447&lt;&gt; 0, Source!BA447, 1), 2)+ROUND(Source!CS447*Source!I447/IF(Source!BS447&lt;&gt; 0, Source!BS447, 1), 2))), 2)</f>
        <v>0</v>
      </c>
      <c r="T1204">
        <f>Source!X447</f>
        <v>0</v>
      </c>
      <c r="U1204">
        <f>ROUND((Source!FY447/100)*((ROUND(Source!CT447*Source!I447/IF(Source!BA447&lt;&gt; 0, Source!BA447, 1), 2)+ROUND(Source!CS447*Source!I447/IF(Source!BS447&lt;&gt; 0, Source!BS447, 1), 2))), 2)</f>
        <v>0</v>
      </c>
      <c r="V1204">
        <f>Source!Y447</f>
        <v>0</v>
      </c>
    </row>
    <row r="1205" spans="1:26" ht="14.25">
      <c r="A1205" s="34"/>
      <c r="B1205" s="35"/>
      <c r="C1205" s="36" t="s">
        <v>1338</v>
      </c>
      <c r="D1205" s="37"/>
      <c r="E1205" s="38"/>
      <c r="F1205" s="39"/>
      <c r="G1205" s="40"/>
      <c r="H1205" s="41"/>
      <c r="I1205" s="40"/>
      <c r="J1205" s="40"/>
      <c r="K1205" s="41"/>
      <c r="L1205" s="42"/>
    </row>
    <row r="1206" spans="1:26" ht="15">
      <c r="G1206" s="57"/>
      <c r="H1206" s="57"/>
      <c r="J1206" s="57"/>
      <c r="K1206" s="57"/>
      <c r="L1206" s="33"/>
      <c r="O1206" s="32">
        <f>G1206</f>
        <v>0</v>
      </c>
      <c r="P1206" s="32">
        <f>J1206</f>
        <v>0</v>
      </c>
      <c r="Q1206" s="32">
        <f>L1206</f>
        <v>0</v>
      </c>
      <c r="W1206">
        <f>IF(Source!BI447&lt;=1,G1206, 0)</f>
        <v>0</v>
      </c>
      <c r="X1206">
        <f>IF(Source!BI447=2,G1206, 0)</f>
        <v>0</v>
      </c>
      <c r="Y1206">
        <f>IF(Source!BI447=3,G1206, 0)</f>
        <v>0</v>
      </c>
      <c r="Z1206">
        <f>IF(Source!BI447=4,G1206, 0)</f>
        <v>0</v>
      </c>
    </row>
    <row r="1207" spans="1:26" ht="42.75">
      <c r="A1207" s="23" t="str">
        <f>Source!E448</f>
        <v>225</v>
      </c>
      <c r="B1207" s="24" t="str">
        <f>Source!F448</f>
        <v>м07-04-027-1</v>
      </c>
      <c r="C1207" s="21" t="str">
        <f>Source!G448</f>
        <v>Агрегат вакуум-насосный поршневой ротационный водокольцевой, масса 0,3 т</v>
      </c>
      <c r="D1207" s="25" t="str">
        <f>Source!H448</f>
        <v>шт.</v>
      </c>
      <c r="E1207" s="9">
        <f>Source!I448</f>
        <v>1</v>
      </c>
      <c r="F1207" s="27"/>
      <c r="G1207" s="26"/>
      <c r="H1207" s="28"/>
      <c r="I1207" s="26"/>
      <c r="J1207" s="26"/>
      <c r="K1207" s="28"/>
      <c r="L1207" s="29"/>
      <c r="S1207">
        <f>ROUND((Source!FX448/100)*((ROUND(Source!CT448*Source!I448/IF(Source!BA448&lt;&gt; 0, Source!BA448, 1), 2)+ROUND(Source!CS448*Source!I448/IF(Source!BS448&lt;&gt; 0, Source!BS448, 1), 2))), 2)</f>
        <v>0</v>
      </c>
      <c r="T1207">
        <f>Source!X448</f>
        <v>0</v>
      </c>
      <c r="U1207">
        <f>ROUND((Source!FY448/100)*((ROUND(Source!CT448*Source!I448/IF(Source!BA448&lt;&gt; 0, Source!BA448, 1), 2)+ROUND(Source!CS448*Source!I448/IF(Source!BS448&lt;&gt; 0, Source!BS448, 1), 2))), 2)</f>
        <v>0</v>
      </c>
      <c r="V1207">
        <f>Source!Y448</f>
        <v>0</v>
      </c>
    </row>
    <row r="1208" spans="1:26" ht="14.25">
      <c r="A1208" s="23"/>
      <c r="B1208" s="24"/>
      <c r="C1208" s="21" t="s">
        <v>1336</v>
      </c>
      <c r="D1208" s="25"/>
      <c r="E1208" s="9"/>
      <c r="F1208" s="27"/>
      <c r="G1208" s="26"/>
      <c r="H1208" s="28"/>
      <c r="I1208" s="26"/>
      <c r="J1208" s="26"/>
      <c r="K1208" s="28"/>
      <c r="L1208" s="29"/>
      <c r="R1208">
        <f>H1208</f>
        <v>0</v>
      </c>
    </row>
    <row r="1209" spans="1:26" ht="14.25">
      <c r="A1209" s="23"/>
      <c r="B1209" s="24"/>
      <c r="C1209" s="21" t="s">
        <v>41</v>
      </c>
      <c r="D1209" s="25"/>
      <c r="E1209" s="9"/>
      <c r="F1209" s="27"/>
      <c r="G1209" s="26"/>
      <c r="H1209" s="28"/>
      <c r="I1209" s="26"/>
      <c r="J1209" s="26"/>
      <c r="K1209" s="28"/>
      <c r="L1209" s="29"/>
    </row>
    <row r="1210" spans="1:26" ht="14.25">
      <c r="A1210" s="23"/>
      <c r="B1210" s="24"/>
      <c r="C1210" s="21" t="s">
        <v>1337</v>
      </c>
      <c r="D1210" s="25"/>
      <c r="E1210" s="9"/>
      <c r="F1210" s="27"/>
      <c r="G1210" s="26"/>
      <c r="H1210" s="28"/>
      <c r="I1210" s="26"/>
      <c r="J1210" s="26"/>
      <c r="K1210" s="28"/>
      <c r="L1210" s="29"/>
      <c r="R1210">
        <f>H1210</f>
        <v>0</v>
      </c>
    </row>
    <row r="1211" spans="1:26" ht="14.25">
      <c r="A1211" s="23"/>
      <c r="B1211" s="24"/>
      <c r="C1211" s="21" t="s">
        <v>1338</v>
      </c>
      <c r="D1211" s="25"/>
      <c r="E1211" s="9"/>
      <c r="F1211" s="27"/>
      <c r="G1211" s="26"/>
      <c r="H1211" s="28"/>
      <c r="I1211" s="26"/>
      <c r="J1211" s="26"/>
      <c r="K1211" s="28"/>
      <c r="L1211" s="29"/>
    </row>
    <row r="1212" spans="1:26" ht="14.25">
      <c r="A1212" s="23"/>
      <c r="B1212" s="24"/>
      <c r="C1212" s="21" t="s">
        <v>1339</v>
      </c>
      <c r="D1212" s="25" t="s">
        <v>1340</v>
      </c>
      <c r="E1212" s="9">
        <f>Source!BZ448</f>
        <v>0</v>
      </c>
      <c r="F1212" s="60"/>
      <c r="G1212" s="61"/>
      <c r="H1212" s="28"/>
      <c r="I1212" s="30"/>
      <c r="J1212" s="21"/>
      <c r="K1212" s="28"/>
      <c r="L1212" s="29"/>
    </row>
    <row r="1213" spans="1:26" ht="14.25">
      <c r="A1213" s="23"/>
      <c r="B1213" s="24"/>
      <c r="C1213" s="21" t="s">
        <v>1341</v>
      </c>
      <c r="D1213" s="25" t="s">
        <v>1340</v>
      </c>
      <c r="E1213" s="9">
        <f>Source!CA448</f>
        <v>0</v>
      </c>
      <c r="F1213" s="60"/>
      <c r="G1213" s="61"/>
      <c r="H1213" s="28"/>
      <c r="I1213" s="30"/>
      <c r="J1213" s="21"/>
      <c r="K1213" s="28"/>
      <c r="L1213" s="29"/>
    </row>
    <row r="1214" spans="1:26" ht="14.25">
      <c r="A1214" s="34"/>
      <c r="B1214" s="35"/>
      <c r="C1214" s="36" t="s">
        <v>1342</v>
      </c>
      <c r="D1214" s="37" t="s">
        <v>1343</v>
      </c>
      <c r="E1214" s="38">
        <f>Source!AQ448</f>
        <v>0</v>
      </c>
      <c r="F1214" s="39"/>
      <c r="G1214" s="40"/>
      <c r="H1214" s="41"/>
      <c r="I1214" s="40"/>
      <c r="J1214" s="40"/>
      <c r="K1214" s="41"/>
      <c r="L1214" s="45"/>
    </row>
    <row r="1215" spans="1:26" ht="15">
      <c r="G1215" s="57"/>
      <c r="H1215" s="57"/>
      <c r="J1215" s="57"/>
      <c r="K1215" s="57"/>
      <c r="L1215" s="33"/>
      <c r="O1215" s="32">
        <f>G1215</f>
        <v>0</v>
      </c>
      <c r="P1215" s="32">
        <f>J1215</f>
        <v>0</v>
      </c>
      <c r="Q1215" s="32">
        <f>L1215</f>
        <v>0</v>
      </c>
      <c r="W1215">
        <f>IF(Source!BI448&lt;=1,G1215, 0)</f>
        <v>0</v>
      </c>
      <c r="X1215">
        <f>IF(Source!BI448=2,G1215, 0)</f>
        <v>0</v>
      </c>
      <c r="Y1215">
        <f>IF(Source!BI448=3,G1215, 0)</f>
        <v>0</v>
      </c>
      <c r="Z1215">
        <f>IF(Source!BI448=4,G1215, 0)</f>
        <v>0</v>
      </c>
    </row>
    <row r="1216" spans="1:26" ht="28.5">
      <c r="A1216" s="23" t="str">
        <f>Source!E449</f>
        <v>226</v>
      </c>
      <c r="B1216" s="24" t="str">
        <f>Source!F449</f>
        <v>Цена поставщика</v>
      </c>
      <c r="C1216" s="21" t="str">
        <f>Source!G449</f>
        <v>Циркуляционный насос 61м3/ч, 31м вод.</v>
      </c>
      <c r="D1216" s="25" t="str">
        <f>Source!H449</f>
        <v>ШТ</v>
      </c>
      <c r="E1216" s="9">
        <f>Source!I449</f>
        <v>1</v>
      </c>
      <c r="F1216" s="27"/>
      <c r="G1216" s="26"/>
      <c r="H1216" s="28"/>
      <c r="I1216" s="26"/>
      <c r="J1216" s="26"/>
      <c r="K1216" s="28"/>
      <c r="L1216" s="29"/>
      <c r="S1216">
        <f>ROUND((Source!FX449/100)*((ROUND(Source!CT449*Source!I449/IF(Source!BA449&lt;&gt; 0, Source!BA449, 1), 2)+ROUND(Source!CS449*Source!I449/IF(Source!BS449&lt;&gt; 0, Source!BS449, 1), 2))), 2)</f>
        <v>0</v>
      </c>
      <c r="T1216">
        <f>Source!X449</f>
        <v>0</v>
      </c>
      <c r="U1216">
        <f>ROUND((Source!FY449/100)*((ROUND(Source!CT449*Source!I449/IF(Source!BA449&lt;&gt; 0, Source!BA449, 1), 2)+ROUND(Source!CS449*Source!I449/IF(Source!BS449&lt;&gt; 0, Source!BS449, 1), 2))), 2)</f>
        <v>0</v>
      </c>
      <c r="V1216">
        <f>Source!Y449</f>
        <v>0</v>
      </c>
    </row>
    <row r="1217" spans="1:26" ht="14.25">
      <c r="A1217" s="34"/>
      <c r="B1217" s="35"/>
      <c r="C1217" s="36" t="s">
        <v>1338</v>
      </c>
      <c r="D1217" s="37"/>
      <c r="E1217" s="38"/>
      <c r="F1217" s="39"/>
      <c r="G1217" s="40"/>
      <c r="H1217" s="41"/>
      <c r="I1217" s="40"/>
      <c r="J1217" s="40"/>
      <c r="K1217" s="41"/>
      <c r="L1217" s="42"/>
    </row>
    <row r="1218" spans="1:26" ht="15">
      <c r="G1218" s="57"/>
      <c r="H1218" s="57"/>
      <c r="J1218" s="57"/>
      <c r="K1218" s="57"/>
      <c r="L1218" s="33"/>
      <c r="O1218" s="32">
        <f>G1218</f>
        <v>0</v>
      </c>
      <c r="P1218" s="32">
        <f>J1218</f>
        <v>0</v>
      </c>
      <c r="Q1218" s="32">
        <f>L1218</f>
        <v>0</v>
      </c>
      <c r="W1218">
        <f>IF(Source!BI449&lt;=1,G1218, 0)</f>
        <v>0</v>
      </c>
      <c r="X1218">
        <f>IF(Source!BI449=2,G1218, 0)</f>
        <v>0</v>
      </c>
      <c r="Y1218">
        <f>IF(Source!BI449=3,G1218, 0)</f>
        <v>0</v>
      </c>
      <c r="Z1218">
        <f>IF(Source!BI449=4,G1218, 0)</f>
        <v>0</v>
      </c>
    </row>
    <row r="1219" spans="1:26" ht="57">
      <c r="A1219" s="23" t="str">
        <f>Source!E450</f>
        <v>227</v>
      </c>
      <c r="B1219" s="24" t="str">
        <f>Source!F450</f>
        <v>м06-03-021-1</v>
      </c>
      <c r="C1219" s="21" t="str">
        <f>Source!G450</f>
        <v>Деаэратор двухступенчатый, рабочее давление 0,0075-0,05 МПа, производительность 5 т/ч, вертикальный</v>
      </c>
      <c r="D1219" s="25" t="str">
        <f>Source!H450</f>
        <v>т</v>
      </c>
      <c r="E1219" s="9">
        <f>Source!I450</f>
        <v>0.1</v>
      </c>
      <c r="F1219" s="27"/>
      <c r="G1219" s="26"/>
      <c r="H1219" s="28"/>
      <c r="I1219" s="26"/>
      <c r="J1219" s="26"/>
      <c r="K1219" s="28"/>
      <c r="L1219" s="29"/>
      <c r="S1219">
        <f>ROUND((Source!FX450/100)*((ROUND(Source!CT450*Source!I450/IF(Source!BA450&lt;&gt; 0, Source!BA450, 1), 2)+ROUND(Source!CS450*Source!I450/IF(Source!BS450&lt;&gt; 0, Source!BS450, 1), 2))), 2)</f>
        <v>0</v>
      </c>
      <c r="T1219">
        <f>Source!X450</f>
        <v>0</v>
      </c>
      <c r="U1219">
        <f>ROUND((Source!FY450/100)*((ROUND(Source!CT450*Source!I450/IF(Source!BA450&lt;&gt; 0, Source!BA450, 1), 2)+ROUND(Source!CS450*Source!I450/IF(Source!BS450&lt;&gt; 0, Source!BS450, 1), 2))), 2)</f>
        <v>0</v>
      </c>
      <c r="V1219">
        <f>Source!Y450</f>
        <v>0</v>
      </c>
    </row>
    <row r="1220" spans="1:26" ht="14.25">
      <c r="A1220" s="23"/>
      <c r="B1220" s="24"/>
      <c r="C1220" s="21" t="s">
        <v>1336</v>
      </c>
      <c r="D1220" s="25"/>
      <c r="E1220" s="9"/>
      <c r="F1220" s="27"/>
      <c r="G1220" s="26"/>
      <c r="H1220" s="28"/>
      <c r="I1220" s="26"/>
      <c r="J1220" s="26"/>
      <c r="K1220" s="28"/>
      <c r="L1220" s="29"/>
      <c r="R1220">
        <f>H1220</f>
        <v>0</v>
      </c>
    </row>
    <row r="1221" spans="1:26" ht="14.25">
      <c r="A1221" s="23"/>
      <c r="B1221" s="24"/>
      <c r="C1221" s="21" t="s">
        <v>41</v>
      </c>
      <c r="D1221" s="25"/>
      <c r="E1221" s="9"/>
      <c r="F1221" s="27"/>
      <c r="G1221" s="26"/>
      <c r="H1221" s="28"/>
      <c r="I1221" s="26"/>
      <c r="J1221" s="26"/>
      <c r="K1221" s="28"/>
      <c r="L1221" s="29"/>
    </row>
    <row r="1222" spans="1:26" ht="14.25">
      <c r="A1222" s="23"/>
      <c r="B1222" s="24"/>
      <c r="C1222" s="21" t="s">
        <v>1337</v>
      </c>
      <c r="D1222" s="25"/>
      <c r="E1222" s="9"/>
      <c r="F1222" s="27"/>
      <c r="G1222" s="26"/>
      <c r="H1222" s="28"/>
      <c r="I1222" s="26"/>
      <c r="J1222" s="26"/>
      <c r="K1222" s="28"/>
      <c r="L1222" s="29"/>
      <c r="R1222">
        <f>H1222</f>
        <v>0</v>
      </c>
    </row>
    <row r="1223" spans="1:26" ht="14.25">
      <c r="A1223" s="23"/>
      <c r="B1223" s="24"/>
      <c r="C1223" s="21" t="s">
        <v>1338</v>
      </c>
      <c r="D1223" s="25"/>
      <c r="E1223" s="9"/>
      <c r="F1223" s="27"/>
      <c r="G1223" s="26"/>
      <c r="H1223" s="28"/>
      <c r="I1223" s="26"/>
      <c r="J1223" s="26"/>
      <c r="K1223" s="28"/>
      <c r="L1223" s="29"/>
    </row>
    <row r="1224" spans="1:26" ht="14.25">
      <c r="A1224" s="23"/>
      <c r="B1224" s="24"/>
      <c r="C1224" s="21" t="s">
        <v>1339</v>
      </c>
      <c r="D1224" s="25" t="s">
        <v>1340</v>
      </c>
      <c r="E1224" s="9">
        <f>Source!BZ450</f>
        <v>0</v>
      </c>
      <c r="F1224" s="60"/>
      <c r="G1224" s="61"/>
      <c r="H1224" s="28"/>
      <c r="I1224" s="30"/>
      <c r="J1224" s="21"/>
      <c r="K1224" s="28"/>
      <c r="L1224" s="29"/>
    </row>
    <row r="1225" spans="1:26" ht="14.25">
      <c r="A1225" s="23"/>
      <c r="B1225" s="24"/>
      <c r="C1225" s="21" t="s">
        <v>1341</v>
      </c>
      <c r="D1225" s="25" t="s">
        <v>1340</v>
      </c>
      <c r="E1225" s="9">
        <f>Source!CA450</f>
        <v>0</v>
      </c>
      <c r="F1225" s="60"/>
      <c r="G1225" s="61"/>
      <c r="H1225" s="28"/>
      <c r="I1225" s="30"/>
      <c r="J1225" s="21"/>
      <c r="K1225" s="28"/>
      <c r="L1225" s="29"/>
    </row>
    <row r="1226" spans="1:26" ht="14.25">
      <c r="A1226" s="34"/>
      <c r="B1226" s="35"/>
      <c r="C1226" s="36" t="s">
        <v>1342</v>
      </c>
      <c r="D1226" s="37" t="s">
        <v>1343</v>
      </c>
      <c r="E1226" s="38">
        <f>Source!AQ450</f>
        <v>0</v>
      </c>
      <c r="F1226" s="39"/>
      <c r="G1226" s="40"/>
      <c r="H1226" s="41"/>
      <c r="I1226" s="40"/>
      <c r="J1226" s="40"/>
      <c r="K1226" s="41"/>
      <c r="L1226" s="45"/>
    </row>
    <row r="1227" spans="1:26" ht="15">
      <c r="G1227" s="57"/>
      <c r="H1227" s="57"/>
      <c r="J1227" s="57"/>
      <c r="K1227" s="57"/>
      <c r="L1227" s="33"/>
      <c r="O1227" s="32">
        <f>G1227</f>
        <v>0</v>
      </c>
      <c r="P1227" s="32">
        <f>J1227</f>
        <v>0</v>
      </c>
      <c r="Q1227" s="32">
        <f>L1227</f>
        <v>0</v>
      </c>
      <c r="W1227">
        <f>IF(Source!BI450&lt;=1,G1227, 0)</f>
        <v>0</v>
      </c>
      <c r="X1227">
        <f>IF(Source!BI450=2,G1227, 0)</f>
        <v>0</v>
      </c>
      <c r="Y1227">
        <f>IF(Source!BI450=3,G1227, 0)</f>
        <v>0</v>
      </c>
      <c r="Z1227">
        <f>IF(Source!BI450=4,G1227, 0)</f>
        <v>0</v>
      </c>
    </row>
    <row r="1228" spans="1:26" ht="28.5">
      <c r="A1228" s="23" t="str">
        <f>Source!E451</f>
        <v>228</v>
      </c>
      <c r="B1228" s="24" t="str">
        <f>Source!F451</f>
        <v>Цена поставщика</v>
      </c>
      <c r="C1228" s="21" t="str">
        <f>Source!G451</f>
        <v>Станция подпитки 21м3</v>
      </c>
      <c r="D1228" s="25" t="str">
        <f>Source!H451</f>
        <v>ШТ</v>
      </c>
      <c r="E1228" s="9">
        <f>Source!I451</f>
        <v>1</v>
      </c>
      <c r="F1228" s="27"/>
      <c r="G1228" s="26"/>
      <c r="H1228" s="28"/>
      <c r="I1228" s="26"/>
      <c r="J1228" s="26"/>
      <c r="K1228" s="28"/>
      <c r="L1228" s="29"/>
      <c r="S1228">
        <f>ROUND((Source!FX451/100)*((ROUND(Source!CT451*Source!I451/IF(Source!BA451&lt;&gt; 0, Source!BA451, 1), 2)+ROUND(Source!CS451*Source!I451/IF(Source!BS451&lt;&gt; 0, Source!BS451, 1), 2))), 2)</f>
        <v>0</v>
      </c>
      <c r="T1228">
        <f>Source!X451</f>
        <v>0</v>
      </c>
      <c r="U1228">
        <f>ROUND((Source!FY451/100)*((ROUND(Source!CT451*Source!I451/IF(Source!BA451&lt;&gt; 0, Source!BA451, 1), 2)+ROUND(Source!CS451*Source!I451/IF(Source!BS451&lt;&gt; 0, Source!BS451, 1), 2))), 2)</f>
        <v>0</v>
      </c>
      <c r="V1228">
        <f>Source!Y451</f>
        <v>0</v>
      </c>
    </row>
    <row r="1229" spans="1:26" ht="14.25">
      <c r="A1229" s="34"/>
      <c r="B1229" s="35"/>
      <c r="C1229" s="36" t="s">
        <v>1338</v>
      </c>
      <c r="D1229" s="37"/>
      <c r="E1229" s="38"/>
      <c r="F1229" s="39"/>
      <c r="G1229" s="40"/>
      <c r="H1229" s="41"/>
      <c r="I1229" s="40"/>
      <c r="J1229" s="40"/>
      <c r="K1229" s="41"/>
      <c r="L1229" s="42"/>
    </row>
    <row r="1230" spans="1:26" ht="15">
      <c r="G1230" s="57"/>
      <c r="H1230" s="57"/>
      <c r="J1230" s="57"/>
      <c r="K1230" s="57"/>
      <c r="L1230" s="33"/>
      <c r="O1230" s="32">
        <f>G1230</f>
        <v>0</v>
      </c>
      <c r="P1230" s="32">
        <f>J1230</f>
        <v>0</v>
      </c>
      <c r="Q1230" s="32">
        <f>L1230</f>
        <v>0</v>
      </c>
      <c r="W1230">
        <f>IF(Source!BI451&lt;=1,G1230, 0)</f>
        <v>0</v>
      </c>
      <c r="X1230">
        <f>IF(Source!BI451=2,G1230, 0)</f>
        <v>0</v>
      </c>
      <c r="Y1230">
        <f>IF(Source!BI451=3,G1230, 0)</f>
        <v>0</v>
      </c>
      <c r="Z1230">
        <f>IF(Source!BI451=4,G1230, 0)</f>
        <v>0</v>
      </c>
    </row>
    <row r="1231" spans="1:26" ht="57">
      <c r="A1231" s="23" t="str">
        <f>Source!E452</f>
        <v>229</v>
      </c>
      <c r="B1231" s="24" t="str">
        <f>Source!F452</f>
        <v>м06-03-021-1</v>
      </c>
      <c r="C1231" s="21" t="str">
        <f>Source!G452</f>
        <v>Деаэратор двухступенчатый, рабочее давление 0,0075-0,05 МПа, производительность 5 т/ч, вертикальный</v>
      </c>
      <c r="D1231" s="25" t="str">
        <f>Source!H452</f>
        <v>т</v>
      </c>
      <c r="E1231" s="9">
        <f>Source!I452</f>
        <v>0.05</v>
      </c>
      <c r="F1231" s="27"/>
      <c r="G1231" s="26"/>
      <c r="H1231" s="28"/>
      <c r="I1231" s="26"/>
      <c r="J1231" s="26"/>
      <c r="K1231" s="28"/>
      <c r="L1231" s="29"/>
      <c r="S1231">
        <f>ROUND((Source!FX452/100)*((ROUND(Source!CT452*Source!I452/IF(Source!BA452&lt;&gt; 0, Source!BA452, 1), 2)+ROUND(Source!CS452*Source!I452/IF(Source!BS452&lt;&gt; 0, Source!BS452, 1), 2))), 2)</f>
        <v>0</v>
      </c>
      <c r="T1231">
        <f>Source!X452</f>
        <v>0</v>
      </c>
      <c r="U1231">
        <f>ROUND((Source!FY452/100)*((ROUND(Source!CT452*Source!I452/IF(Source!BA452&lt;&gt; 0, Source!BA452, 1), 2)+ROUND(Source!CS452*Source!I452/IF(Source!BS452&lt;&gt; 0, Source!BS452, 1), 2))), 2)</f>
        <v>0</v>
      </c>
      <c r="V1231">
        <f>Source!Y452</f>
        <v>0</v>
      </c>
    </row>
    <row r="1232" spans="1:26" ht="14.25">
      <c r="A1232" s="23"/>
      <c r="B1232" s="24"/>
      <c r="C1232" s="21" t="s">
        <v>1336</v>
      </c>
      <c r="D1232" s="25"/>
      <c r="E1232" s="9"/>
      <c r="F1232" s="27"/>
      <c r="G1232" s="26"/>
      <c r="H1232" s="28"/>
      <c r="I1232" s="26"/>
      <c r="J1232" s="26"/>
      <c r="K1232" s="28"/>
      <c r="L1232" s="29"/>
      <c r="R1232">
        <f>H1232</f>
        <v>0</v>
      </c>
    </row>
    <row r="1233" spans="1:26" ht="14.25">
      <c r="A1233" s="23"/>
      <c r="B1233" s="24"/>
      <c r="C1233" s="21" t="s">
        <v>41</v>
      </c>
      <c r="D1233" s="25"/>
      <c r="E1233" s="9"/>
      <c r="F1233" s="27"/>
      <c r="G1233" s="26"/>
      <c r="H1233" s="28"/>
      <c r="I1233" s="26"/>
      <c r="J1233" s="26"/>
      <c r="K1233" s="28"/>
      <c r="L1233" s="29"/>
    </row>
    <row r="1234" spans="1:26" ht="14.25">
      <c r="A1234" s="23"/>
      <c r="B1234" s="24"/>
      <c r="C1234" s="21" t="s">
        <v>1337</v>
      </c>
      <c r="D1234" s="25"/>
      <c r="E1234" s="9"/>
      <c r="F1234" s="27"/>
      <c r="G1234" s="26"/>
      <c r="H1234" s="28"/>
      <c r="I1234" s="26"/>
      <c r="J1234" s="26"/>
      <c r="K1234" s="28"/>
      <c r="L1234" s="29"/>
      <c r="R1234">
        <f>H1234</f>
        <v>0</v>
      </c>
    </row>
    <row r="1235" spans="1:26" ht="14.25">
      <c r="A1235" s="23"/>
      <c r="B1235" s="24"/>
      <c r="C1235" s="21" t="s">
        <v>1338</v>
      </c>
      <c r="D1235" s="25"/>
      <c r="E1235" s="9"/>
      <c r="F1235" s="27"/>
      <c r="G1235" s="26"/>
      <c r="H1235" s="28"/>
      <c r="I1235" s="26"/>
      <c r="J1235" s="26"/>
      <c r="K1235" s="28"/>
      <c r="L1235" s="29"/>
    </row>
    <row r="1236" spans="1:26" ht="14.25">
      <c r="A1236" s="23"/>
      <c r="B1236" s="24"/>
      <c r="C1236" s="21" t="s">
        <v>1339</v>
      </c>
      <c r="D1236" s="25" t="s">
        <v>1340</v>
      </c>
      <c r="E1236" s="9">
        <f>Source!BZ452</f>
        <v>0</v>
      </c>
      <c r="F1236" s="60"/>
      <c r="G1236" s="61"/>
      <c r="H1236" s="28"/>
      <c r="I1236" s="30"/>
      <c r="J1236" s="21"/>
      <c r="K1236" s="28"/>
      <c r="L1236" s="29"/>
    </row>
    <row r="1237" spans="1:26" ht="14.25">
      <c r="A1237" s="23"/>
      <c r="B1237" s="24"/>
      <c r="C1237" s="21" t="s">
        <v>1341</v>
      </c>
      <c r="D1237" s="25" t="s">
        <v>1340</v>
      </c>
      <c r="E1237" s="9">
        <f>Source!CA452</f>
        <v>0</v>
      </c>
      <c r="F1237" s="60"/>
      <c r="G1237" s="61"/>
      <c r="H1237" s="28"/>
      <c r="I1237" s="30"/>
      <c r="J1237" s="21"/>
      <c r="K1237" s="28"/>
      <c r="L1237" s="29"/>
    </row>
    <row r="1238" spans="1:26" ht="14.25">
      <c r="A1238" s="34"/>
      <c r="B1238" s="35"/>
      <c r="C1238" s="36" t="s">
        <v>1342</v>
      </c>
      <c r="D1238" s="37" t="s">
        <v>1343</v>
      </c>
      <c r="E1238" s="38">
        <f>Source!AQ452</f>
        <v>0</v>
      </c>
      <c r="F1238" s="39"/>
      <c r="G1238" s="40"/>
      <c r="H1238" s="41"/>
      <c r="I1238" s="40"/>
      <c r="J1238" s="40"/>
      <c r="K1238" s="41"/>
      <c r="L1238" s="45"/>
    </row>
    <row r="1239" spans="1:26" ht="15">
      <c r="G1239" s="57"/>
      <c r="H1239" s="57"/>
      <c r="J1239" s="57"/>
      <c r="K1239" s="57"/>
      <c r="L1239" s="33"/>
      <c r="O1239" s="32">
        <f>G1239</f>
        <v>0</v>
      </c>
      <c r="P1239" s="32">
        <f>J1239</f>
        <v>0</v>
      </c>
      <c r="Q1239" s="32">
        <f>L1239</f>
        <v>0</v>
      </c>
      <c r="W1239">
        <f>IF(Source!BI452&lt;=1,G1239, 0)</f>
        <v>0</v>
      </c>
      <c r="X1239">
        <f>IF(Source!BI452=2,G1239, 0)</f>
        <v>0</v>
      </c>
      <c r="Y1239">
        <f>IF(Source!BI452=3,G1239, 0)</f>
        <v>0</v>
      </c>
      <c r="Z1239">
        <f>IF(Source!BI452=4,G1239, 0)</f>
        <v>0</v>
      </c>
    </row>
    <row r="1240" spans="1:26" ht="28.5">
      <c r="A1240" s="23" t="str">
        <f>Source!E453</f>
        <v>230</v>
      </c>
      <c r="B1240" s="24" t="str">
        <f>Source!F453</f>
        <v>Цена поставщика</v>
      </c>
      <c r="C1240" s="21" t="str">
        <f>Source!G453</f>
        <v>Пароувлажнитель Hygromatik</v>
      </c>
      <c r="D1240" s="25" t="str">
        <f>Source!H453</f>
        <v>ШТ</v>
      </c>
      <c r="E1240" s="9">
        <f>Source!I453</f>
        <v>8</v>
      </c>
      <c r="F1240" s="27"/>
      <c r="G1240" s="26"/>
      <c r="H1240" s="28"/>
      <c r="I1240" s="26"/>
      <c r="J1240" s="26"/>
      <c r="K1240" s="28"/>
      <c r="L1240" s="29"/>
      <c r="S1240">
        <f>ROUND((Source!FX453/100)*((ROUND(Source!CT453*Source!I453/IF(Source!BA453&lt;&gt; 0, Source!BA453, 1), 2)+ROUND(Source!CS453*Source!I453/IF(Source!BS453&lt;&gt; 0, Source!BS453, 1), 2))), 2)</f>
        <v>0</v>
      </c>
      <c r="T1240">
        <f>Source!X453</f>
        <v>0</v>
      </c>
      <c r="U1240">
        <f>ROUND((Source!FY453/100)*((ROUND(Source!CT453*Source!I453/IF(Source!BA453&lt;&gt; 0, Source!BA453, 1), 2)+ROUND(Source!CS453*Source!I453/IF(Source!BS453&lt;&gt; 0, Source!BS453, 1), 2))), 2)</f>
        <v>0</v>
      </c>
      <c r="V1240">
        <f>Source!Y453</f>
        <v>0</v>
      </c>
    </row>
    <row r="1241" spans="1:26" ht="14.25">
      <c r="A1241" s="34"/>
      <c r="B1241" s="35"/>
      <c r="C1241" s="36" t="s">
        <v>1338</v>
      </c>
      <c r="D1241" s="37"/>
      <c r="E1241" s="38"/>
      <c r="F1241" s="39"/>
      <c r="G1241" s="40"/>
      <c r="H1241" s="41"/>
      <c r="I1241" s="40"/>
      <c r="J1241" s="40"/>
      <c r="K1241" s="41"/>
      <c r="L1241" s="42"/>
    </row>
    <row r="1242" spans="1:26" ht="15">
      <c r="G1242" s="57"/>
      <c r="H1242" s="57"/>
      <c r="J1242" s="57"/>
      <c r="K1242" s="57"/>
      <c r="L1242" s="33"/>
      <c r="O1242" s="32">
        <f>G1242</f>
        <v>0</v>
      </c>
      <c r="P1242" s="32">
        <f>J1242</f>
        <v>0</v>
      </c>
      <c r="Q1242" s="32">
        <f>L1242</f>
        <v>0</v>
      </c>
      <c r="W1242">
        <f>IF(Source!BI453&lt;=1,G1242, 0)</f>
        <v>0</v>
      </c>
      <c r="X1242">
        <f>IF(Source!BI453=2,G1242, 0)</f>
        <v>0</v>
      </c>
      <c r="Y1242">
        <f>IF(Source!BI453=3,G1242, 0)</f>
        <v>0</v>
      </c>
      <c r="Z1242">
        <f>IF(Source!BI453=4,G1242, 0)</f>
        <v>0</v>
      </c>
    </row>
    <row r="1243" spans="1:26" ht="57">
      <c r="A1243" s="23" t="str">
        <f>Source!E454</f>
        <v>231</v>
      </c>
      <c r="B1243" s="24" t="str">
        <f>Source!F454</f>
        <v>м08-03-572-4</v>
      </c>
      <c r="C1243" s="21" t="str">
        <f>Source!G454</f>
        <v>Блок управления шкафного исполнения или распределительный пункт (шкаф), устанавливаемый на стене, высота и ширина до 1200х1000 мм</v>
      </c>
      <c r="D1243" s="25" t="str">
        <f>Source!H454</f>
        <v>шт.</v>
      </c>
      <c r="E1243" s="9">
        <f>Source!I454</f>
        <v>1</v>
      </c>
      <c r="F1243" s="27"/>
      <c r="G1243" s="26"/>
      <c r="H1243" s="28"/>
      <c r="I1243" s="26"/>
      <c r="J1243" s="26"/>
      <c r="K1243" s="28"/>
      <c r="L1243" s="29"/>
      <c r="S1243">
        <f>ROUND((Source!FX454/100)*((ROUND(Source!CT454*Source!I454/IF(Source!BA454&lt;&gt; 0, Source!BA454, 1), 2)+ROUND(Source!CS454*Source!I454/IF(Source!BS454&lt;&gt; 0, Source!BS454, 1), 2))), 2)</f>
        <v>0</v>
      </c>
      <c r="T1243">
        <f>Source!X454</f>
        <v>0</v>
      </c>
      <c r="U1243">
        <f>ROUND((Source!FY454/100)*((ROUND(Source!CT454*Source!I454/IF(Source!BA454&lt;&gt; 0, Source!BA454, 1), 2)+ROUND(Source!CS454*Source!I454/IF(Source!BS454&lt;&gt; 0, Source!BS454, 1), 2))), 2)</f>
        <v>0</v>
      </c>
      <c r="V1243">
        <f>Source!Y454</f>
        <v>0</v>
      </c>
    </row>
    <row r="1244" spans="1:26" ht="14.25">
      <c r="A1244" s="23"/>
      <c r="B1244" s="24"/>
      <c r="C1244" s="21" t="s">
        <v>1336</v>
      </c>
      <c r="D1244" s="25"/>
      <c r="E1244" s="9"/>
      <c r="F1244" s="27"/>
      <c r="G1244" s="26"/>
      <c r="H1244" s="28"/>
      <c r="I1244" s="26"/>
      <c r="J1244" s="26"/>
      <c r="K1244" s="28"/>
      <c r="L1244" s="29"/>
      <c r="R1244">
        <f>H1244</f>
        <v>0</v>
      </c>
    </row>
    <row r="1245" spans="1:26" ht="14.25">
      <c r="A1245" s="23"/>
      <c r="B1245" s="24"/>
      <c r="C1245" s="21" t="s">
        <v>41</v>
      </c>
      <c r="D1245" s="25"/>
      <c r="E1245" s="9"/>
      <c r="F1245" s="27"/>
      <c r="G1245" s="26"/>
      <c r="H1245" s="28"/>
      <c r="I1245" s="26"/>
      <c r="J1245" s="26"/>
      <c r="K1245" s="28"/>
      <c r="L1245" s="29"/>
    </row>
    <row r="1246" spans="1:26" ht="14.25">
      <c r="A1246" s="23"/>
      <c r="B1246" s="24"/>
      <c r="C1246" s="21" t="s">
        <v>1337</v>
      </c>
      <c r="D1246" s="25"/>
      <c r="E1246" s="9"/>
      <c r="F1246" s="27"/>
      <c r="G1246" s="26"/>
      <c r="H1246" s="28"/>
      <c r="I1246" s="26"/>
      <c r="J1246" s="26"/>
      <c r="K1246" s="28"/>
      <c r="L1246" s="29"/>
      <c r="R1246">
        <f>H1246</f>
        <v>0</v>
      </c>
    </row>
    <row r="1247" spans="1:26" ht="14.25">
      <c r="A1247" s="23"/>
      <c r="B1247" s="24"/>
      <c r="C1247" s="21" t="s">
        <v>1338</v>
      </c>
      <c r="D1247" s="25"/>
      <c r="E1247" s="9"/>
      <c r="F1247" s="27"/>
      <c r="G1247" s="26"/>
      <c r="H1247" s="28"/>
      <c r="I1247" s="26"/>
      <c r="J1247" s="26"/>
      <c r="K1247" s="28"/>
      <c r="L1247" s="29"/>
    </row>
    <row r="1248" spans="1:26" ht="14.25">
      <c r="A1248" s="23"/>
      <c r="B1248" s="24"/>
      <c r="C1248" s="21" t="s">
        <v>1339</v>
      </c>
      <c r="D1248" s="25" t="s">
        <v>1340</v>
      </c>
      <c r="E1248" s="9">
        <f>Source!BZ454</f>
        <v>0</v>
      </c>
      <c r="F1248" s="60"/>
      <c r="G1248" s="61"/>
      <c r="H1248" s="28"/>
      <c r="I1248" s="30"/>
      <c r="J1248" s="21"/>
      <c r="K1248" s="28"/>
      <c r="L1248" s="29"/>
    </row>
    <row r="1249" spans="1:26" ht="14.25">
      <c r="A1249" s="23"/>
      <c r="B1249" s="24"/>
      <c r="C1249" s="21" t="s">
        <v>1341</v>
      </c>
      <c r="D1249" s="25" t="s">
        <v>1340</v>
      </c>
      <c r="E1249" s="9">
        <f>Source!CA454</f>
        <v>0</v>
      </c>
      <c r="F1249" s="60"/>
      <c r="G1249" s="61"/>
      <c r="H1249" s="28"/>
      <c r="I1249" s="30"/>
      <c r="J1249" s="21"/>
      <c r="K1249" s="28"/>
      <c r="L1249" s="29"/>
    </row>
    <row r="1250" spans="1:26" ht="14.25">
      <c r="A1250" s="34"/>
      <c r="B1250" s="35"/>
      <c r="C1250" s="36" t="s">
        <v>1342</v>
      </c>
      <c r="D1250" s="37" t="s">
        <v>1343</v>
      </c>
      <c r="E1250" s="38">
        <f>Source!AQ454</f>
        <v>0</v>
      </c>
      <c r="F1250" s="39"/>
      <c r="G1250" s="40"/>
      <c r="H1250" s="41"/>
      <c r="I1250" s="40"/>
      <c r="J1250" s="40"/>
      <c r="K1250" s="41"/>
      <c r="L1250" s="45"/>
    </row>
    <row r="1251" spans="1:26" ht="15">
      <c r="G1251" s="57"/>
      <c r="H1251" s="57"/>
      <c r="J1251" s="57"/>
      <c r="K1251" s="57"/>
      <c r="L1251" s="33"/>
      <c r="O1251" s="32">
        <f>G1251</f>
        <v>0</v>
      </c>
      <c r="P1251" s="32">
        <f>J1251</f>
        <v>0</v>
      </c>
      <c r="Q1251" s="32">
        <f>L1251</f>
        <v>0</v>
      </c>
      <c r="W1251">
        <f>IF(Source!BI454&lt;=1,G1251, 0)</f>
        <v>0</v>
      </c>
      <c r="X1251">
        <f>IF(Source!BI454=2,G1251, 0)</f>
        <v>0</v>
      </c>
      <c r="Y1251">
        <f>IF(Source!BI454=3,G1251, 0)</f>
        <v>0</v>
      </c>
      <c r="Z1251">
        <f>IF(Source!BI454=4,G1251, 0)</f>
        <v>0</v>
      </c>
    </row>
    <row r="1252" spans="1:26" ht="28.5">
      <c r="A1252" s="23" t="str">
        <f>Source!E455</f>
        <v>232</v>
      </c>
      <c r="B1252" s="24" t="str">
        <f>Source!F455</f>
        <v>Цена поставщика</v>
      </c>
      <c r="C1252" s="21" t="str">
        <f>Source!G455</f>
        <v>Щит управления</v>
      </c>
      <c r="D1252" s="25" t="str">
        <f>Source!H455</f>
        <v>ШТ</v>
      </c>
      <c r="E1252" s="9">
        <f>Source!I455</f>
        <v>1</v>
      </c>
      <c r="F1252" s="27"/>
      <c r="G1252" s="26"/>
      <c r="H1252" s="28"/>
      <c r="I1252" s="26"/>
      <c r="J1252" s="26"/>
      <c r="K1252" s="28"/>
      <c r="L1252" s="29"/>
      <c r="S1252">
        <f>ROUND((Source!FX455/100)*((ROUND(Source!CT455*Source!I455/IF(Source!BA455&lt;&gt; 0, Source!BA455, 1), 2)+ROUND(Source!CS455*Source!I455/IF(Source!BS455&lt;&gt; 0, Source!BS455, 1), 2))), 2)</f>
        <v>0</v>
      </c>
      <c r="T1252">
        <f>Source!X455</f>
        <v>0</v>
      </c>
      <c r="U1252">
        <f>ROUND((Source!FY455/100)*((ROUND(Source!CT455*Source!I455/IF(Source!BA455&lt;&gt; 0, Source!BA455, 1), 2)+ROUND(Source!CS455*Source!I455/IF(Source!BS455&lt;&gt; 0, Source!BS455, 1), 2))), 2)</f>
        <v>0</v>
      </c>
      <c r="V1252">
        <f>Source!Y455</f>
        <v>0</v>
      </c>
    </row>
    <row r="1253" spans="1:26" ht="14.25">
      <c r="A1253" s="34"/>
      <c r="B1253" s="35"/>
      <c r="C1253" s="36" t="s">
        <v>1338</v>
      </c>
      <c r="D1253" s="37"/>
      <c r="E1253" s="38"/>
      <c r="F1253" s="39"/>
      <c r="G1253" s="40"/>
      <c r="H1253" s="41"/>
      <c r="I1253" s="40"/>
      <c r="J1253" s="40"/>
      <c r="K1253" s="41"/>
      <c r="L1253" s="42"/>
    </row>
    <row r="1254" spans="1:26" ht="15">
      <c r="G1254" s="57"/>
      <c r="H1254" s="57"/>
      <c r="J1254" s="57"/>
      <c r="K1254" s="57"/>
      <c r="L1254" s="33"/>
      <c r="O1254" s="32">
        <f>G1254</f>
        <v>0</v>
      </c>
      <c r="P1254" s="32">
        <f>J1254</f>
        <v>0</v>
      </c>
      <c r="Q1254" s="32">
        <f>L1254</f>
        <v>0</v>
      </c>
      <c r="W1254">
        <f>IF(Source!BI455&lt;=1,G1254, 0)</f>
        <v>0</v>
      </c>
      <c r="X1254">
        <f>IF(Source!BI455=2,G1254, 0)</f>
        <v>0</v>
      </c>
      <c r="Y1254">
        <f>IF(Source!BI455=3,G1254, 0)</f>
        <v>0</v>
      </c>
      <c r="Z1254">
        <f>IF(Source!BI455=4,G1254, 0)</f>
        <v>0</v>
      </c>
    </row>
    <row r="1255" spans="1:26" ht="42.75">
      <c r="A1255" s="23" t="str">
        <f>Source!E456</f>
        <v>233</v>
      </c>
      <c r="B1255" s="24" t="str">
        <f>Source!F456</f>
        <v>м12-13-002-2</v>
      </c>
      <c r="C1255" s="21" t="str">
        <f>Source!G456</f>
        <v>Арматура для воды и пара на условное давление 6,3 МПа с ручным приводом, диаметр условного прохода 20 мм</v>
      </c>
      <c r="D1255" s="25" t="str">
        <f>Source!H456</f>
        <v>шт.</v>
      </c>
      <c r="E1255" s="9">
        <f>Source!I456</f>
        <v>6</v>
      </c>
      <c r="F1255" s="27"/>
      <c r="G1255" s="26"/>
      <c r="H1255" s="28"/>
      <c r="I1255" s="26"/>
      <c r="J1255" s="26"/>
      <c r="K1255" s="28"/>
      <c r="L1255" s="29"/>
      <c r="S1255">
        <f>ROUND((Source!FX456/100)*((ROUND(Source!CT456*Source!I456/IF(Source!BA456&lt;&gt; 0, Source!BA456, 1), 2)+ROUND(Source!CS456*Source!I456/IF(Source!BS456&lt;&gt; 0, Source!BS456, 1), 2))), 2)</f>
        <v>0</v>
      </c>
      <c r="T1255">
        <f>Source!X456</f>
        <v>0</v>
      </c>
      <c r="U1255">
        <f>ROUND((Source!FY456/100)*((ROUND(Source!CT456*Source!I456/IF(Source!BA456&lt;&gt; 0, Source!BA456, 1), 2)+ROUND(Source!CS456*Source!I456/IF(Source!BS456&lt;&gt; 0, Source!BS456, 1), 2))), 2)</f>
        <v>0</v>
      </c>
      <c r="V1255">
        <f>Source!Y456</f>
        <v>0</v>
      </c>
    </row>
    <row r="1256" spans="1:26" ht="14.25">
      <c r="A1256" s="23"/>
      <c r="B1256" s="24"/>
      <c r="C1256" s="21" t="s">
        <v>1336</v>
      </c>
      <c r="D1256" s="25"/>
      <c r="E1256" s="9"/>
      <c r="F1256" s="27"/>
      <c r="G1256" s="26"/>
      <c r="H1256" s="28"/>
      <c r="I1256" s="26"/>
      <c r="J1256" s="26"/>
      <c r="K1256" s="28"/>
      <c r="L1256" s="29"/>
      <c r="R1256">
        <f>H1256</f>
        <v>0</v>
      </c>
    </row>
    <row r="1257" spans="1:26" ht="14.25">
      <c r="A1257" s="23"/>
      <c r="B1257" s="24"/>
      <c r="C1257" s="21" t="s">
        <v>41</v>
      </c>
      <c r="D1257" s="25"/>
      <c r="E1257" s="9"/>
      <c r="F1257" s="27"/>
      <c r="G1257" s="26"/>
      <c r="H1257" s="28"/>
      <c r="I1257" s="26"/>
      <c r="J1257" s="26"/>
      <c r="K1257" s="28"/>
      <c r="L1257" s="29"/>
    </row>
    <row r="1258" spans="1:26" ht="14.25">
      <c r="A1258" s="23"/>
      <c r="B1258" s="24"/>
      <c r="C1258" s="21" t="s">
        <v>1337</v>
      </c>
      <c r="D1258" s="25"/>
      <c r="E1258" s="9"/>
      <c r="F1258" s="27"/>
      <c r="G1258" s="26"/>
      <c r="H1258" s="28"/>
      <c r="I1258" s="26"/>
      <c r="J1258" s="26"/>
      <c r="K1258" s="28"/>
      <c r="L1258" s="29"/>
      <c r="R1258">
        <f>H1258</f>
        <v>0</v>
      </c>
    </row>
    <row r="1259" spans="1:26" ht="14.25">
      <c r="A1259" s="23"/>
      <c r="B1259" s="24"/>
      <c r="C1259" s="21" t="s">
        <v>1338</v>
      </c>
      <c r="D1259" s="25"/>
      <c r="E1259" s="9"/>
      <c r="F1259" s="27"/>
      <c r="G1259" s="26"/>
      <c r="H1259" s="28"/>
      <c r="I1259" s="26"/>
      <c r="J1259" s="26"/>
      <c r="K1259" s="28"/>
      <c r="L1259" s="29"/>
    </row>
    <row r="1260" spans="1:26" ht="14.25">
      <c r="A1260" s="23"/>
      <c r="B1260" s="24"/>
      <c r="C1260" s="21" t="s">
        <v>1339</v>
      </c>
      <c r="D1260" s="25" t="s">
        <v>1340</v>
      </c>
      <c r="E1260" s="9">
        <f>Source!BZ456</f>
        <v>0</v>
      </c>
      <c r="F1260" s="60"/>
      <c r="G1260" s="61"/>
      <c r="H1260" s="28"/>
      <c r="I1260" s="30"/>
      <c r="J1260" s="21"/>
      <c r="K1260" s="28"/>
      <c r="L1260" s="29"/>
    </row>
    <row r="1261" spans="1:26" ht="14.25">
      <c r="A1261" s="23"/>
      <c r="B1261" s="24"/>
      <c r="C1261" s="21" t="s">
        <v>1341</v>
      </c>
      <c r="D1261" s="25" t="s">
        <v>1340</v>
      </c>
      <c r="E1261" s="9">
        <f>Source!CA456</f>
        <v>0</v>
      </c>
      <c r="F1261" s="60"/>
      <c r="G1261" s="61"/>
      <c r="H1261" s="28"/>
      <c r="I1261" s="30"/>
      <c r="J1261" s="21"/>
      <c r="K1261" s="28"/>
      <c r="L1261" s="29"/>
    </row>
    <row r="1262" spans="1:26" ht="14.25">
      <c r="A1262" s="34"/>
      <c r="B1262" s="35"/>
      <c r="C1262" s="36" t="s">
        <v>1342</v>
      </c>
      <c r="D1262" s="37" t="s">
        <v>1343</v>
      </c>
      <c r="E1262" s="38">
        <f>Source!AQ456</f>
        <v>0</v>
      </c>
      <c r="F1262" s="39"/>
      <c r="G1262" s="40"/>
      <c r="H1262" s="41"/>
      <c r="I1262" s="40"/>
      <c r="J1262" s="40"/>
      <c r="K1262" s="41"/>
      <c r="L1262" s="45"/>
    </row>
    <row r="1263" spans="1:26" ht="15">
      <c r="G1263" s="57"/>
      <c r="H1263" s="57"/>
      <c r="J1263" s="57"/>
      <c r="K1263" s="57"/>
      <c r="L1263" s="33"/>
      <c r="O1263" s="32">
        <f>G1263</f>
        <v>0</v>
      </c>
      <c r="P1263" s="32">
        <f>J1263</f>
        <v>0</v>
      </c>
      <c r="Q1263" s="32">
        <f>L1263</f>
        <v>0</v>
      </c>
      <c r="W1263">
        <f>IF(Source!BI456&lt;=1,G1263, 0)</f>
        <v>0</v>
      </c>
      <c r="X1263">
        <f>IF(Source!BI456=2,G1263, 0)</f>
        <v>0</v>
      </c>
      <c r="Y1263">
        <f>IF(Source!BI456=3,G1263, 0)</f>
        <v>0</v>
      </c>
      <c r="Z1263">
        <f>IF(Source!BI456=4,G1263, 0)</f>
        <v>0</v>
      </c>
    </row>
    <row r="1264" spans="1:26" ht="28.5">
      <c r="A1264" s="23" t="str">
        <f>Source!E457</f>
        <v>234</v>
      </c>
      <c r="B1264" s="24" t="str">
        <f>Source!F457</f>
        <v>Цена поставщика</v>
      </c>
      <c r="C1264" s="21" t="str">
        <f>Source!G457</f>
        <v>Клапан двухходовой  3/4"</v>
      </c>
      <c r="D1264" s="25" t="str">
        <f>Source!H457</f>
        <v>ШТ</v>
      </c>
      <c r="E1264" s="9">
        <f>Source!I457</f>
        <v>6</v>
      </c>
      <c r="F1264" s="27"/>
      <c r="G1264" s="26"/>
      <c r="H1264" s="28"/>
      <c r="I1264" s="26"/>
      <c r="J1264" s="26"/>
      <c r="K1264" s="28"/>
      <c r="L1264" s="29"/>
      <c r="S1264">
        <f>ROUND((Source!FX457/100)*((ROUND(Source!CT457*Source!I457/IF(Source!BA457&lt;&gt; 0, Source!BA457, 1), 2)+ROUND(Source!CS457*Source!I457/IF(Source!BS457&lt;&gt; 0, Source!BS457, 1), 2))), 2)</f>
        <v>0</v>
      </c>
      <c r="T1264">
        <f>Source!X457</f>
        <v>0</v>
      </c>
      <c r="U1264">
        <f>ROUND((Source!FY457/100)*((ROUND(Source!CT457*Source!I457/IF(Source!BA457&lt;&gt; 0, Source!BA457, 1), 2)+ROUND(Source!CS457*Source!I457/IF(Source!BS457&lt;&gt; 0, Source!BS457, 1), 2))), 2)</f>
        <v>0</v>
      </c>
      <c r="V1264">
        <f>Source!Y457</f>
        <v>0</v>
      </c>
    </row>
    <row r="1265" spans="1:26" ht="14.25">
      <c r="A1265" s="34"/>
      <c r="B1265" s="35"/>
      <c r="C1265" s="36" t="s">
        <v>1338</v>
      </c>
      <c r="D1265" s="37"/>
      <c r="E1265" s="38"/>
      <c r="F1265" s="39"/>
      <c r="G1265" s="40"/>
      <c r="H1265" s="41"/>
      <c r="I1265" s="40"/>
      <c r="J1265" s="40"/>
      <c r="K1265" s="41"/>
      <c r="L1265" s="42"/>
    </row>
    <row r="1266" spans="1:26" ht="15">
      <c r="G1266" s="57"/>
      <c r="H1266" s="57"/>
      <c r="J1266" s="57"/>
      <c r="K1266" s="57"/>
      <c r="L1266" s="33"/>
      <c r="O1266" s="32">
        <f>G1266</f>
        <v>0</v>
      </c>
      <c r="P1266" s="32">
        <f>J1266</f>
        <v>0</v>
      </c>
      <c r="Q1266" s="32">
        <f>L1266</f>
        <v>0</v>
      </c>
      <c r="W1266">
        <f>IF(Source!BI457&lt;=1,G1266, 0)</f>
        <v>0</v>
      </c>
      <c r="X1266">
        <f>IF(Source!BI457=2,G1266, 0)</f>
        <v>0</v>
      </c>
      <c r="Y1266">
        <f>IF(Source!BI457=3,G1266, 0)</f>
        <v>0</v>
      </c>
      <c r="Z1266">
        <f>IF(Source!BI457=4,G1266, 0)</f>
        <v>0</v>
      </c>
    </row>
    <row r="1267" spans="1:26" ht="85.5">
      <c r="A1267" s="23" t="str">
        <f>Source!E458</f>
        <v>235</v>
      </c>
      <c r="B1267" s="24" t="str">
        <f>Source!F458</f>
        <v>м07-04-001-1</v>
      </c>
      <c r="C1267" s="21" t="str">
        <f>Source!G458</f>
        <v>Агрегат насосный лопастный центробежный одноступенчатый, многоступенчатый объемный, вихревой, поршневой, приводной, роторный на общей фундаментной плите или моноблочный, масса 0,064 т</v>
      </c>
      <c r="D1267" s="25" t="str">
        <f>Source!H458</f>
        <v>шт.</v>
      </c>
      <c r="E1267" s="9">
        <f>Source!I458</f>
        <v>6</v>
      </c>
      <c r="F1267" s="27"/>
      <c r="G1267" s="26"/>
      <c r="H1267" s="28"/>
      <c r="I1267" s="26"/>
      <c r="J1267" s="26"/>
      <c r="K1267" s="28"/>
      <c r="L1267" s="29"/>
      <c r="S1267">
        <f>ROUND((Source!FX458/100)*((ROUND(Source!CT458*Source!I458/IF(Source!BA458&lt;&gt; 0, Source!BA458, 1), 2)+ROUND(Source!CS458*Source!I458/IF(Source!BS458&lt;&gt; 0, Source!BS458, 1), 2))), 2)</f>
        <v>0</v>
      </c>
      <c r="T1267">
        <f>Source!X458</f>
        <v>0</v>
      </c>
      <c r="U1267">
        <f>ROUND((Source!FY458/100)*((ROUND(Source!CT458*Source!I458/IF(Source!BA458&lt;&gt; 0, Source!BA458, 1), 2)+ROUND(Source!CS458*Source!I458/IF(Source!BS458&lt;&gt; 0, Source!BS458, 1), 2))), 2)</f>
        <v>0</v>
      </c>
      <c r="V1267">
        <f>Source!Y458</f>
        <v>0</v>
      </c>
    </row>
    <row r="1268" spans="1:26" ht="14.25">
      <c r="A1268" s="23"/>
      <c r="B1268" s="24"/>
      <c r="C1268" s="21" t="s">
        <v>1336</v>
      </c>
      <c r="D1268" s="25"/>
      <c r="E1268" s="9"/>
      <c r="F1268" s="27"/>
      <c r="G1268" s="26"/>
      <c r="H1268" s="28"/>
      <c r="I1268" s="26"/>
      <c r="J1268" s="26"/>
      <c r="K1268" s="28"/>
      <c r="L1268" s="29"/>
      <c r="R1268">
        <f>H1268</f>
        <v>0</v>
      </c>
    </row>
    <row r="1269" spans="1:26" ht="14.25">
      <c r="A1269" s="23"/>
      <c r="B1269" s="24"/>
      <c r="C1269" s="21" t="s">
        <v>41</v>
      </c>
      <c r="D1269" s="25"/>
      <c r="E1269" s="9"/>
      <c r="F1269" s="27"/>
      <c r="G1269" s="26"/>
      <c r="H1269" s="28"/>
      <c r="I1269" s="26"/>
      <c r="J1269" s="26"/>
      <c r="K1269" s="28"/>
      <c r="L1269" s="29"/>
    </row>
    <row r="1270" spans="1:26" ht="14.25">
      <c r="A1270" s="23"/>
      <c r="B1270" s="24"/>
      <c r="C1270" s="21" t="s">
        <v>1337</v>
      </c>
      <c r="D1270" s="25"/>
      <c r="E1270" s="9"/>
      <c r="F1270" s="27"/>
      <c r="G1270" s="26"/>
      <c r="H1270" s="28"/>
      <c r="I1270" s="26"/>
      <c r="J1270" s="26"/>
      <c r="K1270" s="28"/>
      <c r="L1270" s="29"/>
      <c r="R1270">
        <f>H1270</f>
        <v>0</v>
      </c>
    </row>
    <row r="1271" spans="1:26" ht="14.25">
      <c r="A1271" s="23"/>
      <c r="B1271" s="24"/>
      <c r="C1271" s="21" t="s">
        <v>1338</v>
      </c>
      <c r="D1271" s="25"/>
      <c r="E1271" s="9"/>
      <c r="F1271" s="27"/>
      <c r="G1271" s="26"/>
      <c r="H1271" s="28"/>
      <c r="I1271" s="26"/>
      <c r="J1271" s="26"/>
      <c r="K1271" s="28"/>
      <c r="L1271" s="29"/>
    </row>
    <row r="1272" spans="1:26" ht="14.25">
      <c r="A1272" s="23"/>
      <c r="B1272" s="24"/>
      <c r="C1272" s="21" t="s">
        <v>1339</v>
      </c>
      <c r="D1272" s="25" t="s">
        <v>1340</v>
      </c>
      <c r="E1272" s="9">
        <f>Source!BZ458</f>
        <v>0</v>
      </c>
      <c r="F1272" s="60"/>
      <c r="G1272" s="61"/>
      <c r="H1272" s="28"/>
      <c r="I1272" s="30"/>
      <c r="J1272" s="21"/>
      <c r="K1272" s="28"/>
      <c r="L1272" s="29"/>
    </row>
    <row r="1273" spans="1:26" ht="14.25">
      <c r="A1273" s="23"/>
      <c r="B1273" s="24"/>
      <c r="C1273" s="21" t="s">
        <v>1341</v>
      </c>
      <c r="D1273" s="25" t="s">
        <v>1340</v>
      </c>
      <c r="E1273" s="9">
        <f>Source!CA458</f>
        <v>0</v>
      </c>
      <c r="F1273" s="60"/>
      <c r="G1273" s="61"/>
      <c r="H1273" s="28"/>
      <c r="I1273" s="30"/>
      <c r="J1273" s="21"/>
      <c r="K1273" s="28"/>
      <c r="L1273" s="29"/>
    </row>
    <row r="1274" spans="1:26" ht="14.25">
      <c r="A1274" s="34"/>
      <c r="B1274" s="35"/>
      <c r="C1274" s="36" t="s">
        <v>1342</v>
      </c>
      <c r="D1274" s="37" t="s">
        <v>1343</v>
      </c>
      <c r="E1274" s="38">
        <f>Source!AQ458</f>
        <v>0</v>
      </c>
      <c r="F1274" s="39"/>
      <c r="G1274" s="40"/>
      <c r="H1274" s="41"/>
      <c r="I1274" s="40"/>
      <c r="J1274" s="40"/>
      <c r="K1274" s="41"/>
      <c r="L1274" s="45"/>
    </row>
    <row r="1275" spans="1:26" ht="15">
      <c r="G1275" s="57"/>
      <c r="H1275" s="57"/>
      <c r="J1275" s="57"/>
      <c r="K1275" s="57"/>
      <c r="L1275" s="33"/>
      <c r="O1275" s="32">
        <f>G1275</f>
        <v>0</v>
      </c>
      <c r="P1275" s="32">
        <f>J1275</f>
        <v>0</v>
      </c>
      <c r="Q1275" s="32">
        <f>L1275</f>
        <v>0</v>
      </c>
      <c r="W1275">
        <f>IF(Source!BI458&lt;=1,G1275, 0)</f>
        <v>0</v>
      </c>
      <c r="X1275">
        <f>IF(Source!BI458=2,G1275, 0)</f>
        <v>0</v>
      </c>
      <c r="Y1275">
        <f>IF(Source!BI458=3,G1275, 0)</f>
        <v>0</v>
      </c>
      <c r="Z1275">
        <f>IF(Source!BI458=4,G1275, 0)</f>
        <v>0</v>
      </c>
    </row>
    <row r="1276" spans="1:26" ht="28.5">
      <c r="A1276" s="23" t="str">
        <f>Source!E459</f>
        <v>236</v>
      </c>
      <c r="B1276" s="24" t="str">
        <f>Source!F459</f>
        <v>Цена поставщика</v>
      </c>
      <c r="C1276" s="21" t="str">
        <f>Source!G459</f>
        <v>Помпа дренажная для настенных фанкойлов</v>
      </c>
      <c r="D1276" s="25" t="str">
        <f>Source!H459</f>
        <v>ШТ</v>
      </c>
      <c r="E1276" s="9">
        <f>Source!I459</f>
        <v>5</v>
      </c>
      <c r="F1276" s="27"/>
      <c r="G1276" s="26"/>
      <c r="H1276" s="28"/>
      <c r="I1276" s="26"/>
      <c r="J1276" s="26"/>
      <c r="K1276" s="28"/>
      <c r="L1276" s="29"/>
      <c r="S1276">
        <f>ROUND((Source!FX459/100)*((ROUND(Source!CT459*Source!I459/IF(Source!BA459&lt;&gt; 0, Source!BA459, 1), 2)+ROUND(Source!CS459*Source!I459/IF(Source!BS459&lt;&gt; 0, Source!BS459, 1), 2))), 2)</f>
        <v>0</v>
      </c>
      <c r="T1276">
        <f>Source!X459</f>
        <v>0</v>
      </c>
      <c r="U1276">
        <f>ROUND((Source!FY459/100)*((ROUND(Source!CT459*Source!I459/IF(Source!BA459&lt;&gt; 0, Source!BA459, 1), 2)+ROUND(Source!CS459*Source!I459/IF(Source!BS459&lt;&gt; 0, Source!BS459, 1), 2))), 2)</f>
        <v>0</v>
      </c>
      <c r="V1276">
        <f>Source!Y459</f>
        <v>0</v>
      </c>
    </row>
    <row r="1277" spans="1:26" ht="14.25">
      <c r="A1277" s="34"/>
      <c r="B1277" s="35"/>
      <c r="C1277" s="36" t="s">
        <v>1338</v>
      </c>
      <c r="D1277" s="37"/>
      <c r="E1277" s="38"/>
      <c r="F1277" s="39"/>
      <c r="G1277" s="40"/>
      <c r="H1277" s="41"/>
      <c r="I1277" s="40"/>
      <c r="J1277" s="40"/>
      <c r="K1277" s="41"/>
      <c r="L1277" s="42"/>
    </row>
    <row r="1278" spans="1:26" ht="15">
      <c r="G1278" s="57"/>
      <c r="H1278" s="57"/>
      <c r="J1278" s="57"/>
      <c r="K1278" s="57"/>
      <c r="L1278" s="33"/>
      <c r="O1278" s="32">
        <f>G1278</f>
        <v>0</v>
      </c>
      <c r="P1278" s="32">
        <f>J1278</f>
        <v>0</v>
      </c>
      <c r="Q1278" s="32">
        <f>L1278</f>
        <v>0</v>
      </c>
      <c r="W1278">
        <f>IF(Source!BI459&lt;=1,G1278, 0)</f>
        <v>0</v>
      </c>
      <c r="X1278">
        <f>IF(Source!BI459=2,G1278, 0)</f>
        <v>0</v>
      </c>
      <c r="Y1278">
        <f>IF(Source!BI459=3,G1278, 0)</f>
        <v>0</v>
      </c>
      <c r="Z1278">
        <f>IF(Source!BI459=4,G1278, 0)</f>
        <v>0</v>
      </c>
    </row>
    <row r="1279" spans="1:26" ht="28.5">
      <c r="A1279" s="23" t="str">
        <f>Source!E460</f>
        <v>237</v>
      </c>
      <c r="B1279" s="24" t="str">
        <f>Source!F460</f>
        <v>Цена поставщика</v>
      </c>
      <c r="C1279" s="21" t="str">
        <f>Source!G460</f>
        <v>Помпа дренажная для канальных фанкойлов</v>
      </c>
      <c r="D1279" s="25" t="str">
        <f>Source!H460</f>
        <v>ШТ</v>
      </c>
      <c r="E1279" s="9">
        <f>Source!I460</f>
        <v>1</v>
      </c>
      <c r="F1279" s="27"/>
      <c r="G1279" s="26"/>
      <c r="H1279" s="28"/>
      <c r="I1279" s="26"/>
      <c r="J1279" s="26"/>
      <c r="K1279" s="28"/>
      <c r="L1279" s="29"/>
      <c r="S1279">
        <f>ROUND((Source!FX460/100)*((ROUND(Source!CT460*Source!I460/IF(Source!BA460&lt;&gt; 0, Source!BA460, 1), 2)+ROUND(Source!CS460*Source!I460/IF(Source!BS460&lt;&gt; 0, Source!BS460, 1), 2))), 2)</f>
        <v>0</v>
      </c>
      <c r="T1279">
        <f>Source!X460</f>
        <v>0</v>
      </c>
      <c r="U1279">
        <f>ROUND((Source!FY460/100)*((ROUND(Source!CT460*Source!I460/IF(Source!BA460&lt;&gt; 0, Source!BA460, 1), 2)+ROUND(Source!CS460*Source!I460/IF(Source!BS460&lt;&gt; 0, Source!BS460, 1), 2))), 2)</f>
        <v>0</v>
      </c>
      <c r="V1279">
        <f>Source!Y460</f>
        <v>0</v>
      </c>
    </row>
    <row r="1280" spans="1:26" ht="14.25">
      <c r="A1280" s="34"/>
      <c r="B1280" s="35"/>
      <c r="C1280" s="36" t="s">
        <v>1338</v>
      </c>
      <c r="D1280" s="37"/>
      <c r="E1280" s="38"/>
      <c r="F1280" s="39"/>
      <c r="G1280" s="40"/>
      <c r="H1280" s="41"/>
      <c r="I1280" s="40"/>
      <c r="J1280" s="40"/>
      <c r="K1280" s="41"/>
      <c r="L1280" s="42"/>
    </row>
    <row r="1281" spans="1:26" ht="15">
      <c r="G1281" s="57"/>
      <c r="H1281" s="57"/>
      <c r="J1281" s="57"/>
      <c r="K1281" s="57"/>
      <c r="L1281" s="33"/>
      <c r="O1281" s="32">
        <f>G1281</f>
        <v>0</v>
      </c>
      <c r="P1281" s="32">
        <f>J1281</f>
        <v>0</v>
      </c>
      <c r="Q1281" s="32">
        <f>L1281</f>
        <v>0</v>
      </c>
      <c r="W1281">
        <f>IF(Source!BI460&lt;=1,G1281, 0)</f>
        <v>0</v>
      </c>
      <c r="X1281">
        <f>IF(Source!BI460=2,G1281, 0)</f>
        <v>0</v>
      </c>
      <c r="Y1281">
        <f>IF(Source!BI460=3,G1281, 0)</f>
        <v>0</v>
      </c>
      <c r="Z1281">
        <f>IF(Source!BI460=4,G1281, 0)</f>
        <v>0</v>
      </c>
    </row>
    <row r="1282" spans="1:26" ht="14.25">
      <c r="A1282" s="23" t="str">
        <f>Source!E461</f>
        <v>238</v>
      </c>
      <c r="B1282" s="24" t="str">
        <f>Source!F461</f>
        <v>20-02-020-8</v>
      </c>
      <c r="C1282" s="21" t="str">
        <f>Source!G461</f>
        <v>Установка виброопор</v>
      </c>
      <c r="D1282" s="25" t="str">
        <f>Source!H461</f>
        <v>10 шт.</v>
      </c>
      <c r="E1282" s="9">
        <f>Source!I461</f>
        <v>0.9</v>
      </c>
      <c r="F1282" s="27"/>
      <c r="G1282" s="26"/>
      <c r="H1282" s="28"/>
      <c r="I1282" s="26"/>
      <c r="J1282" s="26"/>
      <c r="K1282" s="28"/>
      <c r="L1282" s="29"/>
      <c r="S1282">
        <f>ROUND((Source!FX461/100)*((ROUND(Source!CT461*Source!I461/IF(Source!BA461&lt;&gt; 0, Source!BA461, 1), 2)+ROUND(Source!CS461*Source!I461/IF(Source!BS461&lt;&gt; 0, Source!BS461, 1), 2))), 2)</f>
        <v>0</v>
      </c>
      <c r="T1282">
        <f>Source!X461</f>
        <v>0</v>
      </c>
      <c r="U1282">
        <f>ROUND((Source!FY461/100)*((ROUND(Source!CT461*Source!I461/IF(Source!BA461&lt;&gt; 0, Source!BA461, 1), 2)+ROUND(Source!CS461*Source!I461/IF(Source!BS461&lt;&gt; 0, Source!BS461, 1), 2))), 2)</f>
        <v>0</v>
      </c>
      <c r="V1282">
        <f>Source!Y461</f>
        <v>0</v>
      </c>
    </row>
    <row r="1283" spans="1:26" ht="14.25">
      <c r="A1283" s="23"/>
      <c r="B1283" s="24"/>
      <c r="C1283" s="21" t="s">
        <v>1336</v>
      </c>
      <c r="D1283" s="25"/>
      <c r="E1283" s="9"/>
      <c r="F1283" s="27"/>
      <c r="G1283" s="26"/>
      <c r="H1283" s="28"/>
      <c r="I1283" s="26"/>
      <c r="J1283" s="26"/>
      <c r="K1283" s="28"/>
      <c r="L1283" s="29"/>
      <c r="R1283">
        <f>H1283</f>
        <v>0</v>
      </c>
    </row>
    <row r="1284" spans="1:26" ht="14.25">
      <c r="A1284" s="23"/>
      <c r="B1284" s="24"/>
      <c r="C1284" s="21" t="s">
        <v>41</v>
      </c>
      <c r="D1284" s="25"/>
      <c r="E1284" s="9"/>
      <c r="F1284" s="27"/>
      <c r="G1284" s="26"/>
      <c r="H1284" s="28"/>
      <c r="I1284" s="26"/>
      <c r="J1284" s="26"/>
      <c r="K1284" s="28"/>
      <c r="L1284" s="29"/>
    </row>
    <row r="1285" spans="1:26" ht="14.25">
      <c r="A1285" s="23"/>
      <c r="B1285" s="24"/>
      <c r="C1285" s="21" t="s">
        <v>1338</v>
      </c>
      <c r="D1285" s="25"/>
      <c r="E1285" s="9"/>
      <c r="F1285" s="27"/>
      <c r="G1285" s="26"/>
      <c r="H1285" s="28"/>
      <c r="I1285" s="26"/>
      <c r="J1285" s="26"/>
      <c r="K1285" s="28"/>
      <c r="L1285" s="29"/>
    </row>
    <row r="1286" spans="1:26" ht="14.25">
      <c r="A1286" s="23"/>
      <c r="B1286" s="24"/>
      <c r="C1286" s="21" t="s">
        <v>1339</v>
      </c>
      <c r="D1286" s="25" t="s">
        <v>1340</v>
      </c>
      <c r="E1286" s="9">
        <f>Source!BZ461</f>
        <v>0</v>
      </c>
      <c r="F1286" s="60"/>
      <c r="G1286" s="61"/>
      <c r="H1286" s="28"/>
      <c r="I1286" s="30"/>
      <c r="J1286" s="21"/>
      <c r="K1286" s="28"/>
      <c r="L1286" s="29"/>
    </row>
    <row r="1287" spans="1:26" ht="14.25">
      <c r="A1287" s="23"/>
      <c r="B1287" s="24"/>
      <c r="C1287" s="21" t="s">
        <v>1341</v>
      </c>
      <c r="D1287" s="25" t="s">
        <v>1340</v>
      </c>
      <c r="E1287" s="9">
        <f>Source!CA461</f>
        <v>0</v>
      </c>
      <c r="F1287" s="60"/>
      <c r="G1287" s="61"/>
      <c r="H1287" s="28"/>
      <c r="I1287" s="30"/>
      <c r="J1287" s="21"/>
      <c r="K1287" s="28"/>
      <c r="L1287" s="29"/>
    </row>
    <row r="1288" spans="1:26" ht="14.25">
      <c r="A1288" s="23"/>
      <c r="B1288" s="24"/>
      <c r="C1288" s="21" t="s">
        <v>1342</v>
      </c>
      <c r="D1288" s="25" t="s">
        <v>1343</v>
      </c>
      <c r="E1288" s="9">
        <f>Source!AQ461</f>
        <v>0</v>
      </c>
      <c r="F1288" s="27"/>
      <c r="G1288" s="26"/>
      <c r="H1288" s="28"/>
      <c r="I1288" s="26"/>
      <c r="J1288" s="26"/>
      <c r="K1288" s="28"/>
      <c r="L1288" s="31"/>
    </row>
    <row r="1289" spans="1:26" ht="14.25">
      <c r="A1289" s="34" t="str">
        <f>Source!E462</f>
        <v>238,1</v>
      </c>
      <c r="B1289" s="35" t="str">
        <f>Source!F462</f>
        <v>301-9372</v>
      </c>
      <c r="C1289" s="36" t="str">
        <f>Source!G462</f>
        <v>Виброизоляторы пружинные</v>
      </c>
      <c r="D1289" s="37" t="str">
        <f>Source!H462</f>
        <v>шт.</v>
      </c>
      <c r="E1289" s="38">
        <f>Source!I462</f>
        <v>9</v>
      </c>
      <c r="F1289" s="39"/>
      <c r="G1289" s="40"/>
      <c r="H1289" s="41"/>
      <c r="I1289" s="40"/>
      <c r="J1289" s="40"/>
      <c r="K1289" s="41"/>
      <c r="L1289" s="42"/>
      <c r="S1289">
        <f>ROUND((Source!FX462/100)*((ROUND(Source!CT462*Source!I462/IF(Source!BA462&lt;&gt; 0, Source!BA462, 1), 2)+ROUND(Source!CS462*Source!I462/IF(Source!BS462&lt;&gt; 0, Source!BS462, 1), 2))), 2)</f>
        <v>0</v>
      </c>
      <c r="T1289">
        <f>Source!X462</f>
        <v>0</v>
      </c>
      <c r="U1289">
        <f>ROUND((Source!FY462/100)*((ROUND(Source!CT462*Source!I462/IF(Source!BA462&lt;&gt; 0, Source!BA462, 1), 2)+ROUND(Source!CS462*Source!I462/IF(Source!BS462&lt;&gt; 0, Source!BS462, 1), 2))), 2)</f>
        <v>0</v>
      </c>
      <c r="V1289">
        <f>Source!Y462</f>
        <v>0</v>
      </c>
      <c r="Y1289">
        <f>IF(Source!BI462=3,H1289, 0)</f>
        <v>0</v>
      </c>
    </row>
    <row r="1290" spans="1:26" ht="15">
      <c r="G1290" s="57"/>
      <c r="H1290" s="57"/>
      <c r="J1290" s="57"/>
      <c r="K1290" s="57"/>
      <c r="L1290" s="33"/>
      <c r="O1290" s="32">
        <f>G1290</f>
        <v>0</v>
      </c>
      <c r="P1290" s="32">
        <f>J1290</f>
        <v>0</v>
      </c>
      <c r="Q1290" s="32">
        <f>L1290</f>
        <v>0</v>
      </c>
      <c r="W1290">
        <f>IF(Source!BI461&lt;=1,G1290, 0)</f>
        <v>0</v>
      </c>
      <c r="X1290">
        <f>IF(Source!BI461=2,G1290, 0)</f>
        <v>0</v>
      </c>
      <c r="Y1290">
        <f>IF(Source!BI461=3,G1290, 0)</f>
        <v>0</v>
      </c>
      <c r="Z1290">
        <f>IF(Source!BI461=4,G1290, 0)</f>
        <v>0</v>
      </c>
    </row>
    <row r="1291" spans="1:26" ht="28.5">
      <c r="A1291" s="23" t="str">
        <f>Source!E463</f>
        <v>239</v>
      </c>
      <c r="B1291" s="24" t="str">
        <f>Source!F463</f>
        <v>Цена поставщика</v>
      </c>
      <c r="C1291" s="21" t="str">
        <f>Source!G463</f>
        <v>Виброопора для насоса</v>
      </c>
      <c r="D1291" s="25" t="str">
        <f>Source!H463</f>
        <v>ШТ</v>
      </c>
      <c r="E1291" s="9">
        <f>Source!I463</f>
        <v>3</v>
      </c>
      <c r="F1291" s="27"/>
      <c r="G1291" s="26"/>
      <c r="H1291" s="28"/>
      <c r="I1291" s="26"/>
      <c r="J1291" s="26"/>
      <c r="K1291" s="28"/>
      <c r="L1291" s="29"/>
      <c r="S1291">
        <f>ROUND((Source!FX463/100)*((ROUND(Source!CT463*Source!I463/IF(Source!BA463&lt;&gt; 0, Source!BA463, 1), 2)+ROUND(Source!CS463*Source!I463/IF(Source!BS463&lt;&gt; 0, Source!BS463, 1), 2))), 2)</f>
        <v>0</v>
      </c>
      <c r="T1291">
        <f>Source!X463</f>
        <v>0</v>
      </c>
      <c r="U1291">
        <f>ROUND((Source!FY463/100)*((ROUND(Source!CT463*Source!I463/IF(Source!BA463&lt;&gt; 0, Source!BA463, 1), 2)+ROUND(Source!CS463*Source!I463/IF(Source!BS463&lt;&gt; 0, Source!BS463, 1), 2))), 2)</f>
        <v>0</v>
      </c>
      <c r="V1291">
        <f>Source!Y463</f>
        <v>0</v>
      </c>
    </row>
    <row r="1292" spans="1:26" ht="14.25">
      <c r="A1292" s="34"/>
      <c r="B1292" s="35"/>
      <c r="C1292" s="36" t="s">
        <v>1338</v>
      </c>
      <c r="D1292" s="37"/>
      <c r="E1292" s="38"/>
      <c r="F1292" s="39"/>
      <c r="G1292" s="40"/>
      <c r="H1292" s="41"/>
      <c r="I1292" s="40"/>
      <c r="J1292" s="40"/>
      <c r="K1292" s="41"/>
      <c r="L1292" s="42"/>
    </row>
    <row r="1293" spans="1:26" ht="15">
      <c r="G1293" s="57"/>
      <c r="H1293" s="57"/>
      <c r="J1293" s="57"/>
      <c r="K1293" s="57"/>
      <c r="L1293" s="33"/>
      <c r="O1293" s="32">
        <f>G1293</f>
        <v>0</v>
      </c>
      <c r="P1293" s="32">
        <f>J1293</f>
        <v>0</v>
      </c>
      <c r="Q1293" s="32">
        <f>L1293</f>
        <v>0</v>
      </c>
      <c r="W1293">
        <f>IF(Source!BI463&lt;=1,G1293, 0)</f>
        <v>0</v>
      </c>
      <c r="X1293">
        <f>IF(Source!BI463=2,G1293, 0)</f>
        <v>0</v>
      </c>
      <c r="Y1293">
        <f>IF(Source!BI463=3,G1293, 0)</f>
        <v>0</v>
      </c>
      <c r="Z1293">
        <f>IF(Source!BI463=4,G1293, 0)</f>
        <v>0</v>
      </c>
    </row>
    <row r="1294" spans="1:26" ht="28.5">
      <c r="A1294" s="23" t="str">
        <f>Source!E464</f>
        <v>240</v>
      </c>
      <c r="B1294" s="24" t="str">
        <f>Source!F464</f>
        <v>Цена поставщика</v>
      </c>
      <c r="C1294" s="21" t="str">
        <f>Source!G464</f>
        <v>Виброопора для чиллера</v>
      </c>
      <c r="D1294" s="25" t="str">
        <f>Source!H464</f>
        <v>ШТ</v>
      </c>
      <c r="E1294" s="9">
        <f>Source!I464</f>
        <v>6</v>
      </c>
      <c r="F1294" s="27"/>
      <c r="G1294" s="26"/>
      <c r="H1294" s="28"/>
      <c r="I1294" s="26"/>
      <c r="J1294" s="26"/>
      <c r="K1294" s="28"/>
      <c r="L1294" s="29"/>
      <c r="S1294">
        <f>ROUND((Source!FX464/100)*((ROUND(Source!CT464*Source!I464/IF(Source!BA464&lt;&gt; 0, Source!BA464, 1), 2)+ROUND(Source!CS464*Source!I464/IF(Source!BS464&lt;&gt; 0, Source!BS464, 1), 2))), 2)</f>
        <v>0</v>
      </c>
      <c r="T1294">
        <f>Source!X464</f>
        <v>0</v>
      </c>
      <c r="U1294">
        <f>ROUND((Source!FY464/100)*((ROUND(Source!CT464*Source!I464/IF(Source!BA464&lt;&gt; 0, Source!BA464, 1), 2)+ROUND(Source!CS464*Source!I464/IF(Source!BS464&lt;&gt; 0, Source!BS464, 1), 2))), 2)</f>
        <v>0</v>
      </c>
      <c r="V1294">
        <f>Source!Y464</f>
        <v>0</v>
      </c>
    </row>
    <row r="1295" spans="1:26" ht="14.25">
      <c r="A1295" s="34"/>
      <c r="B1295" s="35"/>
      <c r="C1295" s="36" t="s">
        <v>1338</v>
      </c>
      <c r="D1295" s="37"/>
      <c r="E1295" s="38"/>
      <c r="F1295" s="39"/>
      <c r="G1295" s="40"/>
      <c r="H1295" s="41"/>
      <c r="I1295" s="40"/>
      <c r="J1295" s="40"/>
      <c r="K1295" s="41"/>
      <c r="L1295" s="42"/>
    </row>
    <row r="1296" spans="1:26" ht="15">
      <c r="G1296" s="57"/>
      <c r="H1296" s="57"/>
      <c r="J1296" s="57"/>
      <c r="K1296" s="57"/>
      <c r="L1296" s="33"/>
      <c r="O1296" s="32">
        <f>G1296</f>
        <v>0</v>
      </c>
      <c r="P1296" s="32">
        <f>J1296</f>
        <v>0</v>
      </c>
      <c r="Q1296" s="32">
        <f>L1296</f>
        <v>0</v>
      </c>
      <c r="W1296">
        <f>IF(Source!BI464&lt;=1,G1296, 0)</f>
        <v>0</v>
      </c>
      <c r="X1296">
        <f>IF(Source!BI464=2,G1296, 0)</f>
        <v>0</v>
      </c>
      <c r="Y1296">
        <f>IF(Source!BI464=3,G1296, 0)</f>
        <v>0</v>
      </c>
      <c r="Z1296">
        <f>IF(Source!BI464=4,G1296, 0)</f>
        <v>0</v>
      </c>
    </row>
    <row r="1297" spans="1:26" ht="42.75">
      <c r="A1297" s="23" t="str">
        <f>Source!E465</f>
        <v>241</v>
      </c>
      <c r="B1297" s="24" t="str">
        <f>Source!F465</f>
        <v>м11-03-001-1</v>
      </c>
      <c r="C1297" s="21" t="str">
        <f>Source!G465</f>
        <v>Приборы, устанавливаемые на металлоконструкциях, щитах и пультах, масса до 5 кг</v>
      </c>
      <c r="D1297" s="25" t="str">
        <f>Source!H465</f>
        <v>шт.</v>
      </c>
      <c r="E1297" s="9">
        <f>Source!I465</f>
        <v>1</v>
      </c>
      <c r="F1297" s="27"/>
      <c r="G1297" s="26"/>
      <c r="H1297" s="28"/>
      <c r="I1297" s="26"/>
      <c r="J1297" s="26"/>
      <c r="K1297" s="28"/>
      <c r="L1297" s="29"/>
      <c r="S1297">
        <f>ROUND((Source!FX465/100)*((ROUND(Source!CT465*Source!I465/IF(Source!BA465&lt;&gt; 0, Source!BA465, 1), 2)+ROUND(Source!CS465*Source!I465/IF(Source!BS465&lt;&gt; 0, Source!BS465, 1), 2))), 2)</f>
        <v>0</v>
      </c>
      <c r="T1297">
        <f>Source!X465</f>
        <v>0</v>
      </c>
      <c r="U1297">
        <f>ROUND((Source!FY465/100)*((ROUND(Source!CT465*Source!I465/IF(Source!BA465&lt;&gt; 0, Source!BA465, 1), 2)+ROUND(Source!CS465*Source!I465/IF(Source!BS465&lt;&gt; 0, Source!BS465, 1), 2))), 2)</f>
        <v>0</v>
      </c>
      <c r="V1297">
        <f>Source!Y465</f>
        <v>0</v>
      </c>
    </row>
    <row r="1298" spans="1:26" ht="14.25">
      <c r="A1298" s="23"/>
      <c r="B1298" s="24"/>
      <c r="C1298" s="21" t="s">
        <v>1336</v>
      </c>
      <c r="D1298" s="25"/>
      <c r="E1298" s="9"/>
      <c r="F1298" s="27"/>
      <c r="G1298" s="26"/>
      <c r="H1298" s="28"/>
      <c r="I1298" s="26"/>
      <c r="J1298" s="26"/>
      <c r="K1298" s="28"/>
      <c r="L1298" s="29"/>
      <c r="R1298">
        <f>H1298</f>
        <v>0</v>
      </c>
    </row>
    <row r="1299" spans="1:26" ht="14.25">
      <c r="A1299" s="23"/>
      <c r="B1299" s="24"/>
      <c r="C1299" s="21" t="s">
        <v>1338</v>
      </c>
      <c r="D1299" s="25"/>
      <c r="E1299" s="9"/>
      <c r="F1299" s="27"/>
      <c r="G1299" s="26"/>
      <c r="H1299" s="28"/>
      <c r="I1299" s="26"/>
      <c r="J1299" s="26"/>
      <c r="K1299" s="28"/>
      <c r="L1299" s="29"/>
    </row>
    <row r="1300" spans="1:26" ht="14.25">
      <c r="A1300" s="23"/>
      <c r="B1300" s="24"/>
      <c r="C1300" s="21" t="s">
        <v>1339</v>
      </c>
      <c r="D1300" s="25" t="s">
        <v>1340</v>
      </c>
      <c r="E1300" s="9">
        <f>Source!BZ465</f>
        <v>0</v>
      </c>
      <c r="F1300" s="60"/>
      <c r="G1300" s="61"/>
      <c r="H1300" s="28"/>
      <c r="I1300" s="30"/>
      <c r="J1300" s="21"/>
      <c r="K1300" s="28"/>
      <c r="L1300" s="29"/>
    </row>
    <row r="1301" spans="1:26" ht="14.25">
      <c r="A1301" s="23"/>
      <c r="B1301" s="24"/>
      <c r="C1301" s="21" t="s">
        <v>1341</v>
      </c>
      <c r="D1301" s="25" t="s">
        <v>1340</v>
      </c>
      <c r="E1301" s="9">
        <f>Source!CA465</f>
        <v>0</v>
      </c>
      <c r="F1301" s="60"/>
      <c r="G1301" s="61"/>
      <c r="H1301" s="28"/>
      <c r="I1301" s="30"/>
      <c r="J1301" s="21"/>
      <c r="K1301" s="28"/>
      <c r="L1301" s="29"/>
    </row>
    <row r="1302" spans="1:26" ht="14.25">
      <c r="A1302" s="34"/>
      <c r="B1302" s="35"/>
      <c r="C1302" s="36" t="s">
        <v>1342</v>
      </c>
      <c r="D1302" s="37" t="s">
        <v>1343</v>
      </c>
      <c r="E1302" s="38">
        <f>Source!AQ465</f>
        <v>0</v>
      </c>
      <c r="F1302" s="39"/>
      <c r="G1302" s="40"/>
      <c r="H1302" s="41"/>
      <c r="I1302" s="40"/>
      <c r="J1302" s="40"/>
      <c r="K1302" s="41"/>
      <c r="L1302" s="45"/>
    </row>
    <row r="1303" spans="1:26" ht="15">
      <c r="G1303" s="57"/>
      <c r="H1303" s="57"/>
      <c r="J1303" s="57"/>
      <c r="K1303" s="57"/>
      <c r="L1303" s="33"/>
      <c r="O1303" s="32">
        <f>G1303</f>
        <v>0</v>
      </c>
      <c r="P1303" s="32">
        <f>J1303</f>
        <v>0</v>
      </c>
      <c r="Q1303" s="32">
        <f>L1303</f>
        <v>0</v>
      </c>
      <c r="W1303">
        <f>IF(Source!BI465&lt;=1,G1303, 0)</f>
        <v>0</v>
      </c>
      <c r="X1303">
        <f>IF(Source!BI465=2,G1303, 0)</f>
        <v>0</v>
      </c>
      <c r="Y1303">
        <f>IF(Source!BI465=3,G1303, 0)</f>
        <v>0</v>
      </c>
      <c r="Z1303">
        <f>IF(Source!BI465=4,G1303, 0)</f>
        <v>0</v>
      </c>
    </row>
    <row r="1304" spans="1:26" ht="28.5">
      <c r="A1304" s="23" t="str">
        <f>Source!E466</f>
        <v>242</v>
      </c>
      <c r="B1304" s="24" t="str">
        <f>Source!F466</f>
        <v>Цена поставщика</v>
      </c>
      <c r="C1304" s="21" t="str">
        <f>Source!G466</f>
        <v>Согласователь работы</v>
      </c>
      <c r="D1304" s="25" t="str">
        <f>Source!H466</f>
        <v>ШТ</v>
      </c>
      <c r="E1304" s="9">
        <f>Source!I466</f>
        <v>1</v>
      </c>
      <c r="F1304" s="27"/>
      <c r="G1304" s="26"/>
      <c r="H1304" s="28"/>
      <c r="I1304" s="26"/>
      <c r="J1304" s="26"/>
      <c r="K1304" s="28"/>
      <c r="L1304" s="29"/>
      <c r="S1304">
        <f>ROUND((Source!FX466/100)*((ROUND(Source!CT466*Source!I466/IF(Source!BA466&lt;&gt; 0, Source!BA466, 1), 2)+ROUND(Source!CS466*Source!I466/IF(Source!BS466&lt;&gt; 0, Source!BS466, 1), 2))), 2)</f>
        <v>0</v>
      </c>
      <c r="T1304">
        <f>Source!X466</f>
        <v>0</v>
      </c>
      <c r="U1304">
        <f>ROUND((Source!FY466/100)*((ROUND(Source!CT466*Source!I466/IF(Source!BA466&lt;&gt; 0, Source!BA466, 1), 2)+ROUND(Source!CS466*Source!I466/IF(Source!BS466&lt;&gt; 0, Source!BS466, 1), 2))), 2)</f>
        <v>0</v>
      </c>
      <c r="V1304">
        <f>Source!Y466</f>
        <v>0</v>
      </c>
    </row>
    <row r="1305" spans="1:26" ht="14.25">
      <c r="A1305" s="34"/>
      <c r="B1305" s="35"/>
      <c r="C1305" s="36" t="s">
        <v>1338</v>
      </c>
      <c r="D1305" s="37"/>
      <c r="E1305" s="38"/>
      <c r="F1305" s="39"/>
      <c r="G1305" s="40"/>
      <c r="H1305" s="41"/>
      <c r="I1305" s="40"/>
      <c r="J1305" s="40"/>
      <c r="K1305" s="41"/>
      <c r="L1305" s="42"/>
    </row>
    <row r="1306" spans="1:26" ht="15">
      <c r="G1306" s="57"/>
      <c r="H1306" s="57"/>
      <c r="J1306" s="57"/>
      <c r="K1306" s="57"/>
      <c r="L1306" s="33"/>
      <c r="O1306" s="32">
        <f>G1306</f>
        <v>0</v>
      </c>
      <c r="P1306" s="32">
        <f>J1306</f>
        <v>0</v>
      </c>
      <c r="Q1306" s="32">
        <f>L1306</f>
        <v>0</v>
      </c>
      <c r="W1306">
        <f>IF(Source!BI466&lt;=1,G1306, 0)</f>
        <v>0</v>
      </c>
      <c r="X1306">
        <f>IF(Source!BI466=2,G1306, 0)</f>
        <v>0</v>
      </c>
      <c r="Y1306">
        <f>IF(Source!BI466=3,G1306, 0)</f>
        <v>0</v>
      </c>
      <c r="Z1306">
        <f>IF(Source!BI466=4,G1306, 0)</f>
        <v>0</v>
      </c>
    </row>
    <row r="1307" spans="1:26" ht="28.5">
      <c r="A1307" s="23" t="str">
        <f>Source!E467</f>
        <v>243</v>
      </c>
      <c r="B1307" s="24" t="str">
        <f>Source!F467</f>
        <v>м11-02-002-2</v>
      </c>
      <c r="C1307" s="21" t="str">
        <f>Source!G467</f>
        <v>Прибор, устанавливаемый на фланцевых соединениях, масса до 5 кг</v>
      </c>
      <c r="D1307" s="25" t="str">
        <f>Source!H467</f>
        <v>шт.</v>
      </c>
      <c r="E1307" s="9">
        <f>Source!I467</f>
        <v>3</v>
      </c>
      <c r="F1307" s="27"/>
      <c r="G1307" s="26"/>
      <c r="H1307" s="28"/>
      <c r="I1307" s="26"/>
      <c r="J1307" s="26"/>
      <c r="K1307" s="28"/>
      <c r="L1307" s="29"/>
      <c r="S1307">
        <f>ROUND((Source!FX467/100)*((ROUND(Source!CT467*Source!I467/IF(Source!BA467&lt;&gt; 0, Source!BA467, 1), 2)+ROUND(Source!CS467*Source!I467/IF(Source!BS467&lt;&gt; 0, Source!BS467, 1), 2))), 2)</f>
        <v>0</v>
      </c>
      <c r="T1307">
        <f>Source!X467</f>
        <v>0</v>
      </c>
      <c r="U1307">
        <f>ROUND((Source!FY467/100)*((ROUND(Source!CT467*Source!I467/IF(Source!BA467&lt;&gt; 0, Source!BA467, 1), 2)+ROUND(Source!CS467*Source!I467/IF(Source!BS467&lt;&gt; 0, Source!BS467, 1), 2))), 2)</f>
        <v>0</v>
      </c>
      <c r="V1307">
        <f>Source!Y467</f>
        <v>0</v>
      </c>
    </row>
    <row r="1308" spans="1:26" ht="14.25">
      <c r="A1308" s="23"/>
      <c r="B1308" s="24"/>
      <c r="C1308" s="21" t="s">
        <v>1336</v>
      </c>
      <c r="D1308" s="25"/>
      <c r="E1308" s="9"/>
      <c r="F1308" s="27"/>
      <c r="G1308" s="26"/>
      <c r="H1308" s="28"/>
      <c r="I1308" s="26"/>
      <c r="J1308" s="26"/>
      <c r="K1308" s="28"/>
      <c r="L1308" s="29"/>
      <c r="R1308">
        <f>H1308</f>
        <v>0</v>
      </c>
    </row>
    <row r="1309" spans="1:26" ht="14.25">
      <c r="A1309" s="23"/>
      <c r="B1309" s="24"/>
      <c r="C1309" s="21" t="s">
        <v>1338</v>
      </c>
      <c r="D1309" s="25"/>
      <c r="E1309" s="9"/>
      <c r="F1309" s="27"/>
      <c r="G1309" s="26"/>
      <c r="H1309" s="28"/>
      <c r="I1309" s="26"/>
      <c r="J1309" s="26"/>
      <c r="K1309" s="28"/>
      <c r="L1309" s="29"/>
    </row>
    <row r="1310" spans="1:26" ht="14.25">
      <c r="A1310" s="23"/>
      <c r="B1310" s="24"/>
      <c r="C1310" s="21" t="s">
        <v>1339</v>
      </c>
      <c r="D1310" s="25" t="s">
        <v>1340</v>
      </c>
      <c r="E1310" s="9">
        <f>Source!BZ467</f>
        <v>0</v>
      </c>
      <c r="F1310" s="46"/>
      <c r="G1310" s="26"/>
      <c r="H1310" s="28"/>
      <c r="I1310" s="30"/>
      <c r="J1310" s="21"/>
      <c r="K1310" s="28"/>
      <c r="L1310" s="29"/>
    </row>
    <row r="1311" spans="1:26" ht="14.25">
      <c r="A1311" s="23"/>
      <c r="B1311" s="24"/>
      <c r="C1311" s="21" t="s">
        <v>1341</v>
      </c>
      <c r="D1311" s="25" t="s">
        <v>1340</v>
      </c>
      <c r="E1311" s="9">
        <f>Source!CA467</f>
        <v>0</v>
      </c>
      <c r="F1311" s="46"/>
      <c r="G1311" s="26"/>
      <c r="H1311" s="28"/>
      <c r="I1311" s="30"/>
      <c r="J1311" s="21"/>
      <c r="K1311" s="28"/>
      <c r="L1311" s="29"/>
    </row>
    <row r="1312" spans="1:26" ht="14.25">
      <c r="A1312" s="34"/>
      <c r="B1312" s="35"/>
      <c r="C1312" s="36" t="s">
        <v>1342</v>
      </c>
      <c r="D1312" s="37" t="s">
        <v>1343</v>
      </c>
      <c r="E1312" s="38">
        <f>Source!AQ467</f>
        <v>0</v>
      </c>
      <c r="F1312" s="39"/>
      <c r="G1312" s="40"/>
      <c r="H1312" s="41"/>
      <c r="I1312" s="40"/>
      <c r="J1312" s="40"/>
      <c r="K1312" s="41"/>
      <c r="L1312" s="45"/>
    </row>
    <row r="1313" spans="1:26" ht="15">
      <c r="G1313" s="57"/>
      <c r="H1313" s="57"/>
      <c r="J1313" s="57"/>
      <c r="K1313" s="57"/>
      <c r="L1313" s="33"/>
      <c r="O1313" s="32">
        <f>G1313</f>
        <v>0</v>
      </c>
      <c r="P1313" s="32">
        <f>J1313</f>
        <v>0</v>
      </c>
      <c r="Q1313" s="32">
        <f>L1313</f>
        <v>0</v>
      </c>
      <c r="W1313">
        <f>IF(Source!BI467&lt;=1,G1313, 0)</f>
        <v>0</v>
      </c>
      <c r="X1313">
        <f>IF(Source!BI467=2,G1313, 0)</f>
        <v>0</v>
      </c>
      <c r="Y1313">
        <f>IF(Source!BI467=3,G1313, 0)</f>
        <v>0</v>
      </c>
      <c r="Z1313">
        <f>IF(Source!BI467=4,G1313, 0)</f>
        <v>0</v>
      </c>
    </row>
    <row r="1314" spans="1:26" ht="28.5">
      <c r="A1314" s="23" t="str">
        <f>Source!E468</f>
        <v>244</v>
      </c>
      <c r="B1314" s="24" t="str">
        <f>Source!F468</f>
        <v>Цена поставщика</v>
      </c>
      <c r="C1314" s="21" t="str">
        <f>Source!G468</f>
        <v>Регулятор скорости вращения вентиляторов УЗП</v>
      </c>
      <c r="D1314" s="25" t="str">
        <f>Source!H468</f>
        <v>ШТ</v>
      </c>
      <c r="E1314" s="9">
        <f>Source!I468</f>
        <v>3</v>
      </c>
      <c r="F1314" s="27"/>
      <c r="G1314" s="26"/>
      <c r="H1314" s="28"/>
      <c r="I1314" s="26"/>
      <c r="J1314" s="26"/>
      <c r="K1314" s="28"/>
      <c r="L1314" s="29"/>
      <c r="S1314">
        <f>ROUND((Source!FX468/100)*((ROUND(Source!CT468*Source!I468/IF(Source!BA468&lt;&gt; 0, Source!BA468, 1), 2)+ROUND(Source!CS468*Source!I468/IF(Source!BS468&lt;&gt; 0, Source!BS468, 1), 2))), 2)</f>
        <v>0</v>
      </c>
      <c r="T1314">
        <f>Source!X468</f>
        <v>0</v>
      </c>
      <c r="U1314">
        <f>ROUND((Source!FY468/100)*((ROUND(Source!CT468*Source!I468/IF(Source!BA468&lt;&gt; 0, Source!BA468, 1), 2)+ROUND(Source!CS468*Source!I468/IF(Source!BS468&lt;&gt; 0, Source!BS468, 1), 2))), 2)</f>
        <v>0</v>
      </c>
      <c r="V1314">
        <f>Source!Y468</f>
        <v>0</v>
      </c>
    </row>
    <row r="1315" spans="1:26" ht="14.25">
      <c r="A1315" s="34"/>
      <c r="B1315" s="35"/>
      <c r="C1315" s="36" t="s">
        <v>1338</v>
      </c>
      <c r="D1315" s="37"/>
      <c r="E1315" s="38"/>
      <c r="F1315" s="39"/>
      <c r="G1315" s="40"/>
      <c r="H1315" s="41"/>
      <c r="I1315" s="40"/>
      <c r="J1315" s="40"/>
      <c r="K1315" s="41"/>
      <c r="L1315" s="42"/>
    </row>
    <row r="1316" spans="1:26" ht="15">
      <c r="G1316" s="57"/>
      <c r="H1316" s="57"/>
      <c r="J1316" s="57"/>
      <c r="K1316" s="57"/>
      <c r="L1316" s="33"/>
      <c r="O1316" s="32">
        <f>G1316</f>
        <v>0</v>
      </c>
      <c r="P1316" s="32">
        <f>J1316</f>
        <v>0</v>
      </c>
      <c r="Q1316" s="32">
        <f>L1316</f>
        <v>0</v>
      </c>
      <c r="W1316">
        <f>IF(Source!BI468&lt;=1,G1316, 0)</f>
        <v>0</v>
      </c>
      <c r="X1316">
        <f>IF(Source!BI468=2,G1316, 0)</f>
        <v>0</v>
      </c>
      <c r="Y1316">
        <f>IF(Source!BI468=3,G1316, 0)</f>
        <v>0</v>
      </c>
      <c r="Z1316">
        <f>IF(Source!BI468=4,G1316, 0)</f>
        <v>0</v>
      </c>
    </row>
    <row r="1317" spans="1:26" ht="14.25">
      <c r="A1317" s="23" t="str">
        <f>Source!E469</f>
        <v>245</v>
      </c>
      <c r="B1317" s="24" t="str">
        <f>Source!F469</f>
        <v>18-03-001-2</v>
      </c>
      <c r="C1317" s="21" t="str">
        <f>Source!G469</f>
        <v>Установка радиаторов стальных</v>
      </c>
      <c r="D1317" s="25" t="str">
        <f>Source!H469</f>
        <v>100 кВт</v>
      </c>
      <c r="E1317" s="9">
        <f>Source!I469</f>
        <v>5.0000000000000001E-3</v>
      </c>
      <c r="F1317" s="27"/>
      <c r="G1317" s="26"/>
      <c r="H1317" s="28"/>
      <c r="I1317" s="26"/>
      <c r="J1317" s="26"/>
      <c r="K1317" s="28"/>
      <c r="L1317" s="29"/>
      <c r="S1317">
        <f>ROUND((Source!FX469/100)*((ROUND(Source!CT469*Source!I469/IF(Source!BA469&lt;&gt; 0, Source!BA469, 1), 2)+ROUND(Source!CS469*Source!I469/IF(Source!BS469&lt;&gt; 0, Source!BS469, 1), 2))), 2)</f>
        <v>0</v>
      </c>
      <c r="T1317">
        <f>Source!X469</f>
        <v>0</v>
      </c>
      <c r="U1317">
        <f>ROUND((Source!FY469/100)*((ROUND(Source!CT469*Source!I469/IF(Source!BA469&lt;&gt; 0, Source!BA469, 1), 2)+ROUND(Source!CS469*Source!I469/IF(Source!BS469&lt;&gt; 0, Source!BS469, 1), 2))), 2)</f>
        <v>0</v>
      </c>
      <c r="V1317">
        <f>Source!Y469</f>
        <v>0</v>
      </c>
    </row>
    <row r="1318" spans="1:26" ht="14.25">
      <c r="A1318" s="23"/>
      <c r="B1318" s="24"/>
      <c r="C1318" s="21" t="s">
        <v>1336</v>
      </c>
      <c r="D1318" s="25"/>
      <c r="E1318" s="9"/>
      <c r="F1318" s="27"/>
      <c r="G1318" s="26"/>
      <c r="H1318" s="28"/>
      <c r="I1318" s="26"/>
      <c r="J1318" s="26"/>
      <c r="K1318" s="28"/>
      <c r="L1318" s="29"/>
      <c r="R1318">
        <f>H1318</f>
        <v>0</v>
      </c>
    </row>
    <row r="1319" spans="1:26" ht="14.25">
      <c r="A1319" s="23"/>
      <c r="B1319" s="24"/>
      <c r="C1319" s="21" t="s">
        <v>41</v>
      </c>
      <c r="D1319" s="25"/>
      <c r="E1319" s="9"/>
      <c r="F1319" s="27"/>
      <c r="G1319" s="26"/>
      <c r="H1319" s="28"/>
      <c r="I1319" s="26"/>
      <c r="J1319" s="26"/>
      <c r="K1319" s="28"/>
      <c r="L1319" s="29"/>
    </row>
    <row r="1320" spans="1:26" ht="14.25">
      <c r="A1320" s="23"/>
      <c r="B1320" s="24"/>
      <c r="C1320" s="21" t="s">
        <v>1337</v>
      </c>
      <c r="D1320" s="25"/>
      <c r="E1320" s="9"/>
      <c r="F1320" s="27"/>
      <c r="G1320" s="26"/>
      <c r="H1320" s="28"/>
      <c r="I1320" s="26"/>
      <c r="J1320" s="26"/>
      <c r="K1320" s="28"/>
      <c r="L1320" s="29"/>
      <c r="R1320">
        <f>H1320</f>
        <v>0</v>
      </c>
    </row>
    <row r="1321" spans="1:26" ht="14.25">
      <c r="A1321" s="23"/>
      <c r="B1321" s="24"/>
      <c r="C1321" s="21" t="s">
        <v>1338</v>
      </c>
      <c r="D1321" s="25"/>
      <c r="E1321" s="9"/>
      <c r="F1321" s="27"/>
      <c r="G1321" s="26"/>
      <c r="H1321" s="28"/>
      <c r="I1321" s="26"/>
      <c r="J1321" s="26"/>
      <c r="K1321" s="28"/>
      <c r="L1321" s="29"/>
    </row>
    <row r="1322" spans="1:26" ht="14.25">
      <c r="A1322" s="23"/>
      <c r="B1322" s="24"/>
      <c r="C1322" s="21" t="s">
        <v>1339</v>
      </c>
      <c r="D1322" s="25" t="s">
        <v>1340</v>
      </c>
      <c r="E1322" s="9">
        <f>Source!BZ469</f>
        <v>0</v>
      </c>
      <c r="F1322" s="46"/>
      <c r="G1322" s="26"/>
      <c r="H1322" s="28"/>
      <c r="I1322" s="30"/>
      <c r="J1322" s="21"/>
      <c r="K1322" s="28"/>
      <c r="L1322" s="29"/>
    </row>
    <row r="1323" spans="1:26" ht="14.25">
      <c r="A1323" s="23"/>
      <c r="B1323" s="24"/>
      <c r="C1323" s="21" t="s">
        <v>1341</v>
      </c>
      <c r="D1323" s="25" t="s">
        <v>1340</v>
      </c>
      <c r="E1323" s="9">
        <f>Source!CA469</f>
        <v>0</v>
      </c>
      <c r="F1323" s="46"/>
      <c r="G1323" s="26"/>
      <c r="H1323" s="28"/>
      <c r="I1323" s="30"/>
      <c r="J1323" s="21"/>
      <c r="K1323" s="28"/>
      <c r="L1323" s="29"/>
    </row>
    <row r="1324" spans="1:26" ht="14.25">
      <c r="A1324" s="23"/>
      <c r="B1324" s="24"/>
      <c r="C1324" s="21" t="s">
        <v>1342</v>
      </c>
      <c r="D1324" s="25" t="s">
        <v>1343</v>
      </c>
      <c r="E1324" s="9">
        <f>Source!AQ469</f>
        <v>0</v>
      </c>
      <c r="F1324" s="27"/>
      <c r="G1324" s="26"/>
      <c r="H1324" s="28"/>
      <c r="I1324" s="26"/>
      <c r="J1324" s="26"/>
      <c r="K1324" s="28"/>
      <c r="L1324" s="31"/>
    </row>
    <row r="1325" spans="1:26" ht="14.25">
      <c r="A1325" s="34" t="str">
        <f>Source!E470</f>
        <v>245,1</v>
      </c>
      <c r="B1325" s="35" t="str">
        <f>Source!F470</f>
        <v>101-9102</v>
      </c>
      <c r="C1325" s="36" t="str">
        <f>Source!G470</f>
        <v>Дюбели распорные полиэтиленовые</v>
      </c>
      <c r="D1325" s="37" t="str">
        <f>Source!H470</f>
        <v>10 шт.</v>
      </c>
      <c r="E1325" s="38">
        <f>Source!I470</f>
        <v>4.4499999999999991E-2</v>
      </c>
      <c r="F1325" s="39"/>
      <c r="G1325" s="40"/>
      <c r="H1325" s="41"/>
      <c r="I1325" s="40"/>
      <c r="J1325" s="40"/>
      <c r="K1325" s="41"/>
      <c r="L1325" s="42"/>
      <c r="S1325">
        <f>ROUND((Source!FX470/100)*((ROUND(Source!CT470*Source!I470/IF(Source!BA470&lt;&gt; 0, Source!BA470, 1), 2)+ROUND(Source!CS470*Source!I470/IF(Source!BS470&lt;&gt; 0, Source!BS470, 1), 2))), 2)</f>
        <v>0</v>
      </c>
      <c r="T1325">
        <f>Source!X470</f>
        <v>0</v>
      </c>
      <c r="U1325">
        <f>ROUND((Source!FY470/100)*((ROUND(Source!CT470*Source!I470/IF(Source!BA470&lt;&gt; 0, Source!BA470, 1), 2)+ROUND(Source!CS470*Source!I470/IF(Source!BS470&lt;&gt; 0, Source!BS470, 1), 2))), 2)</f>
        <v>0</v>
      </c>
      <c r="V1325">
        <f>Source!Y470</f>
        <v>0</v>
      </c>
      <c r="Y1325">
        <f>IF(Source!BI470=3,H1325, 0)</f>
        <v>0</v>
      </c>
    </row>
    <row r="1326" spans="1:26" ht="15">
      <c r="G1326" s="57"/>
      <c r="H1326" s="57"/>
      <c r="J1326" s="57"/>
      <c r="K1326" s="57"/>
      <c r="L1326" s="33"/>
      <c r="O1326" s="32">
        <f>G1326</f>
        <v>0</v>
      </c>
      <c r="P1326" s="32">
        <f>J1326</f>
        <v>0</v>
      </c>
      <c r="Q1326" s="32">
        <f>L1326</f>
        <v>0</v>
      </c>
      <c r="W1326">
        <f>IF(Source!BI469&lt;=1,G1326, 0)</f>
        <v>0</v>
      </c>
      <c r="X1326">
        <f>IF(Source!BI469=2,G1326, 0)</f>
        <v>0</v>
      </c>
      <c r="Y1326">
        <f>IF(Source!BI469=3,G1326, 0)</f>
        <v>0</v>
      </c>
      <c r="Z1326">
        <f>IF(Source!BI469=4,G1326, 0)</f>
        <v>0</v>
      </c>
    </row>
    <row r="1327" spans="1:26" ht="28.5">
      <c r="A1327" s="23" t="str">
        <f>Source!E471</f>
        <v>246</v>
      </c>
      <c r="B1327" s="24" t="str">
        <f>Source!F471</f>
        <v>301-0559</v>
      </c>
      <c r="C1327" s="21" t="str">
        <f>Source!G471</f>
        <v>Радиаторы стальные панельные РСВ2-1, РСВ2-6 однорядные</v>
      </c>
      <c r="D1327" s="25" t="str">
        <f>Source!H471</f>
        <v>квт</v>
      </c>
      <c r="E1327" s="9">
        <f>Source!I471</f>
        <v>-0.5</v>
      </c>
      <c r="F1327" s="27"/>
      <c r="G1327" s="26"/>
      <c r="H1327" s="28"/>
      <c r="I1327" s="26"/>
      <c r="J1327" s="26"/>
      <c r="K1327" s="28"/>
      <c r="L1327" s="29"/>
      <c r="S1327">
        <f>ROUND((Source!FX471/100)*((ROUND(Source!CT471*Source!I471/IF(Source!BA471&lt;&gt; 0, Source!BA471, 1), 2)+ROUND(Source!CS471*Source!I471/IF(Source!BS471&lt;&gt; 0, Source!BS471, 1), 2))), 2)</f>
        <v>0</v>
      </c>
      <c r="T1327">
        <f>Source!X471</f>
        <v>0</v>
      </c>
      <c r="U1327">
        <f>ROUND((Source!FY471/100)*((ROUND(Source!CT471*Source!I471/IF(Source!BA471&lt;&gt; 0, Source!BA471, 1), 2)+ROUND(Source!CS471*Source!I471/IF(Source!BS471&lt;&gt; 0, Source!BS471, 1), 2))), 2)</f>
        <v>0</v>
      </c>
      <c r="V1327">
        <f>Source!Y471</f>
        <v>0</v>
      </c>
    </row>
    <row r="1328" spans="1:26" ht="14.25">
      <c r="A1328" s="34"/>
      <c r="B1328" s="35"/>
      <c r="C1328" s="36" t="s">
        <v>1338</v>
      </c>
      <c r="D1328" s="37"/>
      <c r="E1328" s="38"/>
      <c r="F1328" s="39"/>
      <c r="G1328" s="40"/>
      <c r="H1328" s="41"/>
      <c r="I1328" s="40"/>
      <c r="J1328" s="40"/>
      <c r="K1328" s="41"/>
      <c r="L1328" s="42"/>
    </row>
    <row r="1329" spans="1:32" ht="15">
      <c r="G1329" s="57"/>
      <c r="H1329" s="57"/>
      <c r="J1329" s="57"/>
      <c r="K1329" s="57"/>
      <c r="L1329" s="33"/>
      <c r="O1329" s="32">
        <f>G1329</f>
        <v>0</v>
      </c>
      <c r="P1329" s="32">
        <f>J1329</f>
        <v>0</v>
      </c>
      <c r="Q1329" s="32">
        <f>L1329</f>
        <v>0</v>
      </c>
      <c r="W1329">
        <f>IF(Source!BI471&lt;=1,G1329, 0)</f>
        <v>0</v>
      </c>
      <c r="X1329">
        <f>IF(Source!BI471=2,G1329, 0)</f>
        <v>0</v>
      </c>
      <c r="Y1329">
        <f>IF(Source!BI471=3,G1329, 0)</f>
        <v>0</v>
      </c>
      <c r="Z1329">
        <f>IF(Source!BI471=4,G1329, 0)</f>
        <v>0</v>
      </c>
    </row>
    <row r="1330" spans="1:32" ht="28.5">
      <c r="A1330" s="23" t="str">
        <f>Source!E472</f>
        <v>247</v>
      </c>
      <c r="B1330" s="24" t="str">
        <f>Source!F472</f>
        <v>Цена поставщика</v>
      </c>
      <c r="C1330" s="21" t="str">
        <f>Source!G472</f>
        <v>Обогрев картера</v>
      </c>
      <c r="D1330" s="25" t="str">
        <f>Source!H472</f>
        <v>ШТ</v>
      </c>
      <c r="E1330" s="9">
        <f>Source!I472</f>
        <v>3</v>
      </c>
      <c r="F1330" s="27"/>
      <c r="G1330" s="26"/>
      <c r="H1330" s="28"/>
      <c r="I1330" s="26"/>
      <c r="J1330" s="26"/>
      <c r="K1330" s="28"/>
      <c r="L1330" s="29"/>
      <c r="S1330">
        <f>ROUND((Source!FX472/100)*((ROUND(Source!CT472*Source!I472/IF(Source!BA472&lt;&gt; 0, Source!BA472, 1), 2)+ROUND(Source!CS472*Source!I472/IF(Source!BS472&lt;&gt; 0, Source!BS472, 1), 2))), 2)</f>
        <v>0</v>
      </c>
      <c r="T1330">
        <f>Source!X472</f>
        <v>0</v>
      </c>
      <c r="U1330">
        <f>ROUND((Source!FY472/100)*((ROUND(Source!CT472*Source!I472/IF(Source!BA472&lt;&gt; 0, Source!BA472, 1), 2)+ROUND(Source!CS472*Source!I472/IF(Source!BS472&lt;&gt; 0, Source!BS472, 1), 2))), 2)</f>
        <v>0</v>
      </c>
      <c r="V1330">
        <f>Source!Y472</f>
        <v>0</v>
      </c>
    </row>
    <row r="1331" spans="1:32" ht="14.25">
      <c r="A1331" s="34"/>
      <c r="B1331" s="35"/>
      <c r="C1331" s="36" t="s">
        <v>1338</v>
      </c>
      <c r="D1331" s="37"/>
      <c r="E1331" s="38"/>
      <c r="F1331" s="39"/>
      <c r="G1331" s="40"/>
      <c r="H1331" s="41"/>
      <c r="I1331" s="40"/>
      <c r="J1331" s="40"/>
      <c r="K1331" s="41"/>
      <c r="L1331" s="42"/>
    </row>
    <row r="1332" spans="1:32" ht="15">
      <c r="G1332" s="57"/>
      <c r="H1332" s="57"/>
      <c r="J1332" s="57"/>
      <c r="K1332" s="57"/>
      <c r="L1332" s="33"/>
      <c r="O1332" s="32">
        <f>G1332</f>
        <v>0</v>
      </c>
      <c r="P1332" s="32">
        <f>J1332</f>
        <v>0</v>
      </c>
      <c r="Q1332" s="32">
        <f>L1332</f>
        <v>0</v>
      </c>
      <c r="W1332">
        <f>IF(Source!BI472&lt;=1,G1332, 0)</f>
        <v>0</v>
      </c>
      <c r="X1332">
        <f>IF(Source!BI472=2,G1332, 0)</f>
        <v>0</v>
      </c>
      <c r="Y1332">
        <f>IF(Source!BI472=3,G1332, 0)</f>
        <v>0</v>
      </c>
      <c r="Z1332">
        <f>IF(Source!BI472=4,G1332, 0)</f>
        <v>0</v>
      </c>
    </row>
    <row r="1334" spans="1:32" ht="15">
      <c r="A1334" s="56" t="str">
        <f>CONCATENATE("Итого по подразделу: ", Source!G474)</f>
        <v>Итого по подразделу: Монтаж оборудования.</v>
      </c>
      <c r="B1334" s="56"/>
      <c r="C1334" s="56"/>
      <c r="D1334" s="56"/>
      <c r="E1334" s="56"/>
      <c r="F1334" s="56"/>
      <c r="G1334" s="57"/>
      <c r="H1334" s="58"/>
      <c r="I1334" s="43"/>
      <c r="J1334" s="57"/>
      <c r="K1334" s="58"/>
      <c r="L1334" s="33"/>
      <c r="N1334" s="62">
        <f>J1334*1.18</f>
        <v>0</v>
      </c>
      <c r="O1334" s="63"/>
      <c r="AF1334" s="44" t="str">
        <f>CONCATENATE("Итого по подразделу: ", Source!G474)</f>
        <v>Итого по подразделу: Монтаж оборудования.</v>
      </c>
    </row>
    <row r="1338" spans="1:32" ht="15">
      <c r="A1338" s="56" t="str">
        <f>CONCATENATE("Итого по разделу: ", Source!G499)</f>
        <v>Итого по разделу: Монтаж системы кондиционирования.Строение 2</v>
      </c>
      <c r="B1338" s="56"/>
      <c r="C1338" s="56"/>
      <c r="D1338" s="56"/>
      <c r="E1338" s="56"/>
      <c r="F1338" s="56"/>
      <c r="G1338" s="57"/>
      <c r="H1338" s="58"/>
      <c r="I1338" s="43"/>
      <c r="J1338" s="57"/>
      <c r="K1338" s="58"/>
      <c r="L1338" s="33"/>
      <c r="N1338" s="62">
        <f>(J1338+J1440)*1.18</f>
        <v>0</v>
      </c>
      <c r="O1338" s="63"/>
      <c r="AF1338" s="44" t="str">
        <f>CONCATENATE("Итого по разделу: ", Source!G499)</f>
        <v>Итого по разделу: Монтаж системы кондиционирования.Строение 2</v>
      </c>
    </row>
    <row r="1342" spans="1:32" ht="16.5">
      <c r="A1342" s="59" t="str">
        <f>CONCATENATE("Раздел: ", Source!G524)</f>
        <v>Раздел: Пусконаладочные работы.Строение 1</v>
      </c>
      <c r="B1342" s="59"/>
      <c r="C1342" s="59"/>
      <c r="D1342" s="59"/>
      <c r="E1342" s="59"/>
      <c r="F1342" s="59"/>
      <c r="G1342" s="59"/>
      <c r="H1342" s="59"/>
      <c r="I1342" s="59"/>
      <c r="J1342" s="59"/>
      <c r="K1342" s="59"/>
      <c r="L1342" s="59"/>
      <c r="AE1342" s="22" t="str">
        <f>CONCATENATE("Раздел: ", Source!G524)</f>
        <v>Раздел: Пусконаладочные работы.Строение 1</v>
      </c>
    </row>
    <row r="1343" spans="1:32" ht="99.75">
      <c r="A1343" s="23" t="str">
        <f>Source!E528</f>
        <v>248</v>
      </c>
      <c r="B1343" s="24" t="str">
        <f>Source!F528</f>
        <v>п06-01-017-6</v>
      </c>
      <c r="C1343" s="21" t="str">
        <f>Source!G528</f>
        <v>Холодильная установка насосно-циркуляционная для непосредственного охлаждения с одним одноступенчатым компрессором, холодопроизводительность: до 465 кВт (400 тыс. ккал/ч)</v>
      </c>
      <c r="D1343" s="25" t="str">
        <f>Source!H528</f>
        <v>1 установка</v>
      </c>
      <c r="E1343" s="9">
        <f>Source!I528</f>
        <v>1</v>
      </c>
      <c r="F1343" s="27"/>
      <c r="G1343" s="26"/>
      <c r="H1343" s="28"/>
      <c r="I1343" s="26"/>
      <c r="J1343" s="26"/>
      <c r="K1343" s="28"/>
      <c r="L1343" s="29"/>
      <c r="S1343">
        <f>ROUND((Source!FX528/100)*((ROUND(Source!CT528*Source!I528/IF(Source!BA528&lt;&gt; 0, Source!BA528, 1), 2)+ROUND(Source!CS528*Source!I528/IF(Source!BS528&lt;&gt; 0, Source!BS528, 1), 2))), 2)</f>
        <v>0</v>
      </c>
      <c r="T1343">
        <f>Source!X528</f>
        <v>0</v>
      </c>
      <c r="U1343">
        <f>ROUND((Source!FY528/100)*((ROUND(Source!CT528*Source!I528/IF(Source!BA528&lt;&gt; 0, Source!BA528, 1), 2)+ROUND(Source!CS528*Source!I528/IF(Source!BS528&lt;&gt; 0, Source!BS528, 1), 2))), 2)</f>
        <v>0</v>
      </c>
      <c r="V1343">
        <f>Source!Y528</f>
        <v>0</v>
      </c>
    </row>
    <row r="1344" spans="1:32" ht="14.25">
      <c r="A1344" s="23"/>
      <c r="B1344" s="24"/>
      <c r="C1344" s="21" t="s">
        <v>1336</v>
      </c>
      <c r="D1344" s="25"/>
      <c r="E1344" s="9"/>
      <c r="F1344" s="27"/>
      <c r="G1344" s="26"/>
      <c r="H1344" s="28"/>
      <c r="I1344" s="26"/>
      <c r="J1344" s="26"/>
      <c r="K1344" s="28"/>
      <c r="L1344" s="29"/>
      <c r="R1344">
        <f>H1344</f>
        <v>0</v>
      </c>
    </row>
    <row r="1345" spans="1:26" ht="14.25">
      <c r="A1345" s="23"/>
      <c r="B1345" s="24"/>
      <c r="C1345" s="21" t="s">
        <v>1339</v>
      </c>
      <c r="D1345" s="25" t="s">
        <v>1340</v>
      </c>
      <c r="E1345" s="9">
        <f>Source!BZ528</f>
        <v>0</v>
      </c>
      <c r="F1345" s="46"/>
      <c r="G1345" s="26"/>
      <c r="H1345" s="28"/>
      <c r="I1345" s="30"/>
      <c r="J1345" s="21"/>
      <c r="K1345" s="28"/>
      <c r="L1345" s="29"/>
    </row>
    <row r="1346" spans="1:26" ht="14.25">
      <c r="A1346" s="23"/>
      <c r="B1346" s="24"/>
      <c r="C1346" s="21" t="s">
        <v>1341</v>
      </c>
      <c r="D1346" s="25" t="s">
        <v>1340</v>
      </c>
      <c r="E1346" s="9">
        <f>Source!CA528</f>
        <v>0</v>
      </c>
      <c r="F1346" s="46"/>
      <c r="G1346" s="26"/>
      <c r="H1346" s="28"/>
      <c r="I1346" s="30"/>
      <c r="J1346" s="21"/>
      <c r="K1346" s="28"/>
      <c r="L1346" s="29"/>
    </row>
    <row r="1347" spans="1:26" ht="14.25">
      <c r="A1347" s="34"/>
      <c r="B1347" s="35"/>
      <c r="C1347" s="36" t="s">
        <v>1342</v>
      </c>
      <c r="D1347" s="37" t="s">
        <v>1343</v>
      </c>
      <c r="E1347" s="38">
        <f>Source!AQ528</f>
        <v>0</v>
      </c>
      <c r="F1347" s="39"/>
      <c r="G1347" s="40"/>
      <c r="H1347" s="41"/>
      <c r="I1347" s="40"/>
      <c r="J1347" s="40"/>
      <c r="K1347" s="41"/>
      <c r="L1347" s="45"/>
    </row>
    <row r="1348" spans="1:26" ht="15">
      <c r="G1348" s="57"/>
      <c r="H1348" s="57"/>
      <c r="J1348" s="57"/>
      <c r="K1348" s="57"/>
      <c r="L1348" s="33"/>
      <c r="O1348" s="32">
        <f>G1348</f>
        <v>0</v>
      </c>
      <c r="P1348" s="32">
        <f>J1348</f>
        <v>0</v>
      </c>
      <c r="Q1348" s="32">
        <f>L1348</f>
        <v>0</v>
      </c>
      <c r="W1348">
        <f>IF(Source!BI528&lt;=1,G1348, 0)</f>
        <v>0</v>
      </c>
      <c r="X1348">
        <f>IF(Source!BI528=2,G1348, 0)</f>
        <v>0</v>
      </c>
      <c r="Y1348">
        <f>IF(Source!BI528=3,G1348, 0)</f>
        <v>0</v>
      </c>
      <c r="Z1348">
        <f>IF(Source!BI528=4,G1348, 0)</f>
        <v>0</v>
      </c>
    </row>
    <row r="1349" spans="1:26" ht="99.75">
      <c r="A1349" s="23" t="str">
        <f>Source!E529</f>
        <v>249</v>
      </c>
      <c r="B1349" s="24" t="str">
        <f>Source!F529</f>
        <v>п03-01-075-1</v>
      </c>
      <c r="C1349" s="21" t="str">
        <f>Source!G529</f>
        <v>Кондиционер местный неавтономный с централизованным теплохолодоснабжением, номинальной подачей по воздуху до 3 тыс. м3/ч при количестве однотипных кондиционеров в одном помещении: до 5</v>
      </c>
      <c r="D1349" s="25" t="str">
        <f>Source!H529</f>
        <v>1 кондиционер</v>
      </c>
      <c r="E1349" s="9">
        <f>Source!I529</f>
        <v>17</v>
      </c>
      <c r="F1349" s="27"/>
      <c r="G1349" s="26"/>
      <c r="H1349" s="28"/>
      <c r="I1349" s="26"/>
      <c r="J1349" s="26"/>
      <c r="K1349" s="28"/>
      <c r="L1349" s="29"/>
      <c r="S1349">
        <f>ROUND((Source!FX529/100)*((ROUND(Source!CT529*Source!I529/IF(Source!BA529&lt;&gt; 0, Source!BA529, 1), 2)+ROUND(Source!CS529*Source!I529/IF(Source!BS529&lt;&gt; 0, Source!BS529, 1), 2))), 2)</f>
        <v>0</v>
      </c>
      <c r="T1349">
        <f>Source!X529</f>
        <v>0</v>
      </c>
      <c r="U1349">
        <f>ROUND((Source!FY529/100)*((ROUND(Source!CT529*Source!I529/IF(Source!BA529&lt;&gt; 0, Source!BA529, 1), 2)+ROUND(Source!CS529*Source!I529/IF(Source!BS529&lt;&gt; 0, Source!BS529, 1), 2))), 2)</f>
        <v>0</v>
      </c>
      <c r="V1349">
        <f>Source!Y529</f>
        <v>0</v>
      </c>
    </row>
    <row r="1350" spans="1:26" ht="14.25">
      <c r="A1350" s="23"/>
      <c r="B1350" s="24"/>
      <c r="C1350" s="21" t="s">
        <v>1336</v>
      </c>
      <c r="D1350" s="25"/>
      <c r="E1350" s="9"/>
      <c r="F1350" s="27"/>
      <c r="G1350" s="26"/>
      <c r="H1350" s="28"/>
      <c r="I1350" s="26"/>
      <c r="J1350" s="26"/>
      <c r="K1350" s="28"/>
      <c r="L1350" s="29"/>
      <c r="R1350">
        <f>H1350</f>
        <v>0</v>
      </c>
    </row>
    <row r="1351" spans="1:26" ht="14.25">
      <c r="A1351" s="23"/>
      <c r="B1351" s="24"/>
      <c r="C1351" s="21" t="s">
        <v>1339</v>
      </c>
      <c r="D1351" s="25" t="s">
        <v>1340</v>
      </c>
      <c r="E1351" s="9">
        <f>Source!BZ529</f>
        <v>0</v>
      </c>
      <c r="F1351" s="46"/>
      <c r="G1351" s="26"/>
      <c r="H1351" s="28"/>
      <c r="I1351" s="30"/>
      <c r="J1351" s="21"/>
      <c r="K1351" s="28"/>
      <c r="L1351" s="29"/>
    </row>
    <row r="1352" spans="1:26" ht="14.25">
      <c r="A1352" s="23"/>
      <c r="B1352" s="24"/>
      <c r="C1352" s="21" t="s">
        <v>1341</v>
      </c>
      <c r="D1352" s="25" t="s">
        <v>1340</v>
      </c>
      <c r="E1352" s="9">
        <f>Source!CA529</f>
        <v>0</v>
      </c>
      <c r="F1352" s="46"/>
      <c r="G1352" s="26"/>
      <c r="H1352" s="28"/>
      <c r="I1352" s="30"/>
      <c r="J1352" s="21"/>
      <c r="K1352" s="28"/>
      <c r="L1352" s="29"/>
    </row>
    <row r="1353" spans="1:26" ht="14.25">
      <c r="A1353" s="34"/>
      <c r="B1353" s="35"/>
      <c r="C1353" s="36" t="s">
        <v>1342</v>
      </c>
      <c r="D1353" s="37" t="s">
        <v>1343</v>
      </c>
      <c r="E1353" s="38">
        <f>Source!AQ529</f>
        <v>0</v>
      </c>
      <c r="F1353" s="39"/>
      <c r="G1353" s="40"/>
      <c r="H1353" s="41"/>
      <c r="I1353" s="40"/>
      <c r="J1353" s="40"/>
      <c r="K1353" s="41"/>
      <c r="L1353" s="45"/>
    </row>
    <row r="1354" spans="1:26" ht="15">
      <c r="G1354" s="57"/>
      <c r="H1354" s="57"/>
      <c r="J1354" s="57"/>
      <c r="K1354" s="57"/>
      <c r="L1354" s="33"/>
      <c r="O1354" s="32">
        <f>G1354</f>
        <v>0</v>
      </c>
      <c r="P1354" s="32">
        <f>J1354</f>
        <v>0</v>
      </c>
      <c r="Q1354" s="32">
        <f>L1354</f>
        <v>0</v>
      </c>
      <c r="W1354">
        <f>IF(Source!BI529&lt;=1,G1354, 0)</f>
        <v>0</v>
      </c>
      <c r="X1354">
        <f>IF(Source!BI529=2,G1354, 0)</f>
        <v>0</v>
      </c>
      <c r="Y1354">
        <f>IF(Source!BI529=3,G1354, 0)</f>
        <v>0</v>
      </c>
      <c r="Z1354">
        <f>IF(Source!BI529=4,G1354, 0)</f>
        <v>0</v>
      </c>
    </row>
    <row r="1355" spans="1:26" ht="28.5">
      <c r="A1355" s="23" t="str">
        <f>Source!E530</f>
        <v>250</v>
      </c>
      <c r="B1355" s="24" t="str">
        <f>Source!F530</f>
        <v>п03-02-042-3</v>
      </c>
      <c r="C1355" s="21" t="str">
        <f>Source!G530</f>
        <v>Насос центробежный при подаче: до 80 м3/ч</v>
      </c>
      <c r="D1355" s="25" t="str">
        <f>Source!H530</f>
        <v>1 насос</v>
      </c>
      <c r="E1355" s="9">
        <f>Source!I530</f>
        <v>1</v>
      </c>
      <c r="F1355" s="27"/>
      <c r="G1355" s="26"/>
      <c r="H1355" s="28"/>
      <c r="I1355" s="26"/>
      <c r="J1355" s="26"/>
      <c r="K1355" s="28"/>
      <c r="L1355" s="29"/>
      <c r="S1355">
        <f>ROUND((Source!FX530/100)*((ROUND(Source!CT530*Source!I530/IF(Source!BA530&lt;&gt; 0, Source!BA530, 1), 2)+ROUND(Source!CS530*Source!I530/IF(Source!BS530&lt;&gt; 0, Source!BS530, 1), 2))), 2)</f>
        <v>0</v>
      </c>
      <c r="T1355">
        <f>Source!X530</f>
        <v>0</v>
      </c>
      <c r="U1355">
        <f>ROUND((Source!FY530/100)*((ROUND(Source!CT530*Source!I530/IF(Source!BA530&lt;&gt; 0, Source!BA530, 1), 2)+ROUND(Source!CS530*Source!I530/IF(Source!BS530&lt;&gt; 0, Source!BS530, 1), 2))), 2)</f>
        <v>0</v>
      </c>
      <c r="V1355">
        <f>Source!Y530</f>
        <v>0</v>
      </c>
    </row>
    <row r="1356" spans="1:26" ht="14.25">
      <c r="A1356" s="23"/>
      <c r="B1356" s="24"/>
      <c r="C1356" s="21" t="s">
        <v>1336</v>
      </c>
      <c r="D1356" s="25"/>
      <c r="E1356" s="9"/>
      <c r="F1356" s="27"/>
      <c r="G1356" s="26"/>
      <c r="H1356" s="28"/>
      <c r="I1356" s="26"/>
      <c r="J1356" s="26"/>
      <c r="K1356" s="28"/>
      <c r="L1356" s="29"/>
      <c r="R1356">
        <f>H1356</f>
        <v>0</v>
      </c>
    </row>
    <row r="1357" spans="1:26" ht="14.25">
      <c r="A1357" s="23"/>
      <c r="B1357" s="24"/>
      <c r="C1357" s="21" t="s">
        <v>1339</v>
      </c>
      <c r="D1357" s="25" t="s">
        <v>1340</v>
      </c>
      <c r="E1357" s="9">
        <f>Source!BZ530</f>
        <v>0</v>
      </c>
      <c r="F1357" s="46"/>
      <c r="G1357" s="26"/>
      <c r="H1357" s="28"/>
      <c r="I1357" s="30"/>
      <c r="J1357" s="21"/>
      <c r="K1357" s="28"/>
      <c r="L1357" s="29"/>
    </row>
    <row r="1358" spans="1:26" ht="14.25">
      <c r="A1358" s="23"/>
      <c r="B1358" s="24"/>
      <c r="C1358" s="21" t="s">
        <v>1341</v>
      </c>
      <c r="D1358" s="25" t="s">
        <v>1340</v>
      </c>
      <c r="E1358" s="9">
        <f>Source!CA530</f>
        <v>0</v>
      </c>
      <c r="F1358" s="46"/>
      <c r="G1358" s="26"/>
      <c r="H1358" s="28"/>
      <c r="I1358" s="30"/>
      <c r="J1358" s="21"/>
      <c r="K1358" s="28"/>
      <c r="L1358" s="29"/>
    </row>
    <row r="1359" spans="1:26" ht="14.25">
      <c r="A1359" s="34"/>
      <c r="B1359" s="35"/>
      <c r="C1359" s="36" t="s">
        <v>1342</v>
      </c>
      <c r="D1359" s="37" t="s">
        <v>1343</v>
      </c>
      <c r="E1359" s="38">
        <f>Source!AQ530</f>
        <v>0</v>
      </c>
      <c r="F1359" s="39"/>
      <c r="G1359" s="40"/>
      <c r="H1359" s="41"/>
      <c r="I1359" s="40"/>
      <c r="J1359" s="40"/>
      <c r="K1359" s="41"/>
      <c r="L1359" s="45"/>
    </row>
    <row r="1360" spans="1:26" ht="15">
      <c r="G1360" s="57"/>
      <c r="H1360" s="57"/>
      <c r="J1360" s="57"/>
      <c r="K1360" s="57"/>
      <c r="L1360" s="33"/>
      <c r="O1360" s="32">
        <f>G1360</f>
        <v>0</v>
      </c>
      <c r="P1360" s="32">
        <f>J1360</f>
        <v>0</v>
      </c>
      <c r="Q1360" s="32">
        <f>L1360</f>
        <v>0</v>
      </c>
      <c r="W1360">
        <f>IF(Source!BI530&lt;=1,G1360, 0)</f>
        <v>0</v>
      </c>
      <c r="X1360">
        <f>IF(Source!BI530=2,G1360, 0)</f>
        <v>0</v>
      </c>
      <c r="Y1360">
        <f>IF(Source!BI530=3,G1360, 0)</f>
        <v>0</v>
      </c>
      <c r="Z1360">
        <f>IF(Source!BI530=4,G1360, 0)</f>
        <v>0</v>
      </c>
    </row>
    <row r="1361" spans="1:26" ht="71.25">
      <c r="A1361" s="23" t="str">
        <f>Source!E531</f>
        <v>251</v>
      </c>
      <c r="B1361" s="24" t="str">
        <f>Source!F531</f>
        <v>п03-02-088-4</v>
      </c>
      <c r="C1361" s="21" t="str">
        <f>Source!G531</f>
        <v>Определение холодопроизводительности и регулирование температурного режима при холодоотдаче холодильной машины: до 480 кВт (300000 ккал/ч)</v>
      </c>
      <c r="D1361" s="25" t="str">
        <f>Source!H531</f>
        <v>1 холодильная машина</v>
      </c>
      <c r="E1361" s="9">
        <f>Source!I531</f>
        <v>1</v>
      </c>
      <c r="F1361" s="27"/>
      <c r="G1361" s="26"/>
      <c r="H1361" s="28"/>
      <c r="I1361" s="26"/>
      <c r="J1361" s="26"/>
      <c r="K1361" s="28"/>
      <c r="L1361" s="29"/>
      <c r="S1361">
        <f>ROUND((Source!FX531/100)*((ROUND(Source!CT531*Source!I531/IF(Source!BA531&lt;&gt; 0, Source!BA531, 1), 2)+ROUND(Source!CS531*Source!I531/IF(Source!BS531&lt;&gt; 0, Source!BS531, 1), 2))), 2)</f>
        <v>0</v>
      </c>
      <c r="T1361">
        <f>Source!X531</f>
        <v>0</v>
      </c>
      <c r="U1361">
        <f>ROUND((Source!FY531/100)*((ROUND(Source!CT531*Source!I531/IF(Source!BA531&lt;&gt; 0, Source!BA531, 1), 2)+ROUND(Source!CS531*Source!I531/IF(Source!BS531&lt;&gt; 0, Source!BS531, 1), 2))), 2)</f>
        <v>0</v>
      </c>
      <c r="V1361">
        <f>Source!Y531</f>
        <v>0</v>
      </c>
    </row>
    <row r="1362" spans="1:26" ht="14.25">
      <c r="A1362" s="23"/>
      <c r="B1362" s="24"/>
      <c r="C1362" s="21" t="s">
        <v>1336</v>
      </c>
      <c r="D1362" s="25"/>
      <c r="E1362" s="9"/>
      <c r="F1362" s="27"/>
      <c r="G1362" s="26"/>
      <c r="H1362" s="28"/>
      <c r="I1362" s="26"/>
      <c r="J1362" s="26"/>
      <c r="K1362" s="28"/>
      <c r="L1362" s="29"/>
      <c r="R1362">
        <f>H1362</f>
        <v>0</v>
      </c>
    </row>
    <row r="1363" spans="1:26" ht="14.25">
      <c r="A1363" s="23"/>
      <c r="B1363" s="24"/>
      <c r="C1363" s="21" t="s">
        <v>1339</v>
      </c>
      <c r="D1363" s="25" t="s">
        <v>1340</v>
      </c>
      <c r="E1363" s="9">
        <f>Source!BZ531</f>
        <v>0</v>
      </c>
      <c r="F1363" s="46"/>
      <c r="G1363" s="26"/>
      <c r="H1363" s="28"/>
      <c r="I1363" s="30"/>
      <c r="J1363" s="21"/>
      <c r="K1363" s="28"/>
      <c r="L1363" s="29"/>
    </row>
    <row r="1364" spans="1:26" ht="14.25">
      <c r="A1364" s="23"/>
      <c r="B1364" s="24"/>
      <c r="C1364" s="21" t="s">
        <v>1341</v>
      </c>
      <c r="D1364" s="25" t="s">
        <v>1340</v>
      </c>
      <c r="E1364" s="9">
        <f>Source!CA531</f>
        <v>0</v>
      </c>
      <c r="F1364" s="46"/>
      <c r="G1364" s="26"/>
      <c r="H1364" s="28"/>
      <c r="I1364" s="30"/>
      <c r="J1364" s="21"/>
      <c r="K1364" s="28"/>
      <c r="L1364" s="29"/>
    </row>
    <row r="1365" spans="1:26" ht="14.25">
      <c r="A1365" s="34"/>
      <c r="B1365" s="35"/>
      <c r="C1365" s="36" t="s">
        <v>1342</v>
      </c>
      <c r="D1365" s="37" t="s">
        <v>1343</v>
      </c>
      <c r="E1365" s="38">
        <f>Source!AQ531</f>
        <v>0</v>
      </c>
      <c r="F1365" s="39"/>
      <c r="G1365" s="40"/>
      <c r="H1365" s="41"/>
      <c r="I1365" s="40"/>
      <c r="J1365" s="40"/>
      <c r="K1365" s="41"/>
      <c r="L1365" s="45"/>
    </row>
    <row r="1366" spans="1:26" ht="15">
      <c r="G1366" s="57"/>
      <c r="H1366" s="57"/>
      <c r="J1366" s="57"/>
      <c r="K1366" s="57"/>
      <c r="L1366" s="33"/>
      <c r="O1366" s="32">
        <f>G1366</f>
        <v>0</v>
      </c>
      <c r="P1366" s="32">
        <f>J1366</f>
        <v>0</v>
      </c>
      <c r="Q1366" s="32">
        <f>L1366</f>
        <v>0</v>
      </c>
      <c r="W1366">
        <f>IF(Source!BI531&lt;=1,G1366, 0)</f>
        <v>0</v>
      </c>
      <c r="X1366">
        <f>IF(Source!BI531=2,G1366, 0)</f>
        <v>0</v>
      </c>
      <c r="Y1366">
        <f>IF(Source!BI531=3,G1366, 0)</f>
        <v>0</v>
      </c>
      <c r="Z1366">
        <f>IF(Source!BI531=4,G1366, 0)</f>
        <v>0</v>
      </c>
    </row>
    <row r="1367" spans="1:26" ht="57">
      <c r="A1367" s="23" t="str">
        <f>Source!E532</f>
        <v>252</v>
      </c>
      <c r="B1367" s="24" t="str">
        <f>Source!F532</f>
        <v>п03-01-022-4</v>
      </c>
      <c r="C1367" s="21" t="str">
        <f>Source!G532</f>
        <v>Сеть систем вентиляции и кондиционирования воздуха при количестве сечений: до 20</v>
      </c>
      <c r="D1367" s="25" t="str">
        <f>Source!H532</f>
        <v>1 вентиляционная сеть</v>
      </c>
      <c r="E1367" s="9">
        <f>Source!I532</f>
        <v>17</v>
      </c>
      <c r="F1367" s="27"/>
      <c r="G1367" s="26"/>
      <c r="H1367" s="28"/>
      <c r="I1367" s="26"/>
      <c r="J1367" s="26"/>
      <c r="K1367" s="28"/>
      <c r="L1367" s="29"/>
      <c r="S1367">
        <f>ROUND((Source!FX532/100)*((ROUND(Source!CT532*Source!I532/IF(Source!BA532&lt;&gt; 0, Source!BA532, 1), 2)+ROUND(Source!CS532*Source!I532/IF(Source!BS532&lt;&gt; 0, Source!BS532, 1), 2))), 2)</f>
        <v>0</v>
      </c>
      <c r="T1367">
        <f>Source!X532</f>
        <v>0</v>
      </c>
      <c r="U1367">
        <f>ROUND((Source!FY532/100)*((ROUND(Source!CT532*Source!I532/IF(Source!BA532&lt;&gt; 0, Source!BA532, 1), 2)+ROUND(Source!CS532*Source!I532/IF(Source!BS532&lt;&gt; 0, Source!BS532, 1), 2))), 2)</f>
        <v>0</v>
      </c>
      <c r="V1367">
        <f>Source!Y532</f>
        <v>0</v>
      </c>
    </row>
    <row r="1368" spans="1:26" ht="14.25">
      <c r="A1368" s="23"/>
      <c r="B1368" s="24"/>
      <c r="C1368" s="21" t="s">
        <v>1336</v>
      </c>
      <c r="D1368" s="25"/>
      <c r="E1368" s="9"/>
      <c r="F1368" s="27"/>
      <c r="G1368" s="26"/>
      <c r="H1368" s="28"/>
      <c r="I1368" s="26"/>
      <c r="J1368" s="26"/>
      <c r="K1368" s="28"/>
      <c r="L1368" s="29"/>
      <c r="R1368">
        <f>H1368</f>
        <v>0</v>
      </c>
    </row>
    <row r="1369" spans="1:26" ht="14.25">
      <c r="A1369" s="23"/>
      <c r="B1369" s="24"/>
      <c r="C1369" s="21" t="s">
        <v>1339</v>
      </c>
      <c r="D1369" s="25" t="s">
        <v>1340</v>
      </c>
      <c r="E1369" s="9">
        <f>Source!BZ532</f>
        <v>0</v>
      </c>
      <c r="F1369" s="46"/>
      <c r="G1369" s="26"/>
      <c r="H1369" s="28"/>
      <c r="I1369" s="30"/>
      <c r="J1369" s="21"/>
      <c r="K1369" s="28"/>
      <c r="L1369" s="29"/>
    </row>
    <row r="1370" spans="1:26" ht="14.25">
      <c r="A1370" s="23"/>
      <c r="B1370" s="24"/>
      <c r="C1370" s="21" t="s">
        <v>1341</v>
      </c>
      <c r="D1370" s="25" t="s">
        <v>1340</v>
      </c>
      <c r="E1370" s="9">
        <f>Source!CA532</f>
        <v>0</v>
      </c>
      <c r="F1370" s="46"/>
      <c r="G1370" s="26"/>
      <c r="H1370" s="28"/>
      <c r="I1370" s="30"/>
      <c r="J1370" s="21"/>
      <c r="K1370" s="28"/>
      <c r="L1370" s="29"/>
    </row>
    <row r="1371" spans="1:26" ht="14.25">
      <c r="A1371" s="34"/>
      <c r="B1371" s="35"/>
      <c r="C1371" s="36" t="s">
        <v>1342</v>
      </c>
      <c r="D1371" s="37" t="s">
        <v>1343</v>
      </c>
      <c r="E1371" s="38">
        <f>Source!AQ532</f>
        <v>0</v>
      </c>
      <c r="F1371" s="39"/>
      <c r="G1371" s="40"/>
      <c r="H1371" s="41"/>
      <c r="I1371" s="40"/>
      <c r="J1371" s="40"/>
      <c r="K1371" s="41"/>
      <c r="L1371" s="45"/>
    </row>
    <row r="1372" spans="1:26" ht="15">
      <c r="G1372" s="57"/>
      <c r="H1372" s="57"/>
      <c r="J1372" s="57"/>
      <c r="K1372" s="57"/>
      <c r="L1372" s="33"/>
      <c r="O1372" s="32">
        <f>G1372</f>
        <v>0</v>
      </c>
      <c r="P1372" s="32">
        <f>J1372</f>
        <v>0</v>
      </c>
      <c r="Q1372" s="32">
        <f>L1372</f>
        <v>0</v>
      </c>
      <c r="W1372">
        <f>IF(Source!BI532&lt;=1,G1372, 0)</f>
        <v>0</v>
      </c>
      <c r="X1372">
        <f>IF(Source!BI532=2,G1372, 0)</f>
        <v>0</v>
      </c>
      <c r="Y1372">
        <f>IF(Source!BI532=3,G1372, 0)</f>
        <v>0</v>
      </c>
      <c r="Z1372">
        <f>IF(Source!BI532=4,G1372, 0)</f>
        <v>0</v>
      </c>
    </row>
    <row r="1373" spans="1:26" ht="85.5">
      <c r="A1373" s="23" t="str">
        <f>Source!E533</f>
        <v>253</v>
      </c>
      <c r="B1373" s="24" t="str">
        <f>Source!F533</f>
        <v>п03-01-045-3</v>
      </c>
      <c r="C1373" s="21" t="str">
        <f>Source!G533</f>
        <v>Система воздухораспределения в одном помещении для регулирования метеорологических условий в рабочей зоне при количестве приточных насадков (воздухораспределителей): до 20</v>
      </c>
      <c r="D1373" s="25" t="str">
        <f>Source!H533</f>
        <v>1 помещение</v>
      </c>
      <c r="E1373" s="9">
        <f>Source!I533</f>
        <v>17</v>
      </c>
      <c r="F1373" s="27"/>
      <c r="G1373" s="26"/>
      <c r="H1373" s="28"/>
      <c r="I1373" s="26"/>
      <c r="J1373" s="26"/>
      <c r="K1373" s="28"/>
      <c r="L1373" s="29"/>
      <c r="S1373">
        <f>ROUND((Source!FX533/100)*((ROUND(Source!CT533*Source!I533/IF(Source!BA533&lt;&gt; 0, Source!BA533, 1), 2)+ROUND(Source!CS533*Source!I533/IF(Source!BS533&lt;&gt; 0, Source!BS533, 1), 2))), 2)</f>
        <v>0</v>
      </c>
      <c r="T1373">
        <f>Source!X533</f>
        <v>0</v>
      </c>
      <c r="U1373">
        <f>ROUND((Source!FY533/100)*((ROUND(Source!CT533*Source!I533/IF(Source!BA533&lt;&gt; 0, Source!BA533, 1), 2)+ROUND(Source!CS533*Source!I533/IF(Source!BS533&lt;&gt; 0, Source!BS533, 1), 2))), 2)</f>
        <v>0</v>
      </c>
      <c r="V1373">
        <f>Source!Y533</f>
        <v>0</v>
      </c>
    </row>
    <row r="1374" spans="1:26" ht="14.25">
      <c r="A1374" s="23"/>
      <c r="B1374" s="24"/>
      <c r="C1374" s="21" t="s">
        <v>1336</v>
      </c>
      <c r="D1374" s="25"/>
      <c r="E1374" s="9"/>
      <c r="F1374" s="27"/>
      <c r="G1374" s="26"/>
      <c r="H1374" s="28"/>
      <c r="I1374" s="26"/>
      <c r="J1374" s="26"/>
      <c r="K1374" s="28"/>
      <c r="L1374" s="29"/>
      <c r="R1374">
        <f>H1374</f>
        <v>0</v>
      </c>
    </row>
    <row r="1375" spans="1:26" ht="14.25">
      <c r="A1375" s="23"/>
      <c r="B1375" s="24"/>
      <c r="C1375" s="21" t="s">
        <v>1339</v>
      </c>
      <c r="D1375" s="25" t="s">
        <v>1340</v>
      </c>
      <c r="E1375" s="9">
        <f>Source!BZ533</f>
        <v>0</v>
      </c>
      <c r="F1375" s="46"/>
      <c r="G1375" s="26"/>
      <c r="H1375" s="28"/>
      <c r="I1375" s="30"/>
      <c r="J1375" s="21"/>
      <c r="K1375" s="28"/>
      <c r="L1375" s="29"/>
    </row>
    <row r="1376" spans="1:26" ht="14.25">
      <c r="A1376" s="23"/>
      <c r="B1376" s="24"/>
      <c r="C1376" s="21" t="s">
        <v>1341</v>
      </c>
      <c r="D1376" s="25" t="s">
        <v>1340</v>
      </c>
      <c r="E1376" s="9">
        <f>Source!CA533</f>
        <v>0</v>
      </c>
      <c r="F1376" s="46"/>
      <c r="G1376" s="26"/>
      <c r="H1376" s="28"/>
      <c r="I1376" s="30"/>
      <c r="J1376" s="21"/>
      <c r="K1376" s="28"/>
      <c r="L1376" s="29"/>
    </row>
    <row r="1377" spans="1:32" ht="14.25">
      <c r="A1377" s="34"/>
      <c r="B1377" s="35"/>
      <c r="C1377" s="36" t="s">
        <v>1342</v>
      </c>
      <c r="D1377" s="37" t="s">
        <v>1343</v>
      </c>
      <c r="E1377" s="38">
        <f>Source!AQ533</f>
        <v>0</v>
      </c>
      <c r="F1377" s="39"/>
      <c r="G1377" s="40"/>
      <c r="H1377" s="41"/>
      <c r="I1377" s="40"/>
      <c r="J1377" s="40"/>
      <c r="K1377" s="41"/>
      <c r="L1377" s="45"/>
    </row>
    <row r="1378" spans="1:32" ht="15">
      <c r="G1378" s="57"/>
      <c r="H1378" s="57"/>
      <c r="J1378" s="57"/>
      <c r="K1378" s="57"/>
      <c r="L1378" s="33"/>
      <c r="O1378" s="32">
        <f>G1378</f>
        <v>0</v>
      </c>
      <c r="P1378" s="32">
        <f>J1378</f>
        <v>0</v>
      </c>
      <c r="Q1378" s="32">
        <f>L1378</f>
        <v>0</v>
      </c>
      <c r="W1378">
        <f>IF(Source!BI533&lt;=1,G1378, 0)</f>
        <v>0</v>
      </c>
      <c r="X1378">
        <f>IF(Source!BI533=2,G1378, 0)</f>
        <v>0</v>
      </c>
      <c r="Y1378">
        <f>IF(Source!BI533=3,G1378, 0)</f>
        <v>0</v>
      </c>
      <c r="Z1378">
        <f>IF(Source!BI533=4,G1378, 0)</f>
        <v>0</v>
      </c>
    </row>
    <row r="1379" spans="1:32" ht="99.75">
      <c r="A1379" s="23" t="str">
        <f>Source!E534</f>
        <v>254</v>
      </c>
      <c r="B1379" s="24" t="str">
        <f>Source!F534</f>
        <v>п03-01-041-17</v>
      </c>
      <c r="C1379" s="21" t="str">
        <f>Source!G534</f>
        <v>Определение потерь (подсосов) воздуха в вентиляционной сети переносным вентилятором при суммарной длине воздуховода: свыше 90 м, площадь сечения воздуховода в месте присоединения переносного вентилятора до 0,5 м2</v>
      </c>
      <c r="D1379" s="25" t="str">
        <f>Source!H534</f>
        <v>1 участок вентиляционной сети</v>
      </c>
      <c r="E1379" s="9">
        <f>Source!I534</f>
        <v>17</v>
      </c>
      <c r="F1379" s="27"/>
      <c r="G1379" s="26"/>
      <c r="H1379" s="28"/>
      <c r="I1379" s="26"/>
      <c r="J1379" s="26"/>
      <c r="K1379" s="28"/>
      <c r="L1379" s="29"/>
      <c r="S1379">
        <f>ROUND((Source!FX534/100)*((ROUND(Source!CT534*Source!I534/IF(Source!BA534&lt;&gt; 0, Source!BA534, 1), 2)+ROUND(Source!CS534*Source!I534/IF(Source!BS534&lt;&gt; 0, Source!BS534, 1), 2))), 2)</f>
        <v>0</v>
      </c>
      <c r="T1379">
        <f>Source!X534</f>
        <v>0</v>
      </c>
      <c r="U1379">
        <f>ROUND((Source!FY534/100)*((ROUND(Source!CT534*Source!I534/IF(Source!BA534&lt;&gt; 0, Source!BA534, 1), 2)+ROUND(Source!CS534*Source!I534/IF(Source!BS534&lt;&gt; 0, Source!BS534, 1), 2))), 2)</f>
        <v>0</v>
      </c>
      <c r="V1379">
        <f>Source!Y534</f>
        <v>0</v>
      </c>
    </row>
    <row r="1380" spans="1:32" ht="14.25">
      <c r="A1380" s="23"/>
      <c r="B1380" s="24"/>
      <c r="C1380" s="21" t="s">
        <v>1336</v>
      </c>
      <c r="D1380" s="25"/>
      <c r="E1380" s="9"/>
      <c r="F1380" s="27"/>
      <c r="G1380" s="26"/>
      <c r="H1380" s="28"/>
      <c r="I1380" s="26"/>
      <c r="J1380" s="26"/>
      <c r="K1380" s="28"/>
      <c r="L1380" s="29"/>
      <c r="R1380">
        <f>H1380</f>
        <v>0</v>
      </c>
    </row>
    <row r="1381" spans="1:32" ht="14.25">
      <c r="A1381" s="23"/>
      <c r="B1381" s="24"/>
      <c r="C1381" s="21" t="s">
        <v>1339</v>
      </c>
      <c r="D1381" s="25" t="s">
        <v>1340</v>
      </c>
      <c r="E1381" s="9">
        <f>Source!BZ534</f>
        <v>0</v>
      </c>
      <c r="F1381" s="46"/>
      <c r="G1381" s="26"/>
      <c r="H1381" s="28"/>
      <c r="I1381" s="30"/>
      <c r="J1381" s="21"/>
      <c r="K1381" s="28"/>
      <c r="L1381" s="29"/>
    </row>
    <row r="1382" spans="1:32" ht="14.25">
      <c r="A1382" s="23"/>
      <c r="B1382" s="24"/>
      <c r="C1382" s="21" t="s">
        <v>1341</v>
      </c>
      <c r="D1382" s="25" t="s">
        <v>1340</v>
      </c>
      <c r="E1382" s="9">
        <f>Source!CA534</f>
        <v>0</v>
      </c>
      <c r="F1382" s="46"/>
      <c r="G1382" s="26"/>
      <c r="H1382" s="28"/>
      <c r="I1382" s="30"/>
      <c r="J1382" s="21"/>
      <c r="K1382" s="28"/>
      <c r="L1382" s="29"/>
    </row>
    <row r="1383" spans="1:32" ht="14.25">
      <c r="A1383" s="34"/>
      <c r="B1383" s="35"/>
      <c r="C1383" s="36" t="s">
        <v>1342</v>
      </c>
      <c r="D1383" s="37" t="s">
        <v>1343</v>
      </c>
      <c r="E1383" s="38">
        <f>Source!AQ534</f>
        <v>0</v>
      </c>
      <c r="F1383" s="39"/>
      <c r="G1383" s="40"/>
      <c r="H1383" s="41"/>
      <c r="I1383" s="40"/>
      <c r="J1383" s="40"/>
      <c r="K1383" s="41"/>
      <c r="L1383" s="45"/>
    </row>
    <row r="1384" spans="1:32" ht="15">
      <c r="G1384" s="57"/>
      <c r="H1384" s="57"/>
      <c r="J1384" s="57"/>
      <c r="K1384" s="57"/>
      <c r="L1384" s="33"/>
      <c r="O1384" s="32">
        <f>G1384</f>
        <v>0</v>
      </c>
      <c r="P1384" s="32">
        <f>J1384</f>
        <v>0</v>
      </c>
      <c r="Q1384" s="32">
        <f>L1384</f>
        <v>0</v>
      </c>
      <c r="W1384">
        <f>IF(Source!BI534&lt;=1,G1384, 0)</f>
        <v>0</v>
      </c>
      <c r="X1384">
        <f>IF(Source!BI534=2,G1384, 0)</f>
        <v>0</v>
      </c>
      <c r="Y1384">
        <f>IF(Source!BI534=3,G1384, 0)</f>
        <v>0</v>
      </c>
      <c r="Z1384">
        <f>IF(Source!BI534=4,G1384, 0)</f>
        <v>0</v>
      </c>
    </row>
    <row r="1386" spans="1:32" ht="15">
      <c r="A1386" s="56" t="str">
        <f>CONCATENATE("Итого по разделу: ", Source!G536)</f>
        <v>Итого по разделу: Пусконаладочные работы.Строение 1</v>
      </c>
      <c r="B1386" s="56"/>
      <c r="C1386" s="56"/>
      <c r="D1386" s="56"/>
      <c r="E1386" s="56"/>
      <c r="F1386" s="56"/>
      <c r="G1386" s="57"/>
      <c r="H1386" s="58"/>
      <c r="I1386" s="43"/>
      <c r="J1386" s="57"/>
      <c r="K1386" s="58"/>
      <c r="L1386" s="33"/>
      <c r="N1386" s="62">
        <f>J1386*1.18</f>
        <v>0</v>
      </c>
      <c r="O1386" s="63"/>
      <c r="AF1386" s="44" t="str">
        <f>CONCATENATE("Итого по разделу: ", Source!G536)</f>
        <v>Итого по разделу: Пусконаладочные работы.Строение 1</v>
      </c>
    </row>
    <row r="1390" spans="1:32" ht="16.5">
      <c r="A1390" s="59" t="str">
        <f>CONCATENATE("Раздел: ", Source!G561)</f>
        <v>Раздел: Пусконаладочные работы.Строение 2</v>
      </c>
      <c r="B1390" s="59"/>
      <c r="C1390" s="59"/>
      <c r="D1390" s="59"/>
      <c r="E1390" s="59"/>
      <c r="F1390" s="59"/>
      <c r="G1390" s="59"/>
      <c r="H1390" s="59"/>
      <c r="I1390" s="59"/>
      <c r="J1390" s="59"/>
      <c r="K1390" s="59"/>
      <c r="L1390" s="59"/>
      <c r="AE1390" s="22" t="str">
        <f>CONCATENATE("Раздел: ", Source!G561)</f>
        <v>Раздел: Пусконаладочные работы.Строение 2</v>
      </c>
    </row>
    <row r="1391" spans="1:32" ht="99.75">
      <c r="A1391" s="23" t="str">
        <f>Source!E565</f>
        <v>255</v>
      </c>
      <c r="B1391" s="24" t="str">
        <f>Source!F565</f>
        <v>п06-01-017-6</v>
      </c>
      <c r="C1391" s="21" t="str">
        <f>Source!G565</f>
        <v>Холодильная установка насосно-циркуляционная для непосредственного охлаждения с одним одноступенчатым компрессором, холодопроизводительность: до 465 кВт (400 тыс. ккал/ч)</v>
      </c>
      <c r="D1391" s="25" t="str">
        <f>Source!H565</f>
        <v>1 установка</v>
      </c>
      <c r="E1391" s="9">
        <f>Source!I565</f>
        <v>1</v>
      </c>
      <c r="F1391" s="27"/>
      <c r="G1391" s="26"/>
      <c r="H1391" s="28"/>
      <c r="I1391" s="26"/>
      <c r="J1391" s="26"/>
      <c r="K1391" s="28"/>
      <c r="L1391" s="29"/>
      <c r="S1391">
        <f>ROUND((Source!FX565/100)*((ROUND(Source!CT565*Source!I565/IF(Source!BA565&lt;&gt; 0, Source!BA565, 1), 2)+ROUND(Source!CS565*Source!I565/IF(Source!BS565&lt;&gt; 0, Source!BS565, 1), 2))), 2)</f>
        <v>0</v>
      </c>
      <c r="T1391">
        <f>Source!X565</f>
        <v>0</v>
      </c>
      <c r="U1391">
        <f>ROUND((Source!FY565/100)*((ROUND(Source!CT565*Source!I565/IF(Source!BA565&lt;&gt; 0, Source!BA565, 1), 2)+ROUND(Source!CS565*Source!I565/IF(Source!BS565&lt;&gt; 0, Source!BS565, 1), 2))), 2)</f>
        <v>0</v>
      </c>
      <c r="V1391">
        <f>Source!Y565</f>
        <v>0</v>
      </c>
    </row>
    <row r="1392" spans="1:32" ht="14.25">
      <c r="A1392" s="23"/>
      <c r="B1392" s="24"/>
      <c r="C1392" s="21" t="s">
        <v>1336</v>
      </c>
      <c r="D1392" s="25"/>
      <c r="E1392" s="9"/>
      <c r="F1392" s="27"/>
      <c r="G1392" s="26"/>
      <c r="H1392" s="28"/>
      <c r="I1392" s="26"/>
      <c r="J1392" s="26"/>
      <c r="K1392" s="28"/>
      <c r="L1392" s="29"/>
      <c r="R1392">
        <f>H1392</f>
        <v>0</v>
      </c>
    </row>
    <row r="1393" spans="1:26" ht="14.25">
      <c r="A1393" s="23"/>
      <c r="B1393" s="24"/>
      <c r="C1393" s="21" t="s">
        <v>1339</v>
      </c>
      <c r="D1393" s="25" t="s">
        <v>1340</v>
      </c>
      <c r="E1393" s="9">
        <f>Source!BZ565</f>
        <v>0</v>
      </c>
      <c r="F1393" s="46"/>
      <c r="G1393" s="26"/>
      <c r="H1393" s="28"/>
      <c r="I1393" s="30"/>
      <c r="J1393" s="21"/>
      <c r="K1393" s="28"/>
      <c r="L1393" s="29"/>
    </row>
    <row r="1394" spans="1:26" ht="14.25">
      <c r="A1394" s="23"/>
      <c r="B1394" s="24"/>
      <c r="C1394" s="21" t="s">
        <v>1341</v>
      </c>
      <c r="D1394" s="25" t="s">
        <v>1340</v>
      </c>
      <c r="E1394" s="9">
        <f>Source!CA565</f>
        <v>0</v>
      </c>
      <c r="F1394" s="46"/>
      <c r="G1394" s="26"/>
      <c r="H1394" s="28"/>
      <c r="I1394" s="30"/>
      <c r="J1394" s="21"/>
      <c r="K1394" s="28"/>
      <c r="L1394" s="29"/>
    </row>
    <row r="1395" spans="1:26" ht="14.25">
      <c r="A1395" s="34"/>
      <c r="B1395" s="35"/>
      <c r="C1395" s="36" t="s">
        <v>1342</v>
      </c>
      <c r="D1395" s="37" t="s">
        <v>1343</v>
      </c>
      <c r="E1395" s="38">
        <f>Source!AQ565</f>
        <v>0</v>
      </c>
      <c r="F1395" s="39"/>
      <c r="G1395" s="40"/>
      <c r="H1395" s="41"/>
      <c r="I1395" s="40"/>
      <c r="J1395" s="40"/>
      <c r="K1395" s="41"/>
      <c r="L1395" s="45"/>
    </row>
    <row r="1396" spans="1:26" ht="15">
      <c r="G1396" s="57"/>
      <c r="H1396" s="57"/>
      <c r="J1396" s="57"/>
      <c r="K1396" s="57"/>
      <c r="L1396" s="33"/>
      <c r="O1396" s="32">
        <f>G1396</f>
        <v>0</v>
      </c>
      <c r="P1396" s="32">
        <f>J1396</f>
        <v>0</v>
      </c>
      <c r="Q1396" s="32">
        <f>L1396</f>
        <v>0</v>
      </c>
      <c r="W1396">
        <f>IF(Source!BI565&lt;=1,G1396, 0)</f>
        <v>0</v>
      </c>
      <c r="X1396">
        <f>IF(Source!BI565=2,G1396, 0)</f>
        <v>0</v>
      </c>
      <c r="Y1396">
        <f>IF(Source!BI565=3,G1396, 0)</f>
        <v>0</v>
      </c>
      <c r="Z1396">
        <f>IF(Source!BI565=4,G1396, 0)</f>
        <v>0</v>
      </c>
    </row>
    <row r="1397" spans="1:26" ht="99.75">
      <c r="A1397" s="23" t="str">
        <f>Source!E566</f>
        <v>256</v>
      </c>
      <c r="B1397" s="24" t="str">
        <f>Source!F566</f>
        <v>п03-01-075-1</v>
      </c>
      <c r="C1397" s="21" t="str">
        <f>Source!G566</f>
        <v>Кондиционер местный неавтономный с централизованным теплохолодоснабжением, номинальной подачей по воздуху до 3 тыс. м3/ч при количестве однотипных кондиционеров в одном помещении: до 5</v>
      </c>
      <c r="D1397" s="25" t="str">
        <f>Source!H566</f>
        <v>1 кондиционер</v>
      </c>
      <c r="E1397" s="9">
        <f>Source!I566</f>
        <v>18</v>
      </c>
      <c r="F1397" s="27"/>
      <c r="G1397" s="26"/>
      <c r="H1397" s="28"/>
      <c r="I1397" s="26"/>
      <c r="J1397" s="26"/>
      <c r="K1397" s="28"/>
      <c r="L1397" s="29"/>
      <c r="S1397">
        <f>ROUND((Source!FX566/100)*((ROUND(Source!CT566*Source!I566/IF(Source!BA566&lt;&gt; 0, Source!BA566, 1), 2)+ROUND(Source!CS566*Source!I566/IF(Source!BS566&lt;&gt; 0, Source!BS566, 1), 2))), 2)</f>
        <v>0</v>
      </c>
      <c r="T1397">
        <f>Source!X566</f>
        <v>0</v>
      </c>
      <c r="U1397">
        <f>ROUND((Source!FY566/100)*((ROUND(Source!CT566*Source!I566/IF(Source!BA566&lt;&gt; 0, Source!BA566, 1), 2)+ROUND(Source!CS566*Source!I566/IF(Source!BS566&lt;&gt; 0, Source!BS566, 1), 2))), 2)</f>
        <v>0</v>
      </c>
      <c r="V1397">
        <f>Source!Y566</f>
        <v>0</v>
      </c>
    </row>
    <row r="1398" spans="1:26" ht="14.25">
      <c r="A1398" s="23"/>
      <c r="B1398" s="24"/>
      <c r="C1398" s="21" t="s">
        <v>1336</v>
      </c>
      <c r="D1398" s="25"/>
      <c r="E1398" s="9"/>
      <c r="F1398" s="27"/>
      <c r="G1398" s="26"/>
      <c r="H1398" s="28"/>
      <c r="I1398" s="26"/>
      <c r="J1398" s="26"/>
      <c r="K1398" s="28"/>
      <c r="L1398" s="29"/>
      <c r="R1398">
        <f>H1398</f>
        <v>0</v>
      </c>
    </row>
    <row r="1399" spans="1:26" ht="14.25">
      <c r="A1399" s="23"/>
      <c r="B1399" s="24"/>
      <c r="C1399" s="21" t="s">
        <v>1339</v>
      </c>
      <c r="D1399" s="25" t="s">
        <v>1340</v>
      </c>
      <c r="E1399" s="9">
        <f>Source!BZ566</f>
        <v>0</v>
      </c>
      <c r="F1399" s="46"/>
      <c r="G1399" s="26"/>
      <c r="H1399" s="28"/>
      <c r="I1399" s="30"/>
      <c r="J1399" s="21"/>
      <c r="K1399" s="28"/>
      <c r="L1399" s="29"/>
    </row>
    <row r="1400" spans="1:26" ht="14.25">
      <c r="A1400" s="23"/>
      <c r="B1400" s="24"/>
      <c r="C1400" s="21" t="s">
        <v>1341</v>
      </c>
      <c r="D1400" s="25" t="s">
        <v>1340</v>
      </c>
      <c r="E1400" s="9">
        <f>Source!CA566</f>
        <v>0</v>
      </c>
      <c r="F1400" s="46"/>
      <c r="G1400" s="26"/>
      <c r="H1400" s="28"/>
      <c r="I1400" s="30"/>
      <c r="J1400" s="21"/>
      <c r="K1400" s="28"/>
      <c r="L1400" s="29"/>
    </row>
    <row r="1401" spans="1:26" ht="14.25">
      <c r="A1401" s="34"/>
      <c r="B1401" s="35"/>
      <c r="C1401" s="36" t="s">
        <v>1342</v>
      </c>
      <c r="D1401" s="37" t="s">
        <v>1343</v>
      </c>
      <c r="E1401" s="38">
        <f>Source!AQ566</f>
        <v>0</v>
      </c>
      <c r="F1401" s="39"/>
      <c r="G1401" s="40"/>
      <c r="H1401" s="41"/>
      <c r="I1401" s="40"/>
      <c r="J1401" s="40"/>
      <c r="K1401" s="41"/>
      <c r="L1401" s="45"/>
    </row>
    <row r="1402" spans="1:26" ht="15">
      <c r="G1402" s="57"/>
      <c r="H1402" s="57"/>
      <c r="J1402" s="57"/>
      <c r="K1402" s="57"/>
      <c r="L1402" s="33"/>
      <c r="O1402" s="32">
        <f>G1402</f>
        <v>0</v>
      </c>
      <c r="P1402" s="32">
        <f>J1402</f>
        <v>0</v>
      </c>
      <c r="Q1402" s="32">
        <f>L1402</f>
        <v>0</v>
      </c>
      <c r="W1402">
        <f>IF(Source!BI566&lt;=1,G1402, 0)</f>
        <v>0</v>
      </c>
      <c r="X1402">
        <f>IF(Source!BI566=2,G1402, 0)</f>
        <v>0</v>
      </c>
      <c r="Y1402">
        <f>IF(Source!BI566=3,G1402, 0)</f>
        <v>0</v>
      </c>
      <c r="Z1402">
        <f>IF(Source!BI566=4,G1402, 0)</f>
        <v>0</v>
      </c>
    </row>
    <row r="1403" spans="1:26" ht="99.75">
      <c r="A1403" s="23" t="str">
        <f>Source!E567</f>
        <v>257</v>
      </c>
      <c r="B1403" s="24" t="str">
        <f>Source!F567</f>
        <v>п03-01-070-1</v>
      </c>
      <c r="C1403" s="21" t="str">
        <f>Source!G567</f>
        <v>Кондиционер местный автономный шкафного типа со встроенной холодильной машиной, номинальной подачей по воздуху свыше 1 тыс. м3/ч: до 3,5 тыс. м3/ч, при количестве однотипных кондиционеров в машинном зале (помещении) 1</v>
      </c>
      <c r="D1403" s="25" t="str">
        <f>Source!H567</f>
        <v>1 кондиционер</v>
      </c>
      <c r="E1403" s="9">
        <f>Source!I567</f>
        <v>3</v>
      </c>
      <c r="F1403" s="27"/>
      <c r="G1403" s="26"/>
      <c r="H1403" s="28"/>
      <c r="I1403" s="26"/>
      <c r="J1403" s="26"/>
      <c r="K1403" s="28"/>
      <c r="L1403" s="29"/>
      <c r="S1403">
        <f>ROUND((Source!FX567/100)*((ROUND(Source!CT567*Source!I567/IF(Source!BA567&lt;&gt; 0, Source!BA567, 1), 2)+ROUND(Source!CS567*Source!I567/IF(Source!BS567&lt;&gt; 0, Source!BS567, 1), 2))), 2)</f>
        <v>0</v>
      </c>
      <c r="T1403">
        <f>Source!X567</f>
        <v>0</v>
      </c>
      <c r="U1403">
        <f>ROUND((Source!FY567/100)*((ROUND(Source!CT567*Source!I567/IF(Source!BA567&lt;&gt; 0, Source!BA567, 1), 2)+ROUND(Source!CS567*Source!I567/IF(Source!BS567&lt;&gt; 0, Source!BS567, 1), 2))), 2)</f>
        <v>0</v>
      </c>
      <c r="V1403">
        <f>Source!Y567</f>
        <v>0</v>
      </c>
    </row>
    <row r="1404" spans="1:26" ht="14.25">
      <c r="A1404" s="23"/>
      <c r="B1404" s="24"/>
      <c r="C1404" s="21" t="s">
        <v>1336</v>
      </c>
      <c r="D1404" s="25"/>
      <c r="E1404" s="9"/>
      <c r="F1404" s="27"/>
      <c r="G1404" s="26"/>
      <c r="H1404" s="28"/>
      <c r="I1404" s="26"/>
      <c r="J1404" s="26"/>
      <c r="K1404" s="28"/>
      <c r="L1404" s="29"/>
      <c r="R1404">
        <f>H1404</f>
        <v>0</v>
      </c>
    </row>
    <row r="1405" spans="1:26" ht="14.25">
      <c r="A1405" s="23"/>
      <c r="B1405" s="24"/>
      <c r="C1405" s="21" t="s">
        <v>1339</v>
      </c>
      <c r="D1405" s="25" t="s">
        <v>1340</v>
      </c>
      <c r="E1405" s="9">
        <f>Source!BZ567</f>
        <v>0</v>
      </c>
      <c r="F1405" s="46"/>
      <c r="G1405" s="26"/>
      <c r="H1405" s="28"/>
      <c r="I1405" s="30"/>
      <c r="J1405" s="21"/>
      <c r="K1405" s="28"/>
      <c r="L1405" s="29"/>
    </row>
    <row r="1406" spans="1:26" ht="14.25">
      <c r="A1406" s="23"/>
      <c r="B1406" s="24"/>
      <c r="C1406" s="21" t="s">
        <v>1341</v>
      </c>
      <c r="D1406" s="25" t="s">
        <v>1340</v>
      </c>
      <c r="E1406" s="9">
        <f>Source!CA567</f>
        <v>0</v>
      </c>
      <c r="F1406" s="46"/>
      <c r="G1406" s="26"/>
      <c r="H1406" s="28"/>
      <c r="I1406" s="30"/>
      <c r="J1406" s="21"/>
      <c r="K1406" s="28"/>
      <c r="L1406" s="29"/>
    </row>
    <row r="1407" spans="1:26" ht="14.25">
      <c r="A1407" s="34"/>
      <c r="B1407" s="35"/>
      <c r="C1407" s="36" t="s">
        <v>1342</v>
      </c>
      <c r="D1407" s="37" t="s">
        <v>1343</v>
      </c>
      <c r="E1407" s="38">
        <f>Source!AQ567</f>
        <v>0</v>
      </c>
      <c r="F1407" s="39"/>
      <c r="G1407" s="40"/>
      <c r="H1407" s="41"/>
      <c r="I1407" s="40"/>
      <c r="J1407" s="40"/>
      <c r="K1407" s="41"/>
      <c r="L1407" s="45"/>
    </row>
    <row r="1408" spans="1:26" ht="15">
      <c r="G1408" s="57"/>
      <c r="H1408" s="57"/>
      <c r="J1408" s="57"/>
      <c r="K1408" s="57"/>
      <c r="L1408" s="33"/>
      <c r="O1408" s="32">
        <f>G1408</f>
        <v>0</v>
      </c>
      <c r="P1408" s="32">
        <f>J1408</f>
        <v>0</v>
      </c>
      <c r="Q1408" s="32">
        <f>L1408</f>
        <v>0</v>
      </c>
      <c r="W1408">
        <f>IF(Source!BI567&lt;=1,G1408, 0)</f>
        <v>0</v>
      </c>
      <c r="X1408">
        <f>IF(Source!BI567=2,G1408, 0)</f>
        <v>0</v>
      </c>
      <c r="Y1408">
        <f>IF(Source!BI567=3,G1408, 0)</f>
        <v>0</v>
      </c>
      <c r="Z1408">
        <f>IF(Source!BI567=4,G1408, 0)</f>
        <v>0</v>
      </c>
    </row>
    <row r="1409" spans="1:26" ht="28.5">
      <c r="A1409" s="23" t="str">
        <f>Source!E568</f>
        <v>258</v>
      </c>
      <c r="B1409" s="24" t="str">
        <f>Source!F568</f>
        <v>п03-02-042-3</v>
      </c>
      <c r="C1409" s="21" t="str">
        <f>Source!G568</f>
        <v>Насос центробежный при подаче: до 80 м3/ч</v>
      </c>
      <c r="D1409" s="25" t="str">
        <f>Source!H568</f>
        <v>1 насос</v>
      </c>
      <c r="E1409" s="9">
        <f>Source!I568</f>
        <v>1</v>
      </c>
      <c r="F1409" s="27"/>
      <c r="G1409" s="26"/>
      <c r="H1409" s="28"/>
      <c r="I1409" s="26"/>
      <c r="J1409" s="26"/>
      <c r="K1409" s="28"/>
      <c r="L1409" s="29"/>
      <c r="S1409">
        <f>ROUND((Source!FX568/100)*((ROUND(Source!CT568*Source!I568/IF(Source!BA568&lt;&gt; 0, Source!BA568, 1), 2)+ROUND(Source!CS568*Source!I568/IF(Source!BS568&lt;&gt; 0, Source!BS568, 1), 2))), 2)</f>
        <v>0</v>
      </c>
      <c r="T1409">
        <f>Source!X568</f>
        <v>0</v>
      </c>
      <c r="U1409">
        <f>ROUND((Source!FY568/100)*((ROUND(Source!CT568*Source!I568/IF(Source!BA568&lt;&gt; 0, Source!BA568, 1), 2)+ROUND(Source!CS568*Source!I568/IF(Source!BS568&lt;&gt; 0, Source!BS568, 1), 2))), 2)</f>
        <v>0</v>
      </c>
      <c r="V1409">
        <f>Source!Y568</f>
        <v>0</v>
      </c>
    </row>
    <row r="1410" spans="1:26" ht="14.25">
      <c r="A1410" s="23"/>
      <c r="B1410" s="24"/>
      <c r="C1410" s="21" t="s">
        <v>1336</v>
      </c>
      <c r="D1410" s="25"/>
      <c r="E1410" s="9"/>
      <c r="F1410" s="27"/>
      <c r="G1410" s="26"/>
      <c r="H1410" s="28"/>
      <c r="I1410" s="26"/>
      <c r="J1410" s="26"/>
      <c r="K1410" s="28"/>
      <c r="L1410" s="29"/>
      <c r="R1410">
        <f>H1410</f>
        <v>0</v>
      </c>
    </row>
    <row r="1411" spans="1:26" ht="14.25">
      <c r="A1411" s="23"/>
      <c r="B1411" s="24"/>
      <c r="C1411" s="21" t="s">
        <v>1339</v>
      </c>
      <c r="D1411" s="25" t="s">
        <v>1340</v>
      </c>
      <c r="E1411" s="9">
        <f>Source!BZ568</f>
        <v>0</v>
      </c>
      <c r="F1411" s="46"/>
      <c r="G1411" s="26"/>
      <c r="H1411" s="28"/>
      <c r="I1411" s="30"/>
      <c r="J1411" s="21"/>
      <c r="K1411" s="28"/>
      <c r="L1411" s="29"/>
    </row>
    <row r="1412" spans="1:26" ht="14.25">
      <c r="A1412" s="23"/>
      <c r="B1412" s="24"/>
      <c r="C1412" s="21" t="s">
        <v>1341</v>
      </c>
      <c r="D1412" s="25" t="s">
        <v>1340</v>
      </c>
      <c r="E1412" s="9">
        <f>Source!CA568</f>
        <v>0</v>
      </c>
      <c r="F1412" s="46"/>
      <c r="G1412" s="26"/>
      <c r="H1412" s="28"/>
      <c r="I1412" s="30"/>
      <c r="J1412" s="21"/>
      <c r="K1412" s="28"/>
      <c r="L1412" s="29"/>
    </row>
    <row r="1413" spans="1:26" ht="14.25">
      <c r="A1413" s="34"/>
      <c r="B1413" s="35"/>
      <c r="C1413" s="36" t="s">
        <v>1342</v>
      </c>
      <c r="D1413" s="37" t="s">
        <v>1343</v>
      </c>
      <c r="E1413" s="38">
        <f>Source!AQ568</f>
        <v>0</v>
      </c>
      <c r="F1413" s="39"/>
      <c r="G1413" s="40"/>
      <c r="H1413" s="41"/>
      <c r="I1413" s="40"/>
      <c r="J1413" s="40"/>
      <c r="K1413" s="41"/>
      <c r="L1413" s="45"/>
    </row>
    <row r="1414" spans="1:26" ht="15">
      <c r="G1414" s="57"/>
      <c r="H1414" s="57"/>
      <c r="J1414" s="57"/>
      <c r="K1414" s="57"/>
      <c r="L1414" s="33"/>
      <c r="O1414" s="32">
        <f>G1414</f>
        <v>0</v>
      </c>
      <c r="P1414" s="32">
        <f>J1414</f>
        <v>0</v>
      </c>
      <c r="Q1414" s="32">
        <f>L1414</f>
        <v>0</v>
      </c>
      <c r="W1414">
        <f>IF(Source!BI568&lt;=1,G1414, 0)</f>
        <v>0</v>
      </c>
      <c r="X1414">
        <f>IF(Source!BI568=2,G1414, 0)</f>
        <v>0</v>
      </c>
      <c r="Y1414">
        <f>IF(Source!BI568=3,G1414, 0)</f>
        <v>0</v>
      </c>
      <c r="Z1414">
        <f>IF(Source!BI568=4,G1414, 0)</f>
        <v>0</v>
      </c>
    </row>
    <row r="1415" spans="1:26" ht="71.25">
      <c r="A1415" s="23" t="str">
        <f>Source!E569</f>
        <v>259</v>
      </c>
      <c r="B1415" s="24" t="str">
        <f>Source!F569</f>
        <v>п03-02-088-4</v>
      </c>
      <c r="C1415" s="21" t="str">
        <f>Source!G569</f>
        <v>Определение холодопроизводительности и регулирование температурного режима при холодоотдаче холодильной машины: до 480 кВт (300000 ккал/ч)</v>
      </c>
      <c r="D1415" s="25" t="str">
        <f>Source!H569</f>
        <v>1 холодильная машина</v>
      </c>
      <c r="E1415" s="9">
        <f>Source!I569</f>
        <v>1</v>
      </c>
      <c r="F1415" s="27"/>
      <c r="G1415" s="26"/>
      <c r="H1415" s="28"/>
      <c r="I1415" s="26"/>
      <c r="J1415" s="26"/>
      <c r="K1415" s="28"/>
      <c r="L1415" s="29"/>
      <c r="S1415">
        <f>ROUND((Source!FX569/100)*((ROUND(Source!CT569*Source!I569/IF(Source!BA569&lt;&gt; 0, Source!BA569, 1), 2)+ROUND(Source!CS569*Source!I569/IF(Source!BS569&lt;&gt; 0, Source!BS569, 1), 2))), 2)</f>
        <v>0</v>
      </c>
      <c r="T1415">
        <f>Source!X569</f>
        <v>0</v>
      </c>
      <c r="U1415">
        <f>ROUND((Source!FY569/100)*((ROUND(Source!CT569*Source!I569/IF(Source!BA569&lt;&gt; 0, Source!BA569, 1), 2)+ROUND(Source!CS569*Source!I569/IF(Source!BS569&lt;&gt; 0, Source!BS569, 1), 2))), 2)</f>
        <v>0</v>
      </c>
      <c r="V1415">
        <f>Source!Y569</f>
        <v>0</v>
      </c>
    </row>
    <row r="1416" spans="1:26" ht="14.25">
      <c r="A1416" s="23"/>
      <c r="B1416" s="24"/>
      <c r="C1416" s="21" t="s">
        <v>1336</v>
      </c>
      <c r="D1416" s="25"/>
      <c r="E1416" s="9"/>
      <c r="F1416" s="27"/>
      <c r="G1416" s="26"/>
      <c r="H1416" s="28"/>
      <c r="I1416" s="26"/>
      <c r="J1416" s="26"/>
      <c r="K1416" s="28"/>
      <c r="L1416" s="29"/>
      <c r="R1416">
        <f>H1416</f>
        <v>0</v>
      </c>
    </row>
    <row r="1417" spans="1:26" ht="14.25">
      <c r="A1417" s="23"/>
      <c r="B1417" s="24"/>
      <c r="C1417" s="21" t="s">
        <v>1339</v>
      </c>
      <c r="D1417" s="25" t="s">
        <v>1340</v>
      </c>
      <c r="E1417" s="9">
        <f>Source!BZ569</f>
        <v>0</v>
      </c>
      <c r="F1417" s="46"/>
      <c r="G1417" s="26"/>
      <c r="H1417" s="28"/>
      <c r="I1417" s="30"/>
      <c r="J1417" s="21"/>
      <c r="K1417" s="28"/>
      <c r="L1417" s="29"/>
    </row>
    <row r="1418" spans="1:26" ht="14.25">
      <c r="A1418" s="23"/>
      <c r="B1418" s="24"/>
      <c r="C1418" s="21" t="s">
        <v>1341</v>
      </c>
      <c r="D1418" s="25" t="s">
        <v>1340</v>
      </c>
      <c r="E1418" s="9">
        <f>Source!CA569</f>
        <v>0</v>
      </c>
      <c r="F1418" s="46"/>
      <c r="G1418" s="26"/>
      <c r="H1418" s="28"/>
      <c r="I1418" s="30"/>
      <c r="J1418" s="21"/>
      <c r="K1418" s="28"/>
      <c r="L1418" s="29"/>
    </row>
    <row r="1419" spans="1:26" ht="14.25">
      <c r="A1419" s="34"/>
      <c r="B1419" s="35"/>
      <c r="C1419" s="36" t="s">
        <v>1342</v>
      </c>
      <c r="D1419" s="37" t="s">
        <v>1343</v>
      </c>
      <c r="E1419" s="38">
        <f>Source!AQ569</f>
        <v>0</v>
      </c>
      <c r="F1419" s="39"/>
      <c r="G1419" s="40"/>
      <c r="H1419" s="41"/>
      <c r="I1419" s="40"/>
      <c r="J1419" s="40"/>
      <c r="K1419" s="41"/>
      <c r="L1419" s="45"/>
    </row>
    <row r="1420" spans="1:26" ht="15">
      <c r="G1420" s="57"/>
      <c r="H1420" s="57"/>
      <c r="J1420" s="57"/>
      <c r="K1420" s="57"/>
      <c r="L1420" s="33"/>
      <c r="O1420" s="32">
        <f>G1420</f>
        <v>0</v>
      </c>
      <c r="P1420" s="32">
        <f>J1420</f>
        <v>0</v>
      </c>
      <c r="Q1420" s="32">
        <f>L1420</f>
        <v>0</v>
      </c>
      <c r="W1420">
        <f>IF(Source!BI569&lt;=1,G1420, 0)</f>
        <v>0</v>
      </c>
      <c r="X1420">
        <f>IF(Source!BI569=2,G1420, 0)</f>
        <v>0</v>
      </c>
      <c r="Y1420">
        <f>IF(Source!BI569=3,G1420, 0)</f>
        <v>0</v>
      </c>
      <c r="Z1420">
        <f>IF(Source!BI569=4,G1420, 0)</f>
        <v>0</v>
      </c>
    </row>
    <row r="1421" spans="1:26" ht="57">
      <c r="A1421" s="23" t="str">
        <f>Source!E570</f>
        <v>260</v>
      </c>
      <c r="B1421" s="24" t="str">
        <f>Source!F570</f>
        <v>п03-01-022-4</v>
      </c>
      <c r="C1421" s="21" t="str">
        <f>Source!G570</f>
        <v>Сеть систем вентиляции и кондиционирования воздуха при количестве сечений: до 20</v>
      </c>
      <c r="D1421" s="25" t="str">
        <f>Source!H570</f>
        <v>1 вентиляционная сеть</v>
      </c>
      <c r="E1421" s="9">
        <f>Source!I570</f>
        <v>18</v>
      </c>
      <c r="F1421" s="27"/>
      <c r="G1421" s="26"/>
      <c r="H1421" s="28"/>
      <c r="I1421" s="26"/>
      <c r="J1421" s="26"/>
      <c r="K1421" s="28"/>
      <c r="L1421" s="29"/>
      <c r="S1421">
        <f>ROUND((Source!FX570/100)*((ROUND(Source!CT570*Source!I570/IF(Source!BA570&lt;&gt; 0, Source!BA570, 1), 2)+ROUND(Source!CS570*Source!I570/IF(Source!BS570&lt;&gt; 0, Source!BS570, 1), 2))), 2)</f>
        <v>0</v>
      </c>
      <c r="T1421">
        <f>Source!X570</f>
        <v>0</v>
      </c>
      <c r="U1421">
        <f>ROUND((Source!FY570/100)*((ROUND(Source!CT570*Source!I570/IF(Source!BA570&lt;&gt; 0, Source!BA570, 1), 2)+ROUND(Source!CS570*Source!I570/IF(Source!BS570&lt;&gt; 0, Source!BS570, 1), 2))), 2)</f>
        <v>0</v>
      </c>
      <c r="V1421">
        <f>Source!Y570</f>
        <v>0</v>
      </c>
    </row>
    <row r="1422" spans="1:26" ht="14.25">
      <c r="A1422" s="23"/>
      <c r="B1422" s="24"/>
      <c r="C1422" s="21" t="s">
        <v>1336</v>
      </c>
      <c r="D1422" s="25"/>
      <c r="E1422" s="9"/>
      <c r="F1422" s="27"/>
      <c r="G1422" s="26"/>
      <c r="H1422" s="28"/>
      <c r="I1422" s="26"/>
      <c r="J1422" s="26"/>
      <c r="K1422" s="28"/>
      <c r="L1422" s="29"/>
      <c r="R1422">
        <f>H1422</f>
        <v>0</v>
      </c>
    </row>
    <row r="1423" spans="1:26" ht="14.25">
      <c r="A1423" s="23"/>
      <c r="B1423" s="24"/>
      <c r="C1423" s="21" t="s">
        <v>1339</v>
      </c>
      <c r="D1423" s="25" t="s">
        <v>1340</v>
      </c>
      <c r="E1423" s="9">
        <f>Source!BZ570</f>
        <v>0</v>
      </c>
      <c r="F1423" s="46"/>
      <c r="G1423" s="26"/>
      <c r="H1423" s="28"/>
      <c r="I1423" s="30"/>
      <c r="J1423" s="21"/>
      <c r="K1423" s="28"/>
      <c r="L1423" s="29"/>
    </row>
    <row r="1424" spans="1:26" ht="14.25">
      <c r="A1424" s="23"/>
      <c r="B1424" s="24"/>
      <c r="C1424" s="21" t="s">
        <v>1341</v>
      </c>
      <c r="D1424" s="25" t="s">
        <v>1340</v>
      </c>
      <c r="E1424" s="9">
        <f>Source!CA570</f>
        <v>0</v>
      </c>
      <c r="F1424" s="46"/>
      <c r="G1424" s="26"/>
      <c r="H1424" s="28"/>
      <c r="I1424" s="30"/>
      <c r="J1424" s="21"/>
      <c r="K1424" s="28"/>
      <c r="L1424" s="29"/>
    </row>
    <row r="1425" spans="1:32" ht="14.25">
      <c r="A1425" s="34"/>
      <c r="B1425" s="35"/>
      <c r="C1425" s="36" t="s">
        <v>1342</v>
      </c>
      <c r="D1425" s="37" t="s">
        <v>1343</v>
      </c>
      <c r="E1425" s="38">
        <f>Source!AQ570</f>
        <v>0</v>
      </c>
      <c r="F1425" s="39"/>
      <c r="G1425" s="40"/>
      <c r="H1425" s="41"/>
      <c r="I1425" s="40"/>
      <c r="J1425" s="40"/>
      <c r="K1425" s="41"/>
      <c r="L1425" s="45"/>
    </row>
    <row r="1426" spans="1:32" ht="15">
      <c r="G1426" s="57"/>
      <c r="H1426" s="57"/>
      <c r="J1426" s="57"/>
      <c r="K1426" s="57"/>
      <c r="L1426" s="33"/>
      <c r="O1426" s="32">
        <f>G1426</f>
        <v>0</v>
      </c>
      <c r="P1426" s="32">
        <f>J1426</f>
        <v>0</v>
      </c>
      <c r="Q1426" s="32">
        <f>L1426</f>
        <v>0</v>
      </c>
      <c r="W1426">
        <f>IF(Source!BI570&lt;=1,G1426, 0)</f>
        <v>0</v>
      </c>
      <c r="X1426">
        <f>IF(Source!BI570=2,G1426, 0)</f>
        <v>0</v>
      </c>
      <c r="Y1426">
        <f>IF(Source!BI570=3,G1426, 0)</f>
        <v>0</v>
      </c>
      <c r="Z1426">
        <f>IF(Source!BI570=4,G1426, 0)</f>
        <v>0</v>
      </c>
    </row>
    <row r="1427" spans="1:32" ht="85.5">
      <c r="A1427" s="23" t="str">
        <f>Source!E571</f>
        <v>261</v>
      </c>
      <c r="B1427" s="24" t="str">
        <f>Source!F571</f>
        <v>п03-01-045-3</v>
      </c>
      <c r="C1427" s="21" t="str">
        <f>Source!G571</f>
        <v>Система воздухораспределения в одном помещении для регулирования метеорологических условий в рабочей зоне при количестве приточных насадков (воздухораспределителей): до 20</v>
      </c>
      <c r="D1427" s="25" t="str">
        <f>Source!H571</f>
        <v>1 помещение</v>
      </c>
      <c r="E1427" s="9">
        <f>Source!I571</f>
        <v>18</v>
      </c>
      <c r="F1427" s="27"/>
      <c r="G1427" s="26"/>
      <c r="H1427" s="28"/>
      <c r="I1427" s="26"/>
      <c r="J1427" s="26"/>
      <c r="K1427" s="28"/>
      <c r="L1427" s="29"/>
      <c r="S1427">
        <f>ROUND((Source!FX571/100)*((ROUND(Source!CT571*Source!I571/IF(Source!BA571&lt;&gt; 0, Source!BA571, 1), 2)+ROUND(Source!CS571*Source!I571/IF(Source!BS571&lt;&gt; 0, Source!BS571, 1), 2))), 2)</f>
        <v>0</v>
      </c>
      <c r="T1427">
        <f>Source!X571</f>
        <v>0</v>
      </c>
      <c r="U1427">
        <f>ROUND((Source!FY571/100)*((ROUND(Source!CT571*Source!I571/IF(Source!BA571&lt;&gt; 0, Source!BA571, 1), 2)+ROUND(Source!CS571*Source!I571/IF(Source!BS571&lt;&gt; 0, Source!BS571, 1), 2))), 2)</f>
        <v>0</v>
      </c>
      <c r="V1427">
        <f>Source!Y571</f>
        <v>0</v>
      </c>
    </row>
    <row r="1428" spans="1:32" ht="14.25">
      <c r="A1428" s="23"/>
      <c r="B1428" s="24"/>
      <c r="C1428" s="21" t="s">
        <v>1336</v>
      </c>
      <c r="D1428" s="25"/>
      <c r="E1428" s="9"/>
      <c r="F1428" s="27"/>
      <c r="G1428" s="26"/>
      <c r="H1428" s="28"/>
      <c r="I1428" s="26"/>
      <c r="J1428" s="26"/>
      <c r="K1428" s="28"/>
      <c r="L1428" s="29"/>
      <c r="R1428">
        <f>H1428</f>
        <v>0</v>
      </c>
    </row>
    <row r="1429" spans="1:32" ht="14.25">
      <c r="A1429" s="23"/>
      <c r="B1429" s="24"/>
      <c r="C1429" s="21" t="s">
        <v>1339</v>
      </c>
      <c r="D1429" s="25" t="s">
        <v>1340</v>
      </c>
      <c r="E1429" s="9">
        <f>Source!BZ571</f>
        <v>0</v>
      </c>
      <c r="F1429" s="46"/>
      <c r="G1429" s="26"/>
      <c r="H1429" s="28"/>
      <c r="I1429" s="30"/>
      <c r="J1429" s="21"/>
      <c r="K1429" s="28"/>
      <c r="L1429" s="29"/>
    </row>
    <row r="1430" spans="1:32" ht="14.25">
      <c r="A1430" s="23"/>
      <c r="B1430" s="24"/>
      <c r="C1430" s="21" t="s">
        <v>1341</v>
      </c>
      <c r="D1430" s="25" t="s">
        <v>1340</v>
      </c>
      <c r="E1430" s="9">
        <f>Source!CA571</f>
        <v>0</v>
      </c>
      <c r="F1430" s="46"/>
      <c r="G1430" s="26"/>
      <c r="H1430" s="28"/>
      <c r="I1430" s="30"/>
      <c r="J1430" s="21"/>
      <c r="K1430" s="28"/>
      <c r="L1430" s="29"/>
    </row>
    <row r="1431" spans="1:32" ht="14.25">
      <c r="A1431" s="34"/>
      <c r="B1431" s="35"/>
      <c r="C1431" s="36" t="s">
        <v>1342</v>
      </c>
      <c r="D1431" s="37" t="s">
        <v>1343</v>
      </c>
      <c r="E1431" s="38">
        <f>Source!AQ571</f>
        <v>0</v>
      </c>
      <c r="F1431" s="39"/>
      <c r="G1431" s="40"/>
      <c r="H1431" s="41"/>
      <c r="I1431" s="40"/>
      <c r="J1431" s="40"/>
      <c r="K1431" s="41"/>
      <c r="L1431" s="45"/>
    </row>
    <row r="1432" spans="1:32" ht="15">
      <c r="G1432" s="57"/>
      <c r="H1432" s="57"/>
      <c r="J1432" s="57"/>
      <c r="K1432" s="57"/>
      <c r="L1432" s="33"/>
      <c r="O1432" s="32">
        <f>G1432</f>
        <v>0</v>
      </c>
      <c r="P1432" s="32">
        <f>J1432</f>
        <v>0</v>
      </c>
      <c r="Q1432" s="32">
        <f>L1432</f>
        <v>0</v>
      </c>
      <c r="W1432">
        <f>IF(Source!BI571&lt;=1,G1432, 0)</f>
        <v>0</v>
      </c>
      <c r="X1432">
        <f>IF(Source!BI571=2,G1432, 0)</f>
        <v>0</v>
      </c>
      <c r="Y1432">
        <f>IF(Source!BI571=3,G1432, 0)</f>
        <v>0</v>
      </c>
      <c r="Z1432">
        <f>IF(Source!BI571=4,G1432, 0)</f>
        <v>0</v>
      </c>
    </row>
    <row r="1433" spans="1:32" ht="99.75">
      <c r="A1433" s="23" t="str">
        <f>Source!E572</f>
        <v>262</v>
      </c>
      <c r="B1433" s="24" t="str">
        <f>Source!F572</f>
        <v>п03-01-041-17</v>
      </c>
      <c r="C1433" s="21" t="str">
        <f>Source!G572</f>
        <v>Определение потерь (подсосов) воздуха в вентиляционной сети переносным вентилятором при суммарной длине воздуховода: свыше 90 м, площадь сечения воздуховода в месте присоединения переносного вентилятора до 0,5 м2</v>
      </c>
      <c r="D1433" s="25" t="str">
        <f>Source!H572</f>
        <v>1 участок вентиляционной сети</v>
      </c>
      <c r="E1433" s="9">
        <f>Source!I572</f>
        <v>18</v>
      </c>
      <c r="F1433" s="27"/>
      <c r="G1433" s="26"/>
      <c r="H1433" s="28"/>
      <c r="I1433" s="26"/>
      <c r="J1433" s="26"/>
      <c r="K1433" s="28"/>
      <c r="L1433" s="29"/>
      <c r="S1433">
        <f>ROUND((Source!FX572/100)*((ROUND(Source!CT572*Source!I572/IF(Source!BA572&lt;&gt; 0, Source!BA572, 1), 2)+ROUND(Source!CS572*Source!I572/IF(Source!BS572&lt;&gt; 0, Source!BS572, 1), 2))), 2)</f>
        <v>0</v>
      </c>
      <c r="T1433">
        <f>Source!X572</f>
        <v>0</v>
      </c>
      <c r="U1433">
        <f>ROUND((Source!FY572/100)*((ROUND(Source!CT572*Source!I572/IF(Source!BA572&lt;&gt; 0, Source!BA572, 1), 2)+ROUND(Source!CS572*Source!I572/IF(Source!BS572&lt;&gt; 0, Source!BS572, 1), 2))), 2)</f>
        <v>0</v>
      </c>
      <c r="V1433">
        <f>Source!Y572</f>
        <v>0</v>
      </c>
    </row>
    <row r="1434" spans="1:32" ht="14.25">
      <c r="A1434" s="23"/>
      <c r="B1434" s="24"/>
      <c r="C1434" s="21" t="s">
        <v>1336</v>
      </c>
      <c r="D1434" s="25"/>
      <c r="E1434" s="9"/>
      <c r="F1434" s="27"/>
      <c r="G1434" s="26"/>
      <c r="H1434" s="28"/>
      <c r="I1434" s="26"/>
      <c r="J1434" s="26"/>
      <c r="K1434" s="28"/>
      <c r="L1434" s="29"/>
      <c r="R1434">
        <f>H1434</f>
        <v>0</v>
      </c>
    </row>
    <row r="1435" spans="1:32" ht="14.25">
      <c r="A1435" s="23"/>
      <c r="B1435" s="24"/>
      <c r="C1435" s="21" t="s">
        <v>1339</v>
      </c>
      <c r="D1435" s="25" t="s">
        <v>1340</v>
      </c>
      <c r="E1435" s="9">
        <f>Source!BZ572</f>
        <v>0</v>
      </c>
      <c r="F1435" s="46"/>
      <c r="G1435" s="26"/>
      <c r="H1435" s="28"/>
      <c r="I1435" s="30"/>
      <c r="J1435" s="21"/>
      <c r="K1435" s="28"/>
      <c r="L1435" s="29"/>
    </row>
    <row r="1436" spans="1:32" ht="14.25">
      <c r="A1436" s="23"/>
      <c r="B1436" s="24"/>
      <c r="C1436" s="21" t="s">
        <v>1341</v>
      </c>
      <c r="D1436" s="25" t="s">
        <v>1340</v>
      </c>
      <c r="E1436" s="9">
        <f>Source!CA572</f>
        <v>0</v>
      </c>
      <c r="F1436" s="46"/>
      <c r="G1436" s="26"/>
      <c r="H1436" s="28"/>
      <c r="I1436" s="30"/>
      <c r="J1436" s="21"/>
      <c r="K1436" s="28"/>
      <c r="L1436" s="29"/>
    </row>
    <row r="1437" spans="1:32" ht="14.25">
      <c r="A1437" s="34"/>
      <c r="B1437" s="35"/>
      <c r="C1437" s="36" t="s">
        <v>1342</v>
      </c>
      <c r="D1437" s="37" t="s">
        <v>1343</v>
      </c>
      <c r="E1437" s="38">
        <f>Source!AQ572</f>
        <v>0</v>
      </c>
      <c r="F1437" s="39"/>
      <c r="G1437" s="40"/>
      <c r="H1437" s="41"/>
      <c r="I1437" s="40"/>
      <c r="J1437" s="40"/>
      <c r="K1437" s="41"/>
      <c r="L1437" s="45"/>
    </row>
    <row r="1438" spans="1:32" ht="15">
      <c r="G1438" s="57"/>
      <c r="H1438" s="57"/>
      <c r="J1438" s="57"/>
      <c r="K1438" s="57"/>
      <c r="L1438" s="33"/>
      <c r="O1438" s="32">
        <f>G1438</f>
        <v>0</v>
      </c>
      <c r="P1438" s="32">
        <f>J1438</f>
        <v>0</v>
      </c>
      <c r="Q1438" s="32">
        <f>L1438</f>
        <v>0</v>
      </c>
      <c r="W1438">
        <f>IF(Source!BI572&lt;=1,G1438, 0)</f>
        <v>0</v>
      </c>
      <c r="X1438">
        <f>IF(Source!BI572=2,G1438, 0)</f>
        <v>0</v>
      </c>
      <c r="Y1438">
        <f>IF(Source!BI572=3,G1438, 0)</f>
        <v>0</v>
      </c>
      <c r="Z1438">
        <f>IF(Source!BI572=4,G1438, 0)</f>
        <v>0</v>
      </c>
    </row>
    <row r="1440" spans="1:32" ht="15">
      <c r="A1440" s="56" t="str">
        <f>CONCATENATE("Итого по разделу: ", Source!G574)</f>
        <v>Итого по разделу: Пусконаладочные работы.Строение 2</v>
      </c>
      <c r="B1440" s="56"/>
      <c r="C1440" s="56"/>
      <c r="D1440" s="56"/>
      <c r="E1440" s="56"/>
      <c r="F1440" s="56"/>
      <c r="G1440" s="57"/>
      <c r="H1440" s="58"/>
      <c r="I1440" s="43"/>
      <c r="J1440" s="57"/>
      <c r="K1440" s="58"/>
      <c r="L1440" s="33"/>
      <c r="N1440" s="62">
        <f>J1440*1.18</f>
        <v>0</v>
      </c>
      <c r="O1440" s="63"/>
      <c r="AF1440" s="44" t="str">
        <f>CONCATENATE("Итого по разделу: ", Source!G574)</f>
        <v>Итого по разделу: Пусконаладочные работы.Строение 2</v>
      </c>
    </row>
    <row r="1444" spans="1:34" ht="23.25" customHeight="1">
      <c r="A1444" s="56" t="s">
        <v>1348</v>
      </c>
      <c r="B1444" s="56"/>
      <c r="C1444" s="56"/>
      <c r="D1444" s="56"/>
      <c r="E1444" s="56"/>
      <c r="F1444" s="56"/>
      <c r="G1444" s="57"/>
      <c r="H1444" s="58"/>
      <c r="I1444" s="43"/>
      <c r="J1444" s="57"/>
      <c r="K1444" s="58"/>
      <c r="L1444" s="33"/>
      <c r="AF1444" s="44" t="str">
        <f>CONCATENATE("Итого по локальной смете: ", Source!G599)</f>
        <v>Итого по локальной смете: Устройство и пусконаладка системы кондиционирования.</v>
      </c>
    </row>
    <row r="1446" spans="1:34" ht="14.25">
      <c r="C1446" s="11" t="str">
        <f>Source!H624</f>
        <v>Итого</v>
      </c>
      <c r="D1446" s="11"/>
      <c r="E1446" s="11"/>
      <c r="F1446" s="11"/>
      <c r="G1446" s="11"/>
      <c r="H1446" s="28"/>
      <c r="I1446" s="11"/>
      <c r="J1446" s="54"/>
      <c r="K1446" s="54"/>
      <c r="AH1446" s="21" t="str">
        <f>Source!H624</f>
        <v>Итого</v>
      </c>
    </row>
    <row r="1447" spans="1:34" ht="14.25">
      <c r="C1447" s="11" t="str">
        <f>Source!H627</f>
        <v>НДС 18%</v>
      </c>
      <c r="D1447" s="11"/>
      <c r="E1447" s="11"/>
      <c r="F1447" s="11"/>
      <c r="G1447" s="11"/>
      <c r="H1447" s="28"/>
      <c r="I1447" s="11"/>
      <c r="J1447" s="54"/>
      <c r="K1447" s="54"/>
      <c r="AH1447" s="21" t="str">
        <f>Source!H627</f>
        <v>НДС 18%</v>
      </c>
    </row>
    <row r="1448" spans="1:34" ht="14.25">
      <c r="C1448" s="11" t="str">
        <f>Source!H628</f>
        <v>ВСЕГО</v>
      </c>
      <c r="D1448" s="11"/>
      <c r="E1448" s="11"/>
      <c r="F1448" s="11"/>
      <c r="G1448" s="11"/>
      <c r="H1448" s="50"/>
      <c r="I1448" s="11"/>
      <c r="J1448" s="54"/>
      <c r="K1448" s="54"/>
      <c r="AH1448" s="21" t="str">
        <f>Source!H628</f>
        <v>ВСЕГО</v>
      </c>
    </row>
    <row r="1454" spans="1:34" ht="14.25">
      <c r="A1454" s="47" t="s">
        <v>1344</v>
      </c>
      <c r="B1454" s="47"/>
      <c r="C1454" s="9" t="s">
        <v>1345</v>
      </c>
      <c r="D1454" s="48" t="str">
        <f>IF(Source!AC12&lt;&gt;"", Source!AC12," ")</f>
        <v xml:space="preserve"> </v>
      </c>
      <c r="E1454" s="48"/>
      <c r="F1454" s="48"/>
      <c r="G1454" s="48"/>
      <c r="H1454" s="48"/>
      <c r="I1454" s="10" t="str">
        <f>IF(Source!AB12&lt;&gt;"", Source!AB12," ")</f>
        <v xml:space="preserve"> </v>
      </c>
      <c r="J1454" s="10"/>
      <c r="K1454" s="10"/>
      <c r="L1454" s="10"/>
    </row>
    <row r="1455" spans="1:34" ht="14.25">
      <c r="A1455" s="10"/>
      <c r="B1455" s="10"/>
      <c r="C1455" s="9"/>
      <c r="D1455" s="53" t="s">
        <v>1346</v>
      </c>
      <c r="E1455" s="53"/>
      <c r="F1455" s="53"/>
      <c r="G1455" s="53"/>
      <c r="H1455" s="53"/>
      <c r="I1455" s="10"/>
      <c r="J1455" s="10"/>
      <c r="K1455" s="10"/>
      <c r="L1455" s="10"/>
    </row>
    <row r="1456" spans="1:34" ht="14.25">
      <c r="A1456" s="10"/>
      <c r="B1456" s="10"/>
      <c r="C1456" s="9"/>
      <c r="D1456" s="10"/>
      <c r="E1456" s="10"/>
      <c r="F1456" s="10"/>
      <c r="G1456" s="10"/>
      <c r="H1456" s="10"/>
      <c r="I1456" s="10"/>
      <c r="J1456" s="10"/>
      <c r="K1456" s="10"/>
      <c r="L1456" s="10"/>
    </row>
    <row r="1457" spans="1:12" ht="14.25">
      <c r="A1457" s="47" t="s">
        <v>1344</v>
      </c>
      <c r="B1457" s="47"/>
      <c r="C1457" s="9" t="s">
        <v>1347</v>
      </c>
      <c r="D1457" s="48" t="str">
        <f>IF(Source!AE12&lt;&gt;"", Source!AE12," ")</f>
        <v xml:space="preserve"> </v>
      </c>
      <c r="E1457" s="48"/>
      <c r="F1457" s="48"/>
      <c r="G1457" s="48"/>
      <c r="H1457" s="48"/>
      <c r="I1457" s="10" t="str">
        <f>IF(Source!AD12&lt;&gt;"", Source!AD12," ")</f>
        <v xml:space="preserve"> </v>
      </c>
      <c r="J1457" s="10"/>
      <c r="K1457" s="10"/>
      <c r="L1457" s="10"/>
    </row>
    <row r="1458" spans="1:12" ht="14.25">
      <c r="A1458" s="10"/>
      <c r="B1458" s="10"/>
      <c r="C1458" s="10"/>
      <c r="D1458" s="53" t="s">
        <v>1346</v>
      </c>
      <c r="E1458" s="53"/>
      <c r="F1458" s="53"/>
      <c r="G1458" s="53"/>
      <c r="H1458" s="53"/>
      <c r="I1458" s="10"/>
      <c r="J1458" s="10"/>
      <c r="K1458" s="10"/>
      <c r="L1458" s="10"/>
    </row>
  </sheetData>
  <mergeCells count="777">
    <mergeCell ref="H4:L4"/>
    <mergeCell ref="H3:M3"/>
    <mergeCell ref="B6:K6"/>
    <mergeCell ref="B7:K7"/>
    <mergeCell ref="B12:K12"/>
    <mergeCell ref="B13:K13"/>
    <mergeCell ref="N48:O48"/>
    <mergeCell ref="N614:O614"/>
    <mergeCell ref="N610:O610"/>
    <mergeCell ref="N487:O487"/>
    <mergeCell ref="J46:K46"/>
    <mergeCell ref="A48:F48"/>
    <mergeCell ref="J48:K48"/>
    <mergeCell ref="G48:H48"/>
    <mergeCell ref="F30:G30"/>
    <mergeCell ref="F31:G31"/>
    <mergeCell ref="G36:H36"/>
    <mergeCell ref="J36:K36"/>
    <mergeCell ref="F42:G42"/>
    <mergeCell ref="F43:G43"/>
    <mergeCell ref="G66:H66"/>
    <mergeCell ref="J66:K66"/>
    <mergeCell ref="G69:H69"/>
    <mergeCell ref="J69:K69"/>
    <mergeCell ref="F75:G75"/>
    <mergeCell ref="A52:L52"/>
    <mergeCell ref="A54:L54"/>
    <mergeCell ref="F60:G60"/>
    <mergeCell ref="F61:G61"/>
    <mergeCell ref="G63:H63"/>
    <mergeCell ref="N1386:O1386"/>
    <mergeCell ref="N1338:O1338"/>
    <mergeCell ref="N1334:O1334"/>
    <mergeCell ref="N1149:O1149"/>
    <mergeCell ref="J95:K95"/>
    <mergeCell ref="F101:G101"/>
    <mergeCell ref="F102:G102"/>
    <mergeCell ref="G77:H77"/>
    <mergeCell ref="J77:K77"/>
    <mergeCell ref="F83:G83"/>
    <mergeCell ref="F84:G84"/>
    <mergeCell ref="G86:H86"/>
    <mergeCell ref="J86:K86"/>
    <mergeCell ref="F118:G118"/>
    <mergeCell ref="F119:G119"/>
    <mergeCell ref="G121:H121"/>
    <mergeCell ref="J121:K121"/>
    <mergeCell ref="F127:G127"/>
    <mergeCell ref="N1440:O1440"/>
    <mergeCell ref="B10:K10"/>
    <mergeCell ref="C16:F16"/>
    <mergeCell ref="G16:H16"/>
    <mergeCell ref="I16:J16"/>
    <mergeCell ref="K16:L16"/>
    <mergeCell ref="G15:H15"/>
    <mergeCell ref="I15:J15"/>
    <mergeCell ref="C18:F18"/>
    <mergeCell ref="G18:H18"/>
    <mergeCell ref="I18:J18"/>
    <mergeCell ref="K18:L18"/>
    <mergeCell ref="A20:L20"/>
    <mergeCell ref="A24:L24"/>
    <mergeCell ref="C17:F17"/>
    <mergeCell ref="G17:H17"/>
    <mergeCell ref="I17:J17"/>
    <mergeCell ref="K17:L17"/>
    <mergeCell ref="G46:H46"/>
    <mergeCell ref="F74:G74"/>
    <mergeCell ref="J63:K63"/>
    <mergeCell ref="F92:G92"/>
    <mergeCell ref="F93:G93"/>
    <mergeCell ref="G95:H95"/>
    <mergeCell ref="F128:G128"/>
    <mergeCell ref="G104:H104"/>
    <mergeCell ref="J104:K104"/>
    <mergeCell ref="F109:G109"/>
    <mergeCell ref="F110:G110"/>
    <mergeCell ref="G112:H112"/>
    <mergeCell ref="J112:K112"/>
    <mergeCell ref="F144:G144"/>
    <mergeCell ref="F145:G145"/>
    <mergeCell ref="G147:H147"/>
    <mergeCell ref="J147:K147"/>
    <mergeCell ref="F152:G152"/>
    <mergeCell ref="F153:G153"/>
    <mergeCell ref="G130:H130"/>
    <mergeCell ref="J130:K130"/>
    <mergeCell ref="F136:G136"/>
    <mergeCell ref="F137:G137"/>
    <mergeCell ref="G139:H139"/>
    <mergeCell ref="J139:K139"/>
    <mergeCell ref="G164:H164"/>
    <mergeCell ref="J164:K164"/>
    <mergeCell ref="G167:H167"/>
    <mergeCell ref="J167:K167"/>
    <mergeCell ref="G170:H170"/>
    <mergeCell ref="J170:K170"/>
    <mergeCell ref="G155:H155"/>
    <mergeCell ref="J155:K155"/>
    <mergeCell ref="G158:H158"/>
    <mergeCell ref="J158:K158"/>
    <mergeCell ref="G161:H161"/>
    <mergeCell ref="J161:K161"/>
    <mergeCell ref="G182:H182"/>
    <mergeCell ref="J182:K182"/>
    <mergeCell ref="G185:H185"/>
    <mergeCell ref="J185:K185"/>
    <mergeCell ref="G188:H188"/>
    <mergeCell ref="J188:K188"/>
    <mergeCell ref="G173:H173"/>
    <mergeCell ref="J173:K173"/>
    <mergeCell ref="G176:H176"/>
    <mergeCell ref="J176:K176"/>
    <mergeCell ref="G179:H179"/>
    <mergeCell ref="J179:K179"/>
    <mergeCell ref="G200:H200"/>
    <mergeCell ref="J200:K200"/>
    <mergeCell ref="F205:G205"/>
    <mergeCell ref="F206:G206"/>
    <mergeCell ref="G209:H209"/>
    <mergeCell ref="J209:K209"/>
    <mergeCell ref="G191:H191"/>
    <mergeCell ref="J191:K191"/>
    <mergeCell ref="G194:H194"/>
    <mergeCell ref="J194:K194"/>
    <mergeCell ref="G197:H197"/>
    <mergeCell ref="J197:K197"/>
    <mergeCell ref="G221:H221"/>
    <mergeCell ref="J221:K221"/>
    <mergeCell ref="F226:G226"/>
    <mergeCell ref="F227:G227"/>
    <mergeCell ref="G230:H230"/>
    <mergeCell ref="J230:K230"/>
    <mergeCell ref="G212:H212"/>
    <mergeCell ref="J212:K212"/>
    <mergeCell ref="G215:H215"/>
    <mergeCell ref="J215:K215"/>
    <mergeCell ref="G218:H218"/>
    <mergeCell ref="J218:K218"/>
    <mergeCell ref="G248:H248"/>
    <mergeCell ref="J248:K248"/>
    <mergeCell ref="G251:H251"/>
    <mergeCell ref="J251:K251"/>
    <mergeCell ref="G254:H254"/>
    <mergeCell ref="J254:K254"/>
    <mergeCell ref="G233:H233"/>
    <mergeCell ref="J233:K233"/>
    <mergeCell ref="G242:H242"/>
    <mergeCell ref="J242:K242"/>
    <mergeCell ref="G245:H245"/>
    <mergeCell ref="J245:K245"/>
    <mergeCell ref="F272:G272"/>
    <mergeCell ref="F273:G273"/>
    <mergeCell ref="G276:H276"/>
    <mergeCell ref="J276:K276"/>
    <mergeCell ref="G279:H279"/>
    <mergeCell ref="J279:K279"/>
    <mergeCell ref="F260:G260"/>
    <mergeCell ref="F261:G261"/>
    <mergeCell ref="G263:H263"/>
    <mergeCell ref="J263:K263"/>
    <mergeCell ref="G266:H266"/>
    <mergeCell ref="J266:K266"/>
    <mergeCell ref="G295:H295"/>
    <mergeCell ref="J295:K295"/>
    <mergeCell ref="G298:H298"/>
    <mergeCell ref="J298:K298"/>
    <mergeCell ref="G301:H301"/>
    <mergeCell ref="J301:K301"/>
    <mergeCell ref="F285:G285"/>
    <mergeCell ref="F286:G286"/>
    <mergeCell ref="G289:H289"/>
    <mergeCell ref="J289:K289"/>
    <mergeCell ref="G292:H292"/>
    <mergeCell ref="J292:K292"/>
    <mergeCell ref="G317:H317"/>
    <mergeCell ref="J317:K317"/>
    <mergeCell ref="F322:G322"/>
    <mergeCell ref="F323:G323"/>
    <mergeCell ref="G326:H326"/>
    <mergeCell ref="J326:K326"/>
    <mergeCell ref="F307:G307"/>
    <mergeCell ref="F308:G308"/>
    <mergeCell ref="G311:H311"/>
    <mergeCell ref="J311:K311"/>
    <mergeCell ref="G314:H314"/>
    <mergeCell ref="J314:K314"/>
    <mergeCell ref="G341:H341"/>
    <mergeCell ref="J341:K341"/>
    <mergeCell ref="G344:H344"/>
    <mergeCell ref="J344:K344"/>
    <mergeCell ref="G347:H347"/>
    <mergeCell ref="J347:K347"/>
    <mergeCell ref="G329:H329"/>
    <mergeCell ref="J329:K329"/>
    <mergeCell ref="F335:G335"/>
    <mergeCell ref="F336:G336"/>
    <mergeCell ref="G338:H338"/>
    <mergeCell ref="J338:K338"/>
    <mergeCell ref="F365:G365"/>
    <mergeCell ref="F366:G366"/>
    <mergeCell ref="G368:H368"/>
    <mergeCell ref="J368:K368"/>
    <mergeCell ref="G371:H371"/>
    <mergeCell ref="J371:K371"/>
    <mergeCell ref="F353:G353"/>
    <mergeCell ref="F354:G354"/>
    <mergeCell ref="G356:H356"/>
    <mergeCell ref="J356:K356"/>
    <mergeCell ref="G359:H359"/>
    <mergeCell ref="J359:K359"/>
    <mergeCell ref="G383:H383"/>
    <mergeCell ref="J383:K383"/>
    <mergeCell ref="G386:H386"/>
    <mergeCell ref="J386:K386"/>
    <mergeCell ref="G389:H389"/>
    <mergeCell ref="J389:K389"/>
    <mergeCell ref="G374:H374"/>
    <mergeCell ref="J374:K374"/>
    <mergeCell ref="G377:H377"/>
    <mergeCell ref="J377:K377"/>
    <mergeCell ref="G380:H380"/>
    <mergeCell ref="J380:K380"/>
    <mergeCell ref="F403:G403"/>
    <mergeCell ref="F404:G404"/>
    <mergeCell ref="G407:H407"/>
    <mergeCell ref="J407:K407"/>
    <mergeCell ref="G410:H410"/>
    <mergeCell ref="J410:K410"/>
    <mergeCell ref="F393:G393"/>
    <mergeCell ref="F394:G394"/>
    <mergeCell ref="G396:H396"/>
    <mergeCell ref="J396:K396"/>
    <mergeCell ref="G399:H399"/>
    <mergeCell ref="J399:K399"/>
    <mergeCell ref="G426:H426"/>
    <mergeCell ref="J426:K426"/>
    <mergeCell ref="G429:H429"/>
    <mergeCell ref="J429:K429"/>
    <mergeCell ref="F435:G435"/>
    <mergeCell ref="F436:G436"/>
    <mergeCell ref="F414:G414"/>
    <mergeCell ref="F415:G415"/>
    <mergeCell ref="G417:H417"/>
    <mergeCell ref="J417:K417"/>
    <mergeCell ref="F423:G423"/>
    <mergeCell ref="F424:G424"/>
    <mergeCell ref="F449:G449"/>
    <mergeCell ref="F450:G450"/>
    <mergeCell ref="G452:H452"/>
    <mergeCell ref="J452:K452"/>
    <mergeCell ref="G455:H455"/>
    <mergeCell ref="J455:K455"/>
    <mergeCell ref="G438:H438"/>
    <mergeCell ref="J438:K438"/>
    <mergeCell ref="G441:H441"/>
    <mergeCell ref="J441:K441"/>
    <mergeCell ref="G444:H444"/>
    <mergeCell ref="J444:K444"/>
    <mergeCell ref="G471:H471"/>
    <mergeCell ref="J471:K471"/>
    <mergeCell ref="F476:G476"/>
    <mergeCell ref="F477:G477"/>
    <mergeCell ref="G479:H479"/>
    <mergeCell ref="J479:K479"/>
    <mergeCell ref="F460:G460"/>
    <mergeCell ref="F461:G461"/>
    <mergeCell ref="G463:H463"/>
    <mergeCell ref="J463:K463"/>
    <mergeCell ref="F468:G468"/>
    <mergeCell ref="F469:G469"/>
    <mergeCell ref="A491:L491"/>
    <mergeCell ref="F497:G497"/>
    <mergeCell ref="F498:G498"/>
    <mergeCell ref="G500:H500"/>
    <mergeCell ref="J500:K500"/>
    <mergeCell ref="G482:H482"/>
    <mergeCell ref="J482:K482"/>
    <mergeCell ref="G485:H485"/>
    <mergeCell ref="J485:K485"/>
    <mergeCell ref="A487:F487"/>
    <mergeCell ref="J487:K487"/>
    <mergeCell ref="G487:H487"/>
    <mergeCell ref="G512:H512"/>
    <mergeCell ref="J512:K512"/>
    <mergeCell ref="G515:H515"/>
    <mergeCell ref="J515:K515"/>
    <mergeCell ref="F521:G521"/>
    <mergeCell ref="F522:G522"/>
    <mergeCell ref="G503:H503"/>
    <mergeCell ref="J503:K503"/>
    <mergeCell ref="G506:H506"/>
    <mergeCell ref="J506:K506"/>
    <mergeCell ref="G509:H509"/>
    <mergeCell ref="J509:K509"/>
    <mergeCell ref="F536:G536"/>
    <mergeCell ref="F537:G537"/>
    <mergeCell ref="G539:H539"/>
    <mergeCell ref="J539:K539"/>
    <mergeCell ref="G542:H542"/>
    <mergeCell ref="J542:K542"/>
    <mergeCell ref="G524:H524"/>
    <mergeCell ref="J524:K524"/>
    <mergeCell ref="G527:H527"/>
    <mergeCell ref="J527:K527"/>
    <mergeCell ref="G530:H530"/>
    <mergeCell ref="J530:K530"/>
    <mergeCell ref="F560:G560"/>
    <mergeCell ref="F561:G561"/>
    <mergeCell ref="G563:H563"/>
    <mergeCell ref="J563:K563"/>
    <mergeCell ref="G566:H566"/>
    <mergeCell ref="J566:K566"/>
    <mergeCell ref="F548:G548"/>
    <mergeCell ref="F549:G549"/>
    <mergeCell ref="G551:H551"/>
    <mergeCell ref="J551:K551"/>
    <mergeCell ref="G554:H554"/>
    <mergeCell ref="J554:K554"/>
    <mergeCell ref="G581:H581"/>
    <mergeCell ref="J581:K581"/>
    <mergeCell ref="F586:G586"/>
    <mergeCell ref="F587:G587"/>
    <mergeCell ref="G590:H590"/>
    <mergeCell ref="J590:K590"/>
    <mergeCell ref="F572:G572"/>
    <mergeCell ref="F573:G573"/>
    <mergeCell ref="G575:H575"/>
    <mergeCell ref="J575:K575"/>
    <mergeCell ref="G578:H578"/>
    <mergeCell ref="J578:K578"/>
    <mergeCell ref="G605:H605"/>
    <mergeCell ref="J605:K605"/>
    <mergeCell ref="G608:H608"/>
    <mergeCell ref="J608:K608"/>
    <mergeCell ref="A610:F610"/>
    <mergeCell ref="J610:K610"/>
    <mergeCell ref="G610:H610"/>
    <mergeCell ref="G593:H593"/>
    <mergeCell ref="J593:K593"/>
    <mergeCell ref="G596:H596"/>
    <mergeCell ref="J596:K596"/>
    <mergeCell ref="F602:G602"/>
    <mergeCell ref="F603:G603"/>
    <mergeCell ref="A614:F614"/>
    <mergeCell ref="J614:K614"/>
    <mergeCell ref="G614:H614"/>
    <mergeCell ref="G632:H632"/>
    <mergeCell ref="J632:K632"/>
    <mergeCell ref="G635:H635"/>
    <mergeCell ref="J635:K635"/>
    <mergeCell ref="F641:G641"/>
    <mergeCell ref="F642:G642"/>
    <mergeCell ref="A618:L618"/>
    <mergeCell ref="A620:L620"/>
    <mergeCell ref="F626:G626"/>
    <mergeCell ref="F627:G627"/>
    <mergeCell ref="G629:H629"/>
    <mergeCell ref="J629:K629"/>
    <mergeCell ref="F655:G655"/>
    <mergeCell ref="F656:G656"/>
    <mergeCell ref="G658:H658"/>
    <mergeCell ref="J658:K658"/>
    <mergeCell ref="F664:G664"/>
    <mergeCell ref="F665:G665"/>
    <mergeCell ref="G644:H644"/>
    <mergeCell ref="J644:K644"/>
    <mergeCell ref="G647:H647"/>
    <mergeCell ref="J647:K647"/>
    <mergeCell ref="G650:H650"/>
    <mergeCell ref="J650:K650"/>
    <mergeCell ref="F682:G682"/>
    <mergeCell ref="F683:G683"/>
    <mergeCell ref="G685:H685"/>
    <mergeCell ref="J685:K685"/>
    <mergeCell ref="F690:G690"/>
    <mergeCell ref="F691:G691"/>
    <mergeCell ref="G667:H667"/>
    <mergeCell ref="J667:K667"/>
    <mergeCell ref="F673:G673"/>
    <mergeCell ref="F674:G674"/>
    <mergeCell ref="G676:H676"/>
    <mergeCell ref="J676:K676"/>
    <mergeCell ref="F708:G708"/>
    <mergeCell ref="F709:G709"/>
    <mergeCell ref="G711:H711"/>
    <mergeCell ref="J711:K711"/>
    <mergeCell ref="F717:G717"/>
    <mergeCell ref="F718:G718"/>
    <mergeCell ref="G693:H693"/>
    <mergeCell ref="J693:K693"/>
    <mergeCell ref="F699:G699"/>
    <mergeCell ref="F700:G700"/>
    <mergeCell ref="G702:H702"/>
    <mergeCell ref="J702:K702"/>
    <mergeCell ref="G731:H731"/>
    <mergeCell ref="J731:K731"/>
    <mergeCell ref="G734:H734"/>
    <mergeCell ref="J734:K734"/>
    <mergeCell ref="G737:H737"/>
    <mergeCell ref="J737:K737"/>
    <mergeCell ref="G720:H720"/>
    <mergeCell ref="J720:K720"/>
    <mergeCell ref="F725:G725"/>
    <mergeCell ref="F726:G726"/>
    <mergeCell ref="G728:H728"/>
    <mergeCell ref="J728:K728"/>
    <mergeCell ref="G749:H749"/>
    <mergeCell ref="J749:K749"/>
    <mergeCell ref="G752:H752"/>
    <mergeCell ref="J752:K752"/>
    <mergeCell ref="G755:H755"/>
    <mergeCell ref="J755:K755"/>
    <mergeCell ref="G740:H740"/>
    <mergeCell ref="J740:K740"/>
    <mergeCell ref="G743:H743"/>
    <mergeCell ref="J743:K743"/>
    <mergeCell ref="G746:H746"/>
    <mergeCell ref="J746:K746"/>
    <mergeCell ref="G767:H767"/>
    <mergeCell ref="J767:K767"/>
    <mergeCell ref="G770:H770"/>
    <mergeCell ref="J770:K770"/>
    <mergeCell ref="G773:H773"/>
    <mergeCell ref="J773:K773"/>
    <mergeCell ref="G758:H758"/>
    <mergeCell ref="J758:K758"/>
    <mergeCell ref="G761:H761"/>
    <mergeCell ref="J761:K761"/>
    <mergeCell ref="G764:H764"/>
    <mergeCell ref="J764:K764"/>
    <mergeCell ref="G789:H789"/>
    <mergeCell ref="J789:K789"/>
    <mergeCell ref="F794:G794"/>
    <mergeCell ref="F795:G795"/>
    <mergeCell ref="G798:H798"/>
    <mergeCell ref="J798:K798"/>
    <mergeCell ref="F779:G779"/>
    <mergeCell ref="F780:G780"/>
    <mergeCell ref="G783:H783"/>
    <mergeCell ref="J783:K783"/>
    <mergeCell ref="G786:H786"/>
    <mergeCell ref="J786:K786"/>
    <mergeCell ref="G813:H813"/>
    <mergeCell ref="J813:K813"/>
    <mergeCell ref="G816:H816"/>
    <mergeCell ref="J816:K816"/>
    <mergeCell ref="G819:H819"/>
    <mergeCell ref="J819:K819"/>
    <mergeCell ref="G801:H801"/>
    <mergeCell ref="J801:K801"/>
    <mergeCell ref="F807:G807"/>
    <mergeCell ref="F808:G808"/>
    <mergeCell ref="G810:H810"/>
    <mergeCell ref="J810:K810"/>
    <mergeCell ref="G834:H834"/>
    <mergeCell ref="J834:K834"/>
    <mergeCell ref="G837:H837"/>
    <mergeCell ref="J837:K837"/>
    <mergeCell ref="G840:H840"/>
    <mergeCell ref="J840:K840"/>
    <mergeCell ref="G822:H822"/>
    <mergeCell ref="J822:K822"/>
    <mergeCell ref="G825:H825"/>
    <mergeCell ref="J825:K825"/>
    <mergeCell ref="F831:G831"/>
    <mergeCell ref="F832:G832"/>
    <mergeCell ref="G852:H852"/>
    <mergeCell ref="J852:K852"/>
    <mergeCell ref="G855:H855"/>
    <mergeCell ref="J855:K855"/>
    <mergeCell ref="G858:H858"/>
    <mergeCell ref="J858:K858"/>
    <mergeCell ref="G843:H843"/>
    <mergeCell ref="J843:K843"/>
    <mergeCell ref="G846:H846"/>
    <mergeCell ref="J846:K846"/>
    <mergeCell ref="G849:H849"/>
    <mergeCell ref="J849:K849"/>
    <mergeCell ref="F871:G871"/>
    <mergeCell ref="F872:G872"/>
    <mergeCell ref="G874:H874"/>
    <mergeCell ref="J874:K874"/>
    <mergeCell ref="G877:H877"/>
    <mergeCell ref="J877:K877"/>
    <mergeCell ref="G861:H861"/>
    <mergeCell ref="J861:K861"/>
    <mergeCell ref="G864:H864"/>
    <mergeCell ref="J864:K864"/>
    <mergeCell ref="G867:H867"/>
    <mergeCell ref="J867:K867"/>
    <mergeCell ref="F892:G892"/>
    <mergeCell ref="F893:G893"/>
    <mergeCell ref="G895:H895"/>
    <mergeCell ref="J895:K895"/>
    <mergeCell ref="F900:G900"/>
    <mergeCell ref="F901:G901"/>
    <mergeCell ref="F881:G881"/>
    <mergeCell ref="F882:G882"/>
    <mergeCell ref="G885:H885"/>
    <mergeCell ref="J885:K885"/>
    <mergeCell ref="G888:H888"/>
    <mergeCell ref="J888:K888"/>
    <mergeCell ref="G913:H913"/>
    <mergeCell ref="J913:K913"/>
    <mergeCell ref="G916:H916"/>
    <mergeCell ref="J916:K916"/>
    <mergeCell ref="F921:G921"/>
    <mergeCell ref="F922:G922"/>
    <mergeCell ref="G904:H904"/>
    <mergeCell ref="J904:K904"/>
    <mergeCell ref="G907:H907"/>
    <mergeCell ref="J907:K907"/>
    <mergeCell ref="G910:H910"/>
    <mergeCell ref="J910:K910"/>
    <mergeCell ref="G937:H937"/>
    <mergeCell ref="J937:K937"/>
    <mergeCell ref="G940:H940"/>
    <mergeCell ref="J940:K940"/>
    <mergeCell ref="G943:H943"/>
    <mergeCell ref="J943:K943"/>
    <mergeCell ref="G925:H925"/>
    <mergeCell ref="J925:K925"/>
    <mergeCell ref="G928:H928"/>
    <mergeCell ref="J928:K928"/>
    <mergeCell ref="F934:G934"/>
    <mergeCell ref="F935:G935"/>
    <mergeCell ref="G958:H958"/>
    <mergeCell ref="J958:K958"/>
    <mergeCell ref="G961:H961"/>
    <mergeCell ref="J961:K961"/>
    <mergeCell ref="G971:H971"/>
    <mergeCell ref="J971:K971"/>
    <mergeCell ref="G946:H946"/>
    <mergeCell ref="J946:K946"/>
    <mergeCell ref="G949:H949"/>
    <mergeCell ref="J949:K949"/>
    <mergeCell ref="F955:G955"/>
    <mergeCell ref="F956:G956"/>
    <mergeCell ref="G987:H987"/>
    <mergeCell ref="J987:K987"/>
    <mergeCell ref="G990:H990"/>
    <mergeCell ref="J990:K990"/>
    <mergeCell ref="G993:H993"/>
    <mergeCell ref="J993:K993"/>
    <mergeCell ref="G974:H974"/>
    <mergeCell ref="J974:K974"/>
    <mergeCell ref="F980:G980"/>
    <mergeCell ref="F981:G981"/>
    <mergeCell ref="G984:H984"/>
    <mergeCell ref="J984:K984"/>
    <mergeCell ref="G1008:H1008"/>
    <mergeCell ref="J1008:K1008"/>
    <mergeCell ref="G1011:H1011"/>
    <mergeCell ref="J1011:K1011"/>
    <mergeCell ref="F1017:G1017"/>
    <mergeCell ref="F1018:G1018"/>
    <mergeCell ref="G996:H996"/>
    <mergeCell ref="J996:K996"/>
    <mergeCell ref="F1002:G1002"/>
    <mergeCell ref="F1003:G1003"/>
    <mergeCell ref="G1005:H1005"/>
    <mergeCell ref="J1005:K1005"/>
    <mergeCell ref="F1035:G1035"/>
    <mergeCell ref="F1036:G1036"/>
    <mergeCell ref="G1038:H1038"/>
    <mergeCell ref="J1038:K1038"/>
    <mergeCell ref="F1044:G1044"/>
    <mergeCell ref="F1045:G1045"/>
    <mergeCell ref="G1020:H1020"/>
    <mergeCell ref="J1020:K1020"/>
    <mergeCell ref="F1026:G1026"/>
    <mergeCell ref="F1027:G1027"/>
    <mergeCell ref="G1029:H1029"/>
    <mergeCell ref="J1029:K1029"/>
    <mergeCell ref="G1059:H1059"/>
    <mergeCell ref="J1059:K1059"/>
    <mergeCell ref="G1062:H1062"/>
    <mergeCell ref="J1062:K1062"/>
    <mergeCell ref="G1065:H1065"/>
    <mergeCell ref="J1065:K1065"/>
    <mergeCell ref="G1047:H1047"/>
    <mergeCell ref="J1047:K1047"/>
    <mergeCell ref="G1050:H1050"/>
    <mergeCell ref="J1050:K1050"/>
    <mergeCell ref="F1056:G1056"/>
    <mergeCell ref="F1057:G1057"/>
    <mergeCell ref="F1081:G1081"/>
    <mergeCell ref="F1082:G1082"/>
    <mergeCell ref="G1084:H1084"/>
    <mergeCell ref="J1084:K1084"/>
    <mergeCell ref="F1089:G1089"/>
    <mergeCell ref="F1090:G1090"/>
    <mergeCell ref="F1070:G1070"/>
    <mergeCell ref="F1071:G1071"/>
    <mergeCell ref="G1073:H1073"/>
    <mergeCell ref="J1073:K1073"/>
    <mergeCell ref="G1076:H1076"/>
    <mergeCell ref="J1076:K1076"/>
    <mergeCell ref="G1103:H1103"/>
    <mergeCell ref="J1103:K1103"/>
    <mergeCell ref="G1106:H1106"/>
    <mergeCell ref="J1106:K1106"/>
    <mergeCell ref="F1112:G1112"/>
    <mergeCell ref="F1113:G1113"/>
    <mergeCell ref="G1092:H1092"/>
    <mergeCell ref="J1092:K1092"/>
    <mergeCell ref="F1097:G1097"/>
    <mergeCell ref="F1098:G1098"/>
    <mergeCell ref="G1100:H1100"/>
    <mergeCell ref="J1100:K1100"/>
    <mergeCell ref="G1126:H1126"/>
    <mergeCell ref="J1126:K1126"/>
    <mergeCell ref="F1132:G1132"/>
    <mergeCell ref="F1133:G1133"/>
    <mergeCell ref="G1135:H1135"/>
    <mergeCell ref="J1135:K1135"/>
    <mergeCell ref="G1115:H1115"/>
    <mergeCell ref="J1115:K1115"/>
    <mergeCell ref="G1118:H1118"/>
    <mergeCell ref="J1118:K1118"/>
    <mergeCell ref="F1123:G1123"/>
    <mergeCell ref="F1124:G1124"/>
    <mergeCell ref="A1149:F1149"/>
    <mergeCell ref="J1149:K1149"/>
    <mergeCell ref="G1149:H1149"/>
    <mergeCell ref="F1141:G1141"/>
    <mergeCell ref="F1142:G1142"/>
    <mergeCell ref="G1144:H1144"/>
    <mergeCell ref="J1144:K1144"/>
    <mergeCell ref="G1147:H1147"/>
    <mergeCell ref="J1147:K1147"/>
    <mergeCell ref="F1160:G1160"/>
    <mergeCell ref="G1162:H1162"/>
    <mergeCell ref="J1162:K1162"/>
    <mergeCell ref="G1165:H1165"/>
    <mergeCell ref="J1165:K1165"/>
    <mergeCell ref="G1168:H1168"/>
    <mergeCell ref="J1168:K1168"/>
    <mergeCell ref="A1153:L1153"/>
    <mergeCell ref="F1159:G1159"/>
    <mergeCell ref="F1183:G1183"/>
    <mergeCell ref="F1184:G1184"/>
    <mergeCell ref="G1188:H1188"/>
    <mergeCell ref="J1188:K1188"/>
    <mergeCell ref="G1191:H1191"/>
    <mergeCell ref="J1191:K1191"/>
    <mergeCell ref="G1171:H1171"/>
    <mergeCell ref="J1171:K1171"/>
    <mergeCell ref="G1174:H1174"/>
    <mergeCell ref="J1174:K1174"/>
    <mergeCell ref="G1177:H1177"/>
    <mergeCell ref="J1177:K1177"/>
    <mergeCell ref="G1206:H1206"/>
    <mergeCell ref="J1206:K1206"/>
    <mergeCell ref="F1212:G1212"/>
    <mergeCell ref="F1213:G1213"/>
    <mergeCell ref="G1215:H1215"/>
    <mergeCell ref="J1215:K1215"/>
    <mergeCell ref="F1197:G1197"/>
    <mergeCell ref="F1198:G1198"/>
    <mergeCell ref="G1200:H1200"/>
    <mergeCell ref="J1200:K1200"/>
    <mergeCell ref="G1203:H1203"/>
    <mergeCell ref="J1203:K1203"/>
    <mergeCell ref="G1230:H1230"/>
    <mergeCell ref="J1230:K1230"/>
    <mergeCell ref="F1236:G1236"/>
    <mergeCell ref="F1237:G1237"/>
    <mergeCell ref="G1239:H1239"/>
    <mergeCell ref="J1239:K1239"/>
    <mergeCell ref="G1218:H1218"/>
    <mergeCell ref="J1218:K1218"/>
    <mergeCell ref="F1224:G1224"/>
    <mergeCell ref="F1225:G1225"/>
    <mergeCell ref="G1227:H1227"/>
    <mergeCell ref="J1227:K1227"/>
    <mergeCell ref="G1254:H1254"/>
    <mergeCell ref="J1254:K1254"/>
    <mergeCell ref="F1260:G1260"/>
    <mergeCell ref="F1261:G1261"/>
    <mergeCell ref="G1263:H1263"/>
    <mergeCell ref="J1263:K1263"/>
    <mergeCell ref="G1242:H1242"/>
    <mergeCell ref="J1242:K1242"/>
    <mergeCell ref="F1248:G1248"/>
    <mergeCell ref="F1249:G1249"/>
    <mergeCell ref="G1251:H1251"/>
    <mergeCell ref="J1251:K1251"/>
    <mergeCell ref="G1278:H1278"/>
    <mergeCell ref="J1278:K1278"/>
    <mergeCell ref="G1281:H1281"/>
    <mergeCell ref="J1281:K1281"/>
    <mergeCell ref="F1286:G1286"/>
    <mergeCell ref="F1287:G1287"/>
    <mergeCell ref="G1266:H1266"/>
    <mergeCell ref="J1266:K1266"/>
    <mergeCell ref="F1272:G1272"/>
    <mergeCell ref="F1273:G1273"/>
    <mergeCell ref="G1275:H1275"/>
    <mergeCell ref="J1275:K1275"/>
    <mergeCell ref="F1300:G1300"/>
    <mergeCell ref="F1301:G1301"/>
    <mergeCell ref="G1303:H1303"/>
    <mergeCell ref="J1303:K1303"/>
    <mergeCell ref="G1306:H1306"/>
    <mergeCell ref="J1306:K1306"/>
    <mergeCell ref="G1290:H1290"/>
    <mergeCell ref="J1290:K1290"/>
    <mergeCell ref="G1293:H1293"/>
    <mergeCell ref="J1293:K1293"/>
    <mergeCell ref="G1296:H1296"/>
    <mergeCell ref="J1296:K1296"/>
    <mergeCell ref="G1329:H1329"/>
    <mergeCell ref="J1329:K1329"/>
    <mergeCell ref="G1332:H1332"/>
    <mergeCell ref="J1332:K1332"/>
    <mergeCell ref="A1334:F1334"/>
    <mergeCell ref="J1334:K1334"/>
    <mergeCell ref="G1334:H1334"/>
    <mergeCell ref="G1313:H1313"/>
    <mergeCell ref="J1313:K1313"/>
    <mergeCell ref="G1316:H1316"/>
    <mergeCell ref="J1316:K1316"/>
    <mergeCell ref="G1326:H1326"/>
    <mergeCell ref="J1326:K1326"/>
    <mergeCell ref="G1366:H1366"/>
    <mergeCell ref="J1366:K1366"/>
    <mergeCell ref="G1372:H1372"/>
    <mergeCell ref="J1372:K1372"/>
    <mergeCell ref="G1378:H1378"/>
    <mergeCell ref="J1378:K1378"/>
    <mergeCell ref="A1338:F1338"/>
    <mergeCell ref="J1338:K1338"/>
    <mergeCell ref="G1338:H1338"/>
    <mergeCell ref="A1342:L1342"/>
    <mergeCell ref="G1348:H1348"/>
    <mergeCell ref="J1348:K1348"/>
    <mergeCell ref="G1354:H1354"/>
    <mergeCell ref="J1354:K1354"/>
    <mergeCell ref="G1360:H1360"/>
    <mergeCell ref="J1360:K1360"/>
    <mergeCell ref="G1396:H1396"/>
    <mergeCell ref="J1396:K1396"/>
    <mergeCell ref="G1402:H1402"/>
    <mergeCell ref="J1402:K1402"/>
    <mergeCell ref="G1408:H1408"/>
    <mergeCell ref="J1408:K1408"/>
    <mergeCell ref="G1384:H1384"/>
    <mergeCell ref="J1384:K1384"/>
    <mergeCell ref="A1386:F1386"/>
    <mergeCell ref="J1386:K1386"/>
    <mergeCell ref="G1386:H1386"/>
    <mergeCell ref="H2:L2"/>
    <mergeCell ref="D1455:H1455"/>
    <mergeCell ref="D1458:H1458"/>
    <mergeCell ref="J1447:K1447"/>
    <mergeCell ref="J1448:K1448"/>
    <mergeCell ref="H1:L1"/>
    <mergeCell ref="J1446:K1446"/>
    <mergeCell ref="A1444:F1444"/>
    <mergeCell ref="J1444:K1444"/>
    <mergeCell ref="G1444:H1444"/>
    <mergeCell ref="G1432:H1432"/>
    <mergeCell ref="J1432:K1432"/>
    <mergeCell ref="G1438:H1438"/>
    <mergeCell ref="J1438:K1438"/>
    <mergeCell ref="A1440:F1440"/>
    <mergeCell ref="J1440:K1440"/>
    <mergeCell ref="G1440:H1440"/>
    <mergeCell ref="G1414:H1414"/>
    <mergeCell ref="J1414:K1414"/>
    <mergeCell ref="G1420:H1420"/>
    <mergeCell ref="J1420:K1420"/>
    <mergeCell ref="G1426:H1426"/>
    <mergeCell ref="J1426:K1426"/>
    <mergeCell ref="A1390:L1390"/>
  </mergeCells>
  <pageMargins left="0.4" right="0.2" top="0.2" bottom="0.4" header="0.2" footer="0.2"/>
  <pageSetup paperSize="9" scale="56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C683"/>
  <sheetViews>
    <sheetView topLeftCell="A199" workbookViewId="0">
      <selection activeCell="G223" sqref="G223"/>
    </sheetView>
  </sheetViews>
  <sheetFormatPr defaultColWidth="9.140625" defaultRowHeight="12.75"/>
  <cols>
    <col min="1" max="256" width="9.140625" customWidth="1"/>
  </cols>
  <sheetData>
    <row r="1" spans="1:133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</row>
    <row r="12" spans="1:133">
      <c r="A12" s="1">
        <v>1</v>
      </c>
      <c r="B12" s="1">
        <v>678</v>
      </c>
      <c r="C12" s="1">
        <v>0</v>
      </c>
      <c r="D12" s="1">
        <f>ROW(A630)</f>
        <v>630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</row>
    <row r="15" spans="1:133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118">
      <c r="A18" s="2">
        <v>52</v>
      </c>
      <c r="B18" s="2">
        <f t="shared" ref="B18:G18" si="0">B630</f>
        <v>678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Производственно-складские строения.Кондиционирование.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</row>
    <row r="20" spans="1:118">
      <c r="A20" s="1">
        <v>3</v>
      </c>
      <c r="B20" s="1">
        <v>1</v>
      </c>
      <c r="C20" s="1"/>
      <c r="D20" s="1">
        <f>ROW(A599)</f>
        <v>599</v>
      </c>
      <c r="E20" s="1"/>
      <c r="F20" s="1" t="s">
        <v>6</v>
      </c>
      <c r="G20" s="1" t="s">
        <v>7</v>
      </c>
      <c r="H20" s="1" t="s">
        <v>3</v>
      </c>
      <c r="I20" s="1">
        <v>0</v>
      </c>
      <c r="J20" s="1" t="s">
        <v>3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</row>
    <row r="22" spans="1:118">
      <c r="A22" s="2">
        <v>52</v>
      </c>
      <c r="B22" s="2">
        <f t="shared" ref="B22:G22" si="1">B599</f>
        <v>1</v>
      </c>
      <c r="C22" s="2">
        <f t="shared" si="1"/>
        <v>3</v>
      </c>
      <c r="D22" s="2">
        <f t="shared" si="1"/>
        <v>20</v>
      </c>
      <c r="E22" s="2">
        <f t="shared" si="1"/>
        <v>0</v>
      </c>
      <c r="F22" s="2" t="str">
        <f t="shared" si="1"/>
        <v>Новая локальная смета</v>
      </c>
      <c r="G22" s="2" t="str">
        <f t="shared" si="1"/>
        <v>Устройство и пусконаладка системы кондиционирования.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</row>
    <row r="24" spans="1:118">
      <c r="A24" s="1">
        <v>4</v>
      </c>
      <c r="B24" s="1">
        <v>1</v>
      </c>
      <c r="C24" s="1"/>
      <c r="D24" s="1">
        <f>ROW(A35)</f>
        <v>35</v>
      </c>
      <c r="E24" s="1"/>
      <c r="F24" s="1" t="s">
        <v>8</v>
      </c>
      <c r="G24" s="1" t="s">
        <v>9</v>
      </c>
      <c r="H24" s="1" t="s">
        <v>3</v>
      </c>
      <c r="I24" s="1">
        <v>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</row>
    <row r="26" spans="1:118">
      <c r="A26" s="2">
        <v>52</v>
      </c>
      <c r="B26" s="2">
        <f t="shared" ref="B26:G26" si="2">B35</f>
        <v>1</v>
      </c>
      <c r="C26" s="2">
        <f t="shared" si="2"/>
        <v>4</v>
      </c>
      <c r="D26" s="2">
        <f t="shared" si="2"/>
        <v>24</v>
      </c>
      <c r="E26" s="2">
        <f t="shared" si="2"/>
        <v>0</v>
      </c>
      <c r="F26" s="2" t="str">
        <f t="shared" si="2"/>
        <v>Новый раздел</v>
      </c>
      <c r="G26" s="2" t="str">
        <f t="shared" si="2"/>
        <v>Устройство фундамента под монтаж чиллерных установок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</row>
    <row r="28" spans="1:118">
      <c r="A28">
        <v>17</v>
      </c>
      <c r="B28">
        <v>1</v>
      </c>
      <c r="C28">
        <f>ROW(SmtRes!A22)</f>
        <v>22</v>
      </c>
      <c r="D28">
        <f>ROW(EtalonRes!A19)</f>
        <v>19</v>
      </c>
      <c r="E28" t="s">
        <v>10</v>
      </c>
      <c r="F28" t="s">
        <v>11</v>
      </c>
      <c r="G28" t="s">
        <v>12</v>
      </c>
      <c r="H28" t="s">
        <v>13</v>
      </c>
      <c r="I28">
        <v>2.2000000000000002</v>
      </c>
      <c r="J28">
        <v>0</v>
      </c>
    </row>
    <row r="29" spans="1:118">
      <c r="A29">
        <v>18</v>
      </c>
      <c r="B29">
        <v>1</v>
      </c>
      <c r="C29">
        <v>20</v>
      </c>
      <c r="E29" t="s">
        <v>15</v>
      </c>
      <c r="F29" t="s">
        <v>16</v>
      </c>
      <c r="G29" t="s">
        <v>17</v>
      </c>
      <c r="H29" t="s">
        <v>18</v>
      </c>
      <c r="I29">
        <f>I28*J29</f>
        <v>12</v>
      </c>
      <c r="J29">
        <v>5.4545454545454541</v>
      </c>
    </row>
    <row r="30" spans="1:118">
      <c r="A30">
        <v>18</v>
      </c>
      <c r="B30">
        <v>1</v>
      </c>
      <c r="C30">
        <v>21</v>
      </c>
      <c r="E30" t="s">
        <v>19</v>
      </c>
      <c r="F30" t="s">
        <v>16</v>
      </c>
      <c r="G30" t="s">
        <v>20</v>
      </c>
      <c r="H30" t="s">
        <v>18</v>
      </c>
      <c r="I30">
        <f>I28*J30</f>
        <v>12</v>
      </c>
      <c r="J30">
        <v>5.4545454545454541</v>
      </c>
    </row>
    <row r="31" spans="1:118">
      <c r="A31">
        <v>18</v>
      </c>
      <c r="B31">
        <v>1</v>
      </c>
      <c r="C31">
        <v>22</v>
      </c>
      <c r="E31" t="s">
        <v>21</v>
      </c>
      <c r="F31" t="s">
        <v>16</v>
      </c>
      <c r="G31" t="s">
        <v>22</v>
      </c>
      <c r="H31" t="s">
        <v>13</v>
      </c>
      <c r="I31">
        <f>I28*J31</f>
        <v>0.71399999999999997</v>
      </c>
      <c r="J31">
        <v>0.32454545454545453</v>
      </c>
    </row>
    <row r="32" spans="1:118">
      <c r="A32">
        <v>17</v>
      </c>
      <c r="B32">
        <v>1</v>
      </c>
      <c r="C32">
        <f>ROW(SmtRes!A30)</f>
        <v>30</v>
      </c>
      <c r="D32">
        <f>ROW(EtalonRes!A27)</f>
        <v>27</v>
      </c>
      <c r="E32" t="s">
        <v>23</v>
      </c>
      <c r="F32" t="s">
        <v>24</v>
      </c>
      <c r="G32" t="s">
        <v>25</v>
      </c>
      <c r="H32" t="s">
        <v>26</v>
      </c>
      <c r="I32">
        <v>1.4</v>
      </c>
      <c r="J32">
        <v>0</v>
      </c>
    </row>
    <row r="33" spans="1:118">
      <c r="A33">
        <v>18</v>
      </c>
      <c r="B33">
        <v>1</v>
      </c>
      <c r="C33">
        <v>30</v>
      </c>
      <c r="E33" t="s">
        <v>27</v>
      </c>
      <c r="F33" t="s">
        <v>28</v>
      </c>
      <c r="G33" t="s">
        <v>29</v>
      </c>
      <c r="H33" t="s">
        <v>26</v>
      </c>
      <c r="I33">
        <f>I32*J33</f>
        <v>1.4</v>
      </c>
      <c r="J33">
        <v>1</v>
      </c>
    </row>
    <row r="35" spans="1:118">
      <c r="A35" s="2">
        <v>51</v>
      </c>
      <c r="B35" s="2">
        <f>B24</f>
        <v>1</v>
      </c>
      <c r="C35" s="2">
        <f>A24</f>
        <v>4</v>
      </c>
      <c r="D35" s="2">
        <f>ROW(A24)</f>
        <v>24</v>
      </c>
      <c r="E35" s="2"/>
      <c r="F35" s="2" t="str">
        <f>IF(F24&lt;&gt;"",F24,"")</f>
        <v>Новый раздел</v>
      </c>
      <c r="G35" s="2" t="str">
        <f>IF(G24&lt;&gt;"",G24,"")</f>
        <v>Устройство фундамента под монтаж чиллерных установок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</row>
    <row r="37" spans="1:118">
      <c r="A37" s="4">
        <v>50</v>
      </c>
      <c r="B37" s="4">
        <v>0</v>
      </c>
      <c r="C37" s="4">
        <v>0</v>
      </c>
      <c r="D37" s="4">
        <v>1</v>
      </c>
      <c r="E37" s="4">
        <v>0</v>
      </c>
      <c r="F37" s="4">
        <f>ROUND(Source!O35,O37)</f>
        <v>0</v>
      </c>
      <c r="G37" s="4" t="s">
        <v>30</v>
      </c>
      <c r="H37" s="4" t="s">
        <v>31</v>
      </c>
      <c r="I37" s="4"/>
      <c r="J37" s="4"/>
      <c r="K37" s="4"/>
      <c r="L37" s="4"/>
      <c r="M37" s="4"/>
      <c r="N37" s="4"/>
      <c r="O37" s="4"/>
      <c r="P37" s="4"/>
    </row>
    <row r="38" spans="1:118">
      <c r="A38" s="4">
        <v>50</v>
      </c>
      <c r="B38" s="4">
        <v>0</v>
      </c>
      <c r="C38" s="4">
        <v>0</v>
      </c>
      <c r="D38" s="4">
        <v>1</v>
      </c>
      <c r="E38" s="4">
        <v>202</v>
      </c>
      <c r="F38" s="4">
        <f>ROUND(Source!P35,O38)</f>
        <v>0</v>
      </c>
      <c r="G38" s="4" t="s">
        <v>32</v>
      </c>
      <c r="H38" s="4" t="s">
        <v>33</v>
      </c>
      <c r="I38" s="4"/>
      <c r="J38" s="4"/>
      <c r="K38" s="4"/>
      <c r="L38" s="4"/>
      <c r="M38" s="4"/>
      <c r="N38" s="4"/>
      <c r="O38" s="4"/>
      <c r="P38" s="4"/>
    </row>
    <row r="39" spans="1:118">
      <c r="A39" s="4">
        <v>50</v>
      </c>
      <c r="B39" s="4">
        <v>0</v>
      </c>
      <c r="C39" s="4">
        <v>0</v>
      </c>
      <c r="D39" s="4">
        <v>1</v>
      </c>
      <c r="E39" s="4">
        <v>222</v>
      </c>
      <c r="F39" s="4">
        <f>ROUND(Source!AO35,O39)</f>
        <v>0</v>
      </c>
      <c r="G39" s="4" t="s">
        <v>34</v>
      </c>
      <c r="H39" s="4" t="s">
        <v>35</v>
      </c>
      <c r="I39" s="4"/>
      <c r="J39" s="4"/>
      <c r="K39" s="4"/>
      <c r="L39" s="4"/>
      <c r="M39" s="4"/>
      <c r="N39" s="4"/>
      <c r="O39" s="4"/>
      <c r="P39" s="4"/>
    </row>
    <row r="40" spans="1:118">
      <c r="A40" s="4">
        <v>50</v>
      </c>
      <c r="B40" s="4">
        <v>0</v>
      </c>
      <c r="C40" s="4">
        <v>0</v>
      </c>
      <c r="D40" s="4">
        <v>1</v>
      </c>
      <c r="E40" s="4">
        <v>216</v>
      </c>
      <c r="F40" s="4">
        <f>ROUND(Source!AP35,O40)</f>
        <v>0</v>
      </c>
      <c r="G40" s="4" t="s">
        <v>36</v>
      </c>
      <c r="H40" s="4" t="s">
        <v>37</v>
      </c>
      <c r="I40" s="4"/>
      <c r="J40" s="4"/>
      <c r="K40" s="4"/>
      <c r="L40" s="4"/>
      <c r="M40" s="4"/>
      <c r="N40" s="4"/>
      <c r="O40" s="4"/>
      <c r="P40" s="4"/>
    </row>
    <row r="41" spans="1:118">
      <c r="A41" s="4">
        <v>50</v>
      </c>
      <c r="B41" s="4">
        <v>0</v>
      </c>
      <c r="C41" s="4">
        <v>0</v>
      </c>
      <c r="D41" s="4">
        <v>1</v>
      </c>
      <c r="E41" s="4">
        <v>223</v>
      </c>
      <c r="F41" s="4">
        <f>ROUND(Source!AQ35,O41)</f>
        <v>0</v>
      </c>
      <c r="G41" s="4" t="s">
        <v>38</v>
      </c>
      <c r="H41" s="4" t="s">
        <v>39</v>
      </c>
      <c r="I41" s="4"/>
      <c r="J41" s="4"/>
      <c r="K41" s="4"/>
      <c r="L41" s="4"/>
      <c r="M41" s="4"/>
      <c r="N41" s="4"/>
      <c r="O41" s="4"/>
      <c r="P41" s="4"/>
    </row>
    <row r="42" spans="1:118">
      <c r="A42" s="4">
        <v>50</v>
      </c>
      <c r="B42" s="4">
        <v>0</v>
      </c>
      <c r="C42" s="4">
        <v>0</v>
      </c>
      <c r="D42" s="4">
        <v>1</v>
      </c>
      <c r="E42" s="4">
        <v>203</v>
      </c>
      <c r="F42" s="4">
        <f>ROUND(Source!Q35,O42)</f>
        <v>0</v>
      </c>
      <c r="G42" s="4" t="s">
        <v>40</v>
      </c>
      <c r="H42" s="4" t="s">
        <v>41</v>
      </c>
      <c r="I42" s="4"/>
      <c r="J42" s="4"/>
      <c r="K42" s="4"/>
      <c r="L42" s="4"/>
      <c r="M42" s="4"/>
      <c r="N42" s="4"/>
      <c r="O42" s="4"/>
      <c r="P42" s="4"/>
    </row>
    <row r="43" spans="1:118">
      <c r="A43" s="4">
        <v>50</v>
      </c>
      <c r="B43" s="4">
        <v>0</v>
      </c>
      <c r="C43" s="4">
        <v>0</v>
      </c>
      <c r="D43" s="4">
        <v>1</v>
      </c>
      <c r="E43" s="4">
        <v>204</v>
      </c>
      <c r="F43" s="4">
        <f>ROUND(Source!R35,O43)</f>
        <v>0</v>
      </c>
      <c r="G43" s="4" t="s">
        <v>42</v>
      </c>
      <c r="H43" s="4" t="s">
        <v>43</v>
      </c>
      <c r="I43" s="4"/>
      <c r="J43" s="4"/>
      <c r="K43" s="4"/>
      <c r="L43" s="4"/>
      <c r="M43" s="4"/>
      <c r="N43" s="4"/>
      <c r="O43" s="4"/>
      <c r="P43" s="4"/>
    </row>
    <row r="44" spans="1:118">
      <c r="A44" s="4">
        <v>50</v>
      </c>
      <c r="B44" s="4">
        <v>0</v>
      </c>
      <c r="C44" s="4">
        <v>0</v>
      </c>
      <c r="D44" s="4">
        <v>1</v>
      </c>
      <c r="E44" s="4">
        <v>205</v>
      </c>
      <c r="F44" s="4">
        <f>ROUND(Source!S35,O44)</f>
        <v>0</v>
      </c>
      <c r="G44" s="4" t="s">
        <v>44</v>
      </c>
      <c r="H44" s="4" t="s">
        <v>45</v>
      </c>
      <c r="I44" s="4"/>
      <c r="J44" s="4"/>
      <c r="K44" s="4"/>
      <c r="L44" s="4"/>
      <c r="M44" s="4"/>
      <c r="N44" s="4"/>
      <c r="O44" s="4"/>
      <c r="P44" s="4"/>
    </row>
    <row r="45" spans="1:118">
      <c r="A45" s="4">
        <v>50</v>
      </c>
      <c r="B45" s="4">
        <v>0</v>
      </c>
      <c r="C45" s="4">
        <v>0</v>
      </c>
      <c r="D45" s="4">
        <v>1</v>
      </c>
      <c r="E45" s="4">
        <v>214</v>
      </c>
      <c r="F45" s="4">
        <f>ROUND(Source!AS35,O45)</f>
        <v>0</v>
      </c>
      <c r="G45" s="4" t="s">
        <v>46</v>
      </c>
      <c r="H45" s="4" t="s">
        <v>47</v>
      </c>
      <c r="I45" s="4"/>
      <c r="J45" s="4"/>
      <c r="K45" s="4"/>
      <c r="L45" s="4"/>
      <c r="M45" s="4"/>
      <c r="N45" s="4"/>
      <c r="O45" s="4"/>
      <c r="P45" s="4"/>
    </row>
    <row r="46" spans="1:118">
      <c r="A46" s="4">
        <v>50</v>
      </c>
      <c r="B46" s="4">
        <v>0</v>
      </c>
      <c r="C46" s="4">
        <v>0</v>
      </c>
      <c r="D46" s="4">
        <v>1</v>
      </c>
      <c r="E46" s="4">
        <v>215</v>
      </c>
      <c r="F46" s="4">
        <f>ROUND(Source!AT35,O46)</f>
        <v>0</v>
      </c>
      <c r="G46" s="4" t="s">
        <v>48</v>
      </c>
      <c r="H46" s="4" t="s">
        <v>49</v>
      </c>
      <c r="I46" s="4"/>
      <c r="J46" s="4"/>
      <c r="K46" s="4"/>
      <c r="L46" s="4"/>
      <c r="M46" s="4"/>
      <c r="N46" s="4"/>
      <c r="O46" s="4"/>
      <c r="P46" s="4"/>
    </row>
    <row r="47" spans="1:118">
      <c r="A47" s="4">
        <v>50</v>
      </c>
      <c r="B47" s="4">
        <v>0</v>
      </c>
      <c r="C47" s="4">
        <v>0</v>
      </c>
      <c r="D47" s="4">
        <v>1</v>
      </c>
      <c r="E47" s="4">
        <v>217</v>
      </c>
      <c r="F47" s="4">
        <f>ROUND(Source!AU35,O47)</f>
        <v>0</v>
      </c>
      <c r="G47" s="4" t="s">
        <v>50</v>
      </c>
      <c r="H47" s="4" t="s">
        <v>51</v>
      </c>
      <c r="I47" s="4"/>
      <c r="J47" s="4"/>
      <c r="K47" s="4"/>
      <c r="L47" s="4"/>
      <c r="M47" s="4"/>
      <c r="N47" s="4"/>
      <c r="O47" s="4"/>
      <c r="P47" s="4"/>
    </row>
    <row r="48" spans="1:118">
      <c r="A48" s="4">
        <v>50</v>
      </c>
      <c r="B48" s="4">
        <v>0</v>
      </c>
      <c r="C48" s="4">
        <v>0</v>
      </c>
      <c r="D48" s="4">
        <v>1</v>
      </c>
      <c r="E48" s="4">
        <v>206</v>
      </c>
      <c r="F48" s="4">
        <f>ROUND(Source!T35,O48)</f>
        <v>0</v>
      </c>
      <c r="G48" s="4" t="s">
        <v>52</v>
      </c>
      <c r="H48" s="4" t="s">
        <v>53</v>
      </c>
      <c r="I48" s="4"/>
      <c r="J48" s="4"/>
      <c r="K48" s="4"/>
      <c r="L48" s="4"/>
      <c r="M48" s="4"/>
      <c r="N48" s="4"/>
      <c r="O48" s="4"/>
      <c r="P48" s="4"/>
    </row>
    <row r="49" spans="1:118">
      <c r="A49" s="4">
        <v>50</v>
      </c>
      <c r="B49" s="4">
        <v>0</v>
      </c>
      <c r="C49" s="4">
        <v>0</v>
      </c>
      <c r="D49" s="4">
        <v>1</v>
      </c>
      <c r="E49" s="4">
        <v>207</v>
      </c>
      <c r="F49" s="4">
        <f>Source!U35</f>
        <v>0</v>
      </c>
      <c r="G49" s="4" t="s">
        <v>54</v>
      </c>
      <c r="H49" s="4" t="s">
        <v>55</v>
      </c>
      <c r="I49" s="4"/>
      <c r="J49" s="4"/>
      <c r="K49" s="4"/>
      <c r="L49" s="4"/>
      <c r="M49" s="4"/>
      <c r="N49" s="4"/>
      <c r="O49" s="4"/>
      <c r="P49" s="4"/>
    </row>
    <row r="50" spans="1:118">
      <c r="A50" s="4">
        <v>50</v>
      </c>
      <c r="B50" s="4">
        <v>0</v>
      </c>
      <c r="C50" s="4">
        <v>0</v>
      </c>
      <c r="D50" s="4">
        <v>1</v>
      </c>
      <c r="E50" s="4">
        <v>208</v>
      </c>
      <c r="F50" s="4">
        <f>Source!V35</f>
        <v>0</v>
      </c>
      <c r="G50" s="4" t="s">
        <v>56</v>
      </c>
      <c r="H50" s="4" t="s">
        <v>57</v>
      </c>
      <c r="I50" s="4"/>
      <c r="J50" s="4"/>
      <c r="K50" s="4"/>
      <c r="L50" s="4"/>
      <c r="M50" s="4"/>
      <c r="N50" s="4"/>
      <c r="O50" s="4"/>
      <c r="P50" s="4"/>
    </row>
    <row r="51" spans="1:118">
      <c r="A51" s="4">
        <v>50</v>
      </c>
      <c r="B51" s="4">
        <v>0</v>
      </c>
      <c r="C51" s="4">
        <v>0</v>
      </c>
      <c r="D51" s="4">
        <v>1</v>
      </c>
      <c r="E51" s="4">
        <v>209</v>
      </c>
      <c r="F51" s="4">
        <f>ROUND(Source!W35,O51)</f>
        <v>0</v>
      </c>
      <c r="G51" s="4" t="s">
        <v>58</v>
      </c>
      <c r="H51" s="4" t="s">
        <v>59</v>
      </c>
      <c r="I51" s="4"/>
      <c r="J51" s="4"/>
      <c r="K51" s="4"/>
      <c r="L51" s="4"/>
      <c r="M51" s="4"/>
      <c r="N51" s="4"/>
      <c r="O51" s="4"/>
      <c r="P51" s="4"/>
    </row>
    <row r="52" spans="1:118">
      <c r="A52" s="4">
        <v>50</v>
      </c>
      <c r="B52" s="4">
        <v>0</v>
      </c>
      <c r="C52" s="4">
        <v>0</v>
      </c>
      <c r="D52" s="4">
        <v>1</v>
      </c>
      <c r="E52" s="4">
        <v>0</v>
      </c>
      <c r="F52" s="4">
        <f>ROUND(Source!X35,O52)</f>
        <v>0</v>
      </c>
      <c r="G52" s="4" t="s">
        <v>60</v>
      </c>
      <c r="H52" s="4" t="s">
        <v>61</v>
      </c>
      <c r="I52" s="4"/>
      <c r="J52" s="4"/>
      <c r="K52" s="4"/>
      <c r="L52" s="4"/>
      <c r="M52" s="4"/>
      <c r="N52" s="4"/>
      <c r="O52" s="4"/>
      <c r="P52" s="4"/>
    </row>
    <row r="53" spans="1:118">
      <c r="A53" s="4">
        <v>50</v>
      </c>
      <c r="B53" s="4">
        <v>0</v>
      </c>
      <c r="C53" s="4">
        <v>0</v>
      </c>
      <c r="D53" s="4">
        <v>1</v>
      </c>
      <c r="E53" s="4">
        <v>0</v>
      </c>
      <c r="F53" s="4">
        <f>ROUND(Source!Y35,O53)</f>
        <v>0</v>
      </c>
      <c r="G53" s="4" t="s">
        <v>62</v>
      </c>
      <c r="H53" s="4" t="s">
        <v>63</v>
      </c>
      <c r="I53" s="4"/>
      <c r="J53" s="4"/>
      <c r="K53" s="4"/>
      <c r="L53" s="4"/>
      <c r="M53" s="4"/>
      <c r="N53" s="4"/>
      <c r="O53" s="4"/>
      <c r="P53" s="4"/>
    </row>
    <row r="54" spans="1:118">
      <c r="A54" s="4">
        <v>50</v>
      </c>
      <c r="B54" s="4">
        <v>0</v>
      </c>
      <c r="C54" s="4">
        <v>0</v>
      </c>
      <c r="D54" s="4">
        <v>1</v>
      </c>
      <c r="E54" s="4">
        <v>224</v>
      </c>
      <c r="F54" s="4">
        <f>ROUND(Source!AR35,O54)</f>
        <v>0</v>
      </c>
      <c r="G54" s="4" t="s">
        <v>64</v>
      </c>
      <c r="H54" s="4" t="s">
        <v>65</v>
      </c>
      <c r="I54" s="4"/>
      <c r="J54" s="4"/>
      <c r="K54" s="4"/>
      <c r="L54" s="4"/>
      <c r="M54" s="4"/>
      <c r="N54" s="4"/>
      <c r="O54" s="4"/>
      <c r="P54" s="4"/>
    </row>
    <row r="55" spans="1:118">
      <c r="A55" s="4">
        <v>50</v>
      </c>
      <c r="B55" s="4">
        <v>1</v>
      </c>
      <c r="C55" s="4">
        <v>0</v>
      </c>
      <c r="D55" s="4">
        <v>2</v>
      </c>
      <c r="E55" s="4">
        <v>201</v>
      </c>
      <c r="F55" s="4">
        <f>ROUND(ROUND(F37,0),O55)</f>
        <v>0</v>
      </c>
      <c r="G55" s="4" t="s">
        <v>66</v>
      </c>
      <c r="H55" s="4" t="s">
        <v>67</v>
      </c>
      <c r="I55" s="4"/>
      <c r="J55" s="4"/>
      <c r="K55" s="4"/>
      <c r="L55" s="4"/>
      <c r="M55" s="4"/>
      <c r="N55" s="4"/>
      <c r="O55" s="4"/>
      <c r="P55" s="4"/>
    </row>
    <row r="56" spans="1:118">
      <c r="A56" s="4">
        <v>50</v>
      </c>
      <c r="B56" s="4">
        <v>1</v>
      </c>
      <c r="C56" s="4">
        <v>0</v>
      </c>
      <c r="D56" s="4">
        <v>2</v>
      </c>
      <c r="E56" s="4">
        <v>210</v>
      </c>
      <c r="F56" s="4">
        <f>ROUND(ROUND(F52,0),O56)</f>
        <v>0</v>
      </c>
      <c r="G56" s="4" t="s">
        <v>68</v>
      </c>
      <c r="H56" s="4" t="s">
        <v>61</v>
      </c>
      <c r="I56" s="4"/>
      <c r="J56" s="4"/>
      <c r="K56" s="4"/>
      <c r="L56" s="4"/>
      <c r="M56" s="4"/>
      <c r="N56" s="4"/>
      <c r="O56" s="4"/>
      <c r="P56" s="4"/>
    </row>
    <row r="57" spans="1:118">
      <c r="A57" s="4">
        <v>50</v>
      </c>
      <c r="B57" s="4">
        <v>1</v>
      </c>
      <c r="C57" s="4">
        <v>0</v>
      </c>
      <c r="D57" s="4">
        <v>2</v>
      </c>
      <c r="E57" s="4">
        <v>211</v>
      </c>
      <c r="F57" s="4">
        <f>ROUND(ROUND(F53,0),O57)</f>
        <v>0</v>
      </c>
      <c r="G57" s="4" t="s">
        <v>69</v>
      </c>
      <c r="H57" s="4" t="s">
        <v>63</v>
      </c>
      <c r="I57" s="4"/>
      <c r="J57" s="4"/>
      <c r="K57" s="4"/>
      <c r="L57" s="4"/>
      <c r="M57" s="4"/>
      <c r="N57" s="4"/>
      <c r="O57" s="4"/>
      <c r="P57" s="4"/>
    </row>
    <row r="58" spans="1:118">
      <c r="A58" s="4">
        <v>50</v>
      </c>
      <c r="B58" s="4">
        <v>1</v>
      </c>
      <c r="C58" s="4">
        <v>0</v>
      </c>
      <c r="D58" s="4">
        <v>2</v>
      </c>
      <c r="E58" s="4">
        <v>0</v>
      </c>
      <c r="F58" s="4">
        <f>ROUND(F55+F56+F57,O58)</f>
        <v>0</v>
      </c>
      <c r="G58" s="4" t="s">
        <v>70</v>
      </c>
      <c r="H58" s="4" t="s">
        <v>71</v>
      </c>
      <c r="I58" s="4"/>
      <c r="J58" s="4"/>
      <c r="K58" s="4"/>
      <c r="L58" s="4"/>
      <c r="M58" s="4"/>
      <c r="N58" s="4"/>
      <c r="O58" s="4"/>
      <c r="P58" s="4"/>
    </row>
    <row r="60" spans="1:118">
      <c r="A60" s="1">
        <v>4</v>
      </c>
      <c r="B60" s="1">
        <v>1</v>
      </c>
      <c r="C60" s="1"/>
      <c r="D60" s="1">
        <f>ROW(A251)</f>
        <v>251</v>
      </c>
      <c r="E60" s="1"/>
      <c r="F60" s="1" t="s">
        <v>8</v>
      </c>
      <c r="G60" s="1" t="s">
        <v>72</v>
      </c>
      <c r="H60" s="1" t="s">
        <v>3</v>
      </c>
      <c r="I60" s="1">
        <v>0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</row>
    <row r="62" spans="1:118">
      <c r="A62" s="2">
        <v>52</v>
      </c>
      <c r="B62" s="2">
        <f t="shared" ref="B62:G62" si="3">B251</f>
        <v>1</v>
      </c>
      <c r="C62" s="2">
        <f t="shared" si="3"/>
        <v>4</v>
      </c>
      <c r="D62" s="2">
        <f t="shared" si="3"/>
        <v>60</v>
      </c>
      <c r="E62" s="2">
        <f t="shared" si="3"/>
        <v>0</v>
      </c>
      <c r="F62" s="2" t="str">
        <f t="shared" si="3"/>
        <v>Новый раздел</v>
      </c>
      <c r="G62" s="2" t="str">
        <f t="shared" si="3"/>
        <v>Система кондиционирования.Строение 1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</row>
    <row r="64" spans="1:118">
      <c r="A64" s="1">
        <v>5</v>
      </c>
      <c r="B64" s="1">
        <v>1</v>
      </c>
      <c r="C64" s="1"/>
      <c r="D64" s="1">
        <f>ROW(A172)</f>
        <v>172</v>
      </c>
      <c r="E64" s="1"/>
      <c r="F64" s="1" t="s">
        <v>73</v>
      </c>
      <c r="G64" s="1" t="s">
        <v>74</v>
      </c>
      <c r="H64" s="1" t="s">
        <v>3</v>
      </c>
      <c r="I64" s="1">
        <v>0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</row>
    <row r="66" spans="1:118">
      <c r="A66" s="2">
        <v>52</v>
      </c>
      <c r="B66" s="2">
        <f t="shared" ref="B66:G66" si="4">B172</f>
        <v>1</v>
      </c>
      <c r="C66" s="2">
        <f t="shared" si="4"/>
        <v>5</v>
      </c>
      <c r="D66" s="2">
        <f t="shared" si="4"/>
        <v>64</v>
      </c>
      <c r="E66" s="2">
        <f t="shared" si="4"/>
        <v>0</v>
      </c>
      <c r="F66" s="2" t="str">
        <f t="shared" si="4"/>
        <v>Новый подраздел</v>
      </c>
      <c r="G66" s="2" t="str">
        <f t="shared" si="4"/>
        <v>Монтаж системы кондиционирования.</v>
      </c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</row>
    <row r="68" spans="1:118">
      <c r="A68">
        <v>17</v>
      </c>
      <c r="B68">
        <v>1</v>
      </c>
      <c r="C68">
        <f>ROW(SmtRes!A51)</f>
        <v>51</v>
      </c>
      <c r="D68">
        <f>ROW(EtalonRes!A48)</f>
        <v>48</v>
      </c>
      <c r="E68" t="s">
        <v>75</v>
      </c>
      <c r="F68" t="s">
        <v>76</v>
      </c>
      <c r="G68" t="s">
        <v>77</v>
      </c>
      <c r="H68" t="s">
        <v>78</v>
      </c>
      <c r="I68">
        <v>4.4999999999999998E-2</v>
      </c>
      <c r="J68">
        <v>0</v>
      </c>
    </row>
    <row r="69" spans="1:118">
      <c r="A69">
        <v>17</v>
      </c>
      <c r="B69">
        <v>1</v>
      </c>
      <c r="E69" t="s">
        <v>80</v>
      </c>
      <c r="F69" t="s">
        <v>16</v>
      </c>
      <c r="G69" t="s">
        <v>81</v>
      </c>
      <c r="H69" t="s">
        <v>82</v>
      </c>
      <c r="I69">
        <v>28</v>
      </c>
      <c r="J69">
        <v>0</v>
      </c>
    </row>
    <row r="70" spans="1:118">
      <c r="A70">
        <v>17</v>
      </c>
      <c r="B70">
        <v>1</v>
      </c>
      <c r="E70" t="s">
        <v>83</v>
      </c>
      <c r="F70" t="s">
        <v>16</v>
      </c>
      <c r="G70" t="s">
        <v>84</v>
      </c>
      <c r="H70" t="s">
        <v>82</v>
      </c>
      <c r="I70">
        <v>17</v>
      </c>
      <c r="J70">
        <v>0</v>
      </c>
    </row>
    <row r="71" spans="1:118">
      <c r="A71">
        <v>17</v>
      </c>
      <c r="B71">
        <v>1</v>
      </c>
      <c r="C71">
        <f>ROW(SmtRes!A57)</f>
        <v>57</v>
      </c>
      <c r="D71">
        <f>ROW(EtalonRes!A54)</f>
        <v>54</v>
      </c>
      <c r="E71" t="s">
        <v>85</v>
      </c>
      <c r="F71" t="s">
        <v>86</v>
      </c>
      <c r="G71" t="s">
        <v>87</v>
      </c>
      <c r="H71" t="s">
        <v>88</v>
      </c>
      <c r="I71">
        <v>0.45</v>
      </c>
      <c r="J71">
        <v>0</v>
      </c>
    </row>
    <row r="72" spans="1:118">
      <c r="A72">
        <v>17</v>
      </c>
      <c r="B72">
        <v>1</v>
      </c>
      <c r="C72">
        <f>ROW(SmtRes!A71)</f>
        <v>71</v>
      </c>
      <c r="D72">
        <f>ROW(EtalonRes!A68)</f>
        <v>68</v>
      </c>
      <c r="E72" t="s">
        <v>89</v>
      </c>
      <c r="F72" t="s">
        <v>90</v>
      </c>
      <c r="G72" t="s">
        <v>91</v>
      </c>
      <c r="H72" t="s">
        <v>88</v>
      </c>
      <c r="I72">
        <v>0.4</v>
      </c>
      <c r="J72">
        <v>0</v>
      </c>
    </row>
    <row r="73" spans="1:118">
      <c r="A73">
        <v>18</v>
      </c>
      <c r="B73">
        <v>1</v>
      </c>
      <c r="C73">
        <v>67</v>
      </c>
      <c r="E73" t="s">
        <v>92</v>
      </c>
      <c r="F73" t="s">
        <v>93</v>
      </c>
      <c r="G73" t="s">
        <v>94</v>
      </c>
      <c r="H73" t="s">
        <v>95</v>
      </c>
      <c r="I73">
        <f>I72*J73</f>
        <v>0</v>
      </c>
      <c r="J73">
        <v>0</v>
      </c>
    </row>
    <row r="74" spans="1:118">
      <c r="A74">
        <v>17</v>
      </c>
      <c r="B74">
        <v>1</v>
      </c>
      <c r="C74">
        <f>ROW(SmtRes!A85)</f>
        <v>85</v>
      </c>
      <c r="D74">
        <f>ROW(EtalonRes!A82)</f>
        <v>82</v>
      </c>
      <c r="E74" t="s">
        <v>97</v>
      </c>
      <c r="F74" t="s">
        <v>98</v>
      </c>
      <c r="G74" t="s">
        <v>99</v>
      </c>
      <c r="H74" t="s">
        <v>88</v>
      </c>
      <c r="I74">
        <v>0.1</v>
      </c>
      <c r="J74">
        <v>0</v>
      </c>
    </row>
    <row r="75" spans="1:118">
      <c r="A75">
        <v>18</v>
      </c>
      <c r="B75">
        <v>1</v>
      </c>
      <c r="C75">
        <v>81</v>
      </c>
      <c r="E75" t="s">
        <v>100</v>
      </c>
      <c r="F75" t="s">
        <v>93</v>
      </c>
      <c r="G75" t="s">
        <v>94</v>
      </c>
      <c r="H75" t="s">
        <v>95</v>
      </c>
      <c r="I75">
        <f>I74*J75</f>
        <v>0</v>
      </c>
      <c r="J75">
        <v>0</v>
      </c>
    </row>
    <row r="76" spans="1:118">
      <c r="A76">
        <v>17</v>
      </c>
      <c r="B76">
        <v>1</v>
      </c>
      <c r="C76">
        <f>ROW(SmtRes!A99)</f>
        <v>99</v>
      </c>
      <c r="D76">
        <f>ROW(EtalonRes!A96)</f>
        <v>96</v>
      </c>
      <c r="E76" t="s">
        <v>101</v>
      </c>
      <c r="F76" t="s">
        <v>102</v>
      </c>
      <c r="G76" t="s">
        <v>103</v>
      </c>
      <c r="H76" t="s">
        <v>88</v>
      </c>
      <c r="I76">
        <v>0.2</v>
      </c>
      <c r="J76">
        <v>0</v>
      </c>
    </row>
    <row r="77" spans="1:118">
      <c r="A77">
        <v>18</v>
      </c>
      <c r="B77">
        <v>1</v>
      </c>
      <c r="C77">
        <v>95</v>
      </c>
      <c r="E77" t="s">
        <v>104</v>
      </c>
      <c r="F77" t="s">
        <v>93</v>
      </c>
      <c r="G77" t="s">
        <v>94</v>
      </c>
      <c r="H77" t="s">
        <v>95</v>
      </c>
      <c r="I77">
        <f>I76*J77</f>
        <v>0</v>
      </c>
      <c r="J77">
        <v>0</v>
      </c>
    </row>
    <row r="78" spans="1:118">
      <c r="A78">
        <v>17</v>
      </c>
      <c r="B78">
        <v>1</v>
      </c>
      <c r="C78">
        <f>ROW(SmtRes!A105)</f>
        <v>105</v>
      </c>
      <c r="D78">
        <f>ROW(EtalonRes!A102)</f>
        <v>102</v>
      </c>
      <c r="E78" t="s">
        <v>105</v>
      </c>
      <c r="F78" t="s">
        <v>106</v>
      </c>
      <c r="G78" t="s">
        <v>107</v>
      </c>
      <c r="H78" t="s">
        <v>88</v>
      </c>
      <c r="I78">
        <v>0.64</v>
      </c>
      <c r="J78">
        <v>0</v>
      </c>
    </row>
    <row r="79" spans="1:118">
      <c r="A79">
        <v>17</v>
      </c>
      <c r="B79">
        <v>1</v>
      </c>
      <c r="C79">
        <f>ROW(SmtRes!A120)</f>
        <v>120</v>
      </c>
      <c r="D79">
        <f>ROW(EtalonRes!A117)</f>
        <v>117</v>
      </c>
      <c r="E79" t="s">
        <v>108</v>
      </c>
      <c r="F79" t="s">
        <v>109</v>
      </c>
      <c r="G79" t="s">
        <v>110</v>
      </c>
      <c r="H79" t="s">
        <v>88</v>
      </c>
      <c r="I79">
        <v>0.1</v>
      </c>
      <c r="J79">
        <v>0</v>
      </c>
    </row>
    <row r="80" spans="1:118">
      <c r="A80">
        <v>18</v>
      </c>
      <c r="B80">
        <v>1</v>
      </c>
      <c r="C80">
        <v>116</v>
      </c>
      <c r="E80" t="s">
        <v>111</v>
      </c>
      <c r="F80" t="s">
        <v>93</v>
      </c>
      <c r="G80" t="s">
        <v>94</v>
      </c>
      <c r="H80" t="s">
        <v>95</v>
      </c>
      <c r="I80">
        <f>I79*J80</f>
        <v>0</v>
      </c>
      <c r="J80">
        <v>0</v>
      </c>
    </row>
    <row r="81" spans="1:10">
      <c r="A81">
        <v>17</v>
      </c>
      <c r="B81">
        <v>1</v>
      </c>
      <c r="C81">
        <f>ROW(SmtRes!A134)</f>
        <v>134</v>
      </c>
      <c r="D81">
        <f>ROW(EtalonRes!A131)</f>
        <v>131</v>
      </c>
      <c r="E81" t="s">
        <v>112</v>
      </c>
      <c r="F81" t="s">
        <v>113</v>
      </c>
      <c r="G81" t="s">
        <v>114</v>
      </c>
      <c r="H81" t="s">
        <v>88</v>
      </c>
      <c r="I81">
        <v>1.25</v>
      </c>
      <c r="J81">
        <v>0</v>
      </c>
    </row>
    <row r="82" spans="1:10">
      <c r="A82">
        <v>18</v>
      </c>
      <c r="B82">
        <v>1</v>
      </c>
      <c r="C82">
        <v>130</v>
      </c>
      <c r="E82" t="s">
        <v>115</v>
      </c>
      <c r="F82" t="s">
        <v>93</v>
      </c>
      <c r="G82" t="s">
        <v>94</v>
      </c>
      <c r="H82" t="s">
        <v>95</v>
      </c>
      <c r="I82">
        <f>I81*J82</f>
        <v>0</v>
      </c>
      <c r="J82">
        <v>0</v>
      </c>
    </row>
    <row r="83" spans="1:10">
      <c r="A83">
        <v>17</v>
      </c>
      <c r="B83">
        <v>1</v>
      </c>
      <c r="C83">
        <f>ROW(SmtRes!A147)</f>
        <v>147</v>
      </c>
      <c r="D83">
        <f>ROW(EtalonRes!A144)</f>
        <v>144</v>
      </c>
      <c r="E83" t="s">
        <v>116</v>
      </c>
      <c r="F83" t="s">
        <v>117</v>
      </c>
      <c r="G83" t="s">
        <v>118</v>
      </c>
      <c r="H83" t="s">
        <v>88</v>
      </c>
      <c r="I83">
        <v>1.65</v>
      </c>
      <c r="J83">
        <v>0</v>
      </c>
    </row>
    <row r="84" spans="1:10">
      <c r="A84">
        <v>18</v>
      </c>
      <c r="B84">
        <v>1</v>
      </c>
      <c r="C84">
        <v>143</v>
      </c>
      <c r="E84" t="s">
        <v>119</v>
      </c>
      <c r="F84" t="s">
        <v>93</v>
      </c>
      <c r="G84" t="s">
        <v>94</v>
      </c>
      <c r="H84" t="s">
        <v>95</v>
      </c>
      <c r="I84">
        <f>I83*J84</f>
        <v>0</v>
      </c>
      <c r="J84">
        <v>0</v>
      </c>
    </row>
    <row r="85" spans="1:10">
      <c r="A85">
        <v>17</v>
      </c>
      <c r="B85">
        <v>1</v>
      </c>
      <c r="C85">
        <f>ROW(SmtRes!A154)</f>
        <v>154</v>
      </c>
      <c r="D85">
        <f>ROW(EtalonRes!A151)</f>
        <v>151</v>
      </c>
      <c r="E85" t="s">
        <v>120</v>
      </c>
      <c r="F85" t="s">
        <v>121</v>
      </c>
      <c r="G85" t="s">
        <v>122</v>
      </c>
      <c r="H85" t="s">
        <v>123</v>
      </c>
      <c r="I85">
        <v>11</v>
      </c>
      <c r="J85">
        <v>0</v>
      </c>
    </row>
    <row r="86" spans="1:10">
      <c r="A86">
        <v>17</v>
      </c>
      <c r="B86">
        <v>1</v>
      </c>
      <c r="C86">
        <f>ROW(SmtRes!A160)</f>
        <v>160</v>
      </c>
      <c r="D86">
        <f>ROW(EtalonRes!A157)</f>
        <v>157</v>
      </c>
      <c r="E86" t="s">
        <v>124</v>
      </c>
      <c r="F86" t="s">
        <v>125</v>
      </c>
      <c r="G86" t="s">
        <v>126</v>
      </c>
      <c r="H86" t="s">
        <v>88</v>
      </c>
      <c r="I86">
        <v>3</v>
      </c>
      <c r="J86">
        <v>0</v>
      </c>
    </row>
    <row r="87" spans="1:10">
      <c r="A87">
        <v>17</v>
      </c>
      <c r="B87">
        <v>1</v>
      </c>
      <c r="E87" t="s">
        <v>127</v>
      </c>
      <c r="F87" t="s">
        <v>16</v>
      </c>
      <c r="G87" t="s">
        <v>128</v>
      </c>
      <c r="H87" t="s">
        <v>18</v>
      </c>
      <c r="I87">
        <v>26</v>
      </c>
      <c r="J87">
        <v>0</v>
      </c>
    </row>
    <row r="88" spans="1:10">
      <c r="A88">
        <v>17</v>
      </c>
      <c r="B88">
        <v>1</v>
      </c>
      <c r="E88" t="s">
        <v>129</v>
      </c>
      <c r="F88" t="s">
        <v>16</v>
      </c>
      <c r="G88" t="s">
        <v>130</v>
      </c>
      <c r="H88" t="s">
        <v>18</v>
      </c>
      <c r="I88">
        <v>10</v>
      </c>
      <c r="J88">
        <v>0</v>
      </c>
    </row>
    <row r="89" spans="1:10">
      <c r="A89">
        <v>17</v>
      </c>
      <c r="B89">
        <v>1</v>
      </c>
      <c r="E89" t="s">
        <v>131</v>
      </c>
      <c r="F89" t="s">
        <v>16</v>
      </c>
      <c r="G89" t="s">
        <v>132</v>
      </c>
      <c r="H89" t="s">
        <v>18</v>
      </c>
      <c r="I89">
        <v>20</v>
      </c>
      <c r="J89">
        <v>0</v>
      </c>
    </row>
    <row r="90" spans="1:10">
      <c r="A90">
        <v>17</v>
      </c>
      <c r="B90">
        <v>1</v>
      </c>
      <c r="E90" t="s">
        <v>133</v>
      </c>
      <c r="F90" t="s">
        <v>16</v>
      </c>
      <c r="G90" t="s">
        <v>134</v>
      </c>
      <c r="H90" t="s">
        <v>18</v>
      </c>
      <c r="I90">
        <v>42</v>
      </c>
      <c r="J90">
        <v>0</v>
      </c>
    </row>
    <row r="91" spans="1:10">
      <c r="A91">
        <v>17</v>
      </c>
      <c r="B91">
        <v>1</v>
      </c>
      <c r="E91" t="s">
        <v>135</v>
      </c>
      <c r="F91" t="s">
        <v>16</v>
      </c>
      <c r="G91" t="s">
        <v>136</v>
      </c>
      <c r="H91" t="s">
        <v>18</v>
      </c>
      <c r="I91">
        <v>22</v>
      </c>
      <c r="J91">
        <v>0</v>
      </c>
    </row>
    <row r="92" spans="1:10">
      <c r="A92">
        <v>17</v>
      </c>
      <c r="B92">
        <v>1</v>
      </c>
      <c r="E92" t="s">
        <v>137</v>
      </c>
      <c r="F92" t="s">
        <v>16</v>
      </c>
      <c r="G92" t="s">
        <v>138</v>
      </c>
      <c r="H92" t="s">
        <v>18</v>
      </c>
      <c r="I92">
        <v>15</v>
      </c>
      <c r="J92">
        <v>0</v>
      </c>
    </row>
    <row r="93" spans="1:10">
      <c r="A93">
        <v>17</v>
      </c>
      <c r="B93">
        <v>1</v>
      </c>
      <c r="E93" t="s">
        <v>139</v>
      </c>
      <c r="F93" t="s">
        <v>16</v>
      </c>
      <c r="G93" t="s">
        <v>140</v>
      </c>
      <c r="H93" t="s">
        <v>18</v>
      </c>
      <c r="I93">
        <v>6</v>
      </c>
      <c r="J93">
        <v>0</v>
      </c>
    </row>
    <row r="94" spans="1:10">
      <c r="A94">
        <v>17</v>
      </c>
      <c r="B94">
        <v>1</v>
      </c>
      <c r="E94" t="s">
        <v>141</v>
      </c>
      <c r="F94" t="s">
        <v>16</v>
      </c>
      <c r="G94" t="s">
        <v>142</v>
      </c>
      <c r="H94" t="s">
        <v>18</v>
      </c>
      <c r="I94">
        <v>6</v>
      </c>
      <c r="J94">
        <v>0</v>
      </c>
    </row>
    <row r="95" spans="1:10">
      <c r="A95">
        <v>17</v>
      </c>
      <c r="B95">
        <v>1</v>
      </c>
      <c r="E95" t="s">
        <v>143</v>
      </c>
      <c r="F95" t="s">
        <v>16</v>
      </c>
      <c r="G95" t="s">
        <v>144</v>
      </c>
      <c r="H95" t="s">
        <v>18</v>
      </c>
      <c r="I95">
        <v>12</v>
      </c>
      <c r="J95">
        <v>0</v>
      </c>
    </row>
    <row r="96" spans="1:10">
      <c r="A96">
        <v>17</v>
      </c>
      <c r="B96">
        <v>1</v>
      </c>
      <c r="E96" t="s">
        <v>145</v>
      </c>
      <c r="F96" t="s">
        <v>16</v>
      </c>
      <c r="G96" t="s">
        <v>146</v>
      </c>
      <c r="H96" t="s">
        <v>18</v>
      </c>
      <c r="I96">
        <v>26</v>
      </c>
      <c r="J96">
        <v>0</v>
      </c>
    </row>
    <row r="97" spans="1:10">
      <c r="A97">
        <v>17</v>
      </c>
      <c r="B97">
        <v>1</v>
      </c>
      <c r="E97" t="s">
        <v>147</v>
      </c>
      <c r="F97" t="s">
        <v>16</v>
      </c>
      <c r="G97" t="s">
        <v>148</v>
      </c>
      <c r="H97" t="s">
        <v>18</v>
      </c>
      <c r="I97">
        <v>46</v>
      </c>
      <c r="J97">
        <v>0</v>
      </c>
    </row>
    <row r="98" spans="1:10">
      <c r="A98">
        <v>17</v>
      </c>
      <c r="B98">
        <v>1</v>
      </c>
      <c r="E98" t="s">
        <v>149</v>
      </c>
      <c r="F98" t="s">
        <v>16</v>
      </c>
      <c r="G98" t="s">
        <v>150</v>
      </c>
      <c r="H98" t="s">
        <v>18</v>
      </c>
      <c r="I98">
        <v>145</v>
      </c>
      <c r="J98">
        <v>0</v>
      </c>
    </row>
    <row r="99" spans="1:10">
      <c r="A99">
        <v>17</v>
      </c>
      <c r="B99">
        <v>1</v>
      </c>
      <c r="E99" t="s">
        <v>151</v>
      </c>
      <c r="F99" t="s">
        <v>16</v>
      </c>
      <c r="G99" t="s">
        <v>152</v>
      </c>
      <c r="H99" t="s">
        <v>18</v>
      </c>
      <c r="I99">
        <v>96</v>
      </c>
      <c r="J99">
        <v>0</v>
      </c>
    </row>
    <row r="100" spans="1:10">
      <c r="A100">
        <v>17</v>
      </c>
      <c r="B100">
        <v>1</v>
      </c>
      <c r="E100" t="s">
        <v>153</v>
      </c>
      <c r="F100" t="s">
        <v>16</v>
      </c>
      <c r="G100" t="s">
        <v>154</v>
      </c>
      <c r="H100" t="s">
        <v>18</v>
      </c>
      <c r="I100">
        <v>54</v>
      </c>
      <c r="J100">
        <v>0</v>
      </c>
    </row>
    <row r="101" spans="1:10">
      <c r="A101">
        <v>17</v>
      </c>
      <c r="B101">
        <v>1</v>
      </c>
      <c r="E101" t="s">
        <v>155</v>
      </c>
      <c r="F101" t="s">
        <v>16</v>
      </c>
      <c r="G101" t="s">
        <v>156</v>
      </c>
      <c r="H101" t="s">
        <v>18</v>
      </c>
      <c r="I101">
        <v>22</v>
      </c>
      <c r="J101">
        <v>0</v>
      </c>
    </row>
    <row r="102" spans="1:10">
      <c r="A102">
        <v>17</v>
      </c>
      <c r="B102">
        <v>1</v>
      </c>
      <c r="C102">
        <f>ROW(SmtRes!A168)</f>
        <v>168</v>
      </c>
      <c r="D102">
        <f>ROW(EtalonRes!A165)</f>
        <v>165</v>
      </c>
      <c r="E102" t="s">
        <v>157</v>
      </c>
      <c r="F102" t="s">
        <v>158</v>
      </c>
      <c r="G102" t="s">
        <v>159</v>
      </c>
      <c r="H102" t="s">
        <v>123</v>
      </c>
      <c r="I102">
        <v>22</v>
      </c>
      <c r="J102">
        <v>0</v>
      </c>
    </row>
    <row r="103" spans="1:10">
      <c r="A103">
        <v>18</v>
      </c>
      <c r="B103">
        <v>1</v>
      </c>
      <c r="C103">
        <v>166</v>
      </c>
      <c r="E103" t="s">
        <v>160</v>
      </c>
      <c r="F103" t="s">
        <v>161</v>
      </c>
      <c r="G103" t="s">
        <v>162</v>
      </c>
      <c r="H103" t="s">
        <v>123</v>
      </c>
      <c r="I103">
        <f>I102*J103</f>
        <v>22</v>
      </c>
      <c r="J103">
        <v>1</v>
      </c>
    </row>
    <row r="104" spans="1:10">
      <c r="A104">
        <v>17</v>
      </c>
      <c r="B104">
        <v>1</v>
      </c>
      <c r="E104" t="s">
        <v>164</v>
      </c>
      <c r="F104" t="s">
        <v>16</v>
      </c>
      <c r="G104" t="s">
        <v>165</v>
      </c>
      <c r="H104" t="s">
        <v>18</v>
      </c>
      <c r="I104">
        <v>1</v>
      </c>
      <c r="J104">
        <v>0</v>
      </c>
    </row>
    <row r="105" spans="1:10">
      <c r="A105">
        <v>17</v>
      </c>
      <c r="B105">
        <v>1</v>
      </c>
      <c r="E105" t="s">
        <v>166</v>
      </c>
      <c r="F105" t="s">
        <v>16</v>
      </c>
      <c r="G105" t="s">
        <v>167</v>
      </c>
      <c r="H105" t="s">
        <v>18</v>
      </c>
      <c r="I105">
        <v>4</v>
      </c>
      <c r="J105">
        <v>0</v>
      </c>
    </row>
    <row r="106" spans="1:10">
      <c r="A106">
        <v>17</v>
      </c>
      <c r="B106">
        <v>1</v>
      </c>
      <c r="E106" t="s">
        <v>168</v>
      </c>
      <c r="F106" t="s">
        <v>16</v>
      </c>
      <c r="G106" t="s">
        <v>169</v>
      </c>
      <c r="H106" t="s">
        <v>18</v>
      </c>
      <c r="I106">
        <v>1</v>
      </c>
      <c r="J106">
        <v>0</v>
      </c>
    </row>
    <row r="107" spans="1:10">
      <c r="A107">
        <v>17</v>
      </c>
      <c r="B107">
        <v>1</v>
      </c>
      <c r="E107" t="s">
        <v>170</v>
      </c>
      <c r="F107" t="s">
        <v>16</v>
      </c>
      <c r="G107" t="s">
        <v>171</v>
      </c>
      <c r="H107" t="s">
        <v>18</v>
      </c>
      <c r="I107">
        <v>16</v>
      </c>
      <c r="J107">
        <v>0</v>
      </c>
    </row>
    <row r="108" spans="1:10">
      <c r="A108">
        <v>17</v>
      </c>
      <c r="B108">
        <v>1</v>
      </c>
      <c r="C108">
        <f>ROW(SmtRes!A176)</f>
        <v>176</v>
      </c>
      <c r="D108">
        <f>ROW(EtalonRes!A173)</f>
        <v>173</v>
      </c>
      <c r="E108" t="s">
        <v>172</v>
      </c>
      <c r="F108" t="s">
        <v>173</v>
      </c>
      <c r="G108" t="s">
        <v>174</v>
      </c>
      <c r="H108" t="s">
        <v>123</v>
      </c>
      <c r="I108">
        <v>12</v>
      </c>
      <c r="J108">
        <v>0</v>
      </c>
    </row>
    <row r="109" spans="1:10">
      <c r="A109">
        <v>18</v>
      </c>
      <c r="B109">
        <v>1</v>
      </c>
      <c r="C109">
        <v>174</v>
      </c>
      <c r="E109" t="s">
        <v>175</v>
      </c>
      <c r="F109" t="s">
        <v>161</v>
      </c>
      <c r="G109" t="s">
        <v>162</v>
      </c>
      <c r="H109" t="s">
        <v>123</v>
      </c>
      <c r="I109">
        <f>I108*J109</f>
        <v>12</v>
      </c>
      <c r="J109">
        <v>1</v>
      </c>
    </row>
    <row r="110" spans="1:10">
      <c r="A110">
        <v>17</v>
      </c>
      <c r="B110">
        <v>1</v>
      </c>
      <c r="E110" t="s">
        <v>176</v>
      </c>
      <c r="F110" t="s">
        <v>16</v>
      </c>
      <c r="G110" t="s">
        <v>177</v>
      </c>
      <c r="H110" t="s">
        <v>18</v>
      </c>
      <c r="I110">
        <v>12</v>
      </c>
      <c r="J110">
        <v>0</v>
      </c>
    </row>
    <row r="111" spans="1:10">
      <c r="A111">
        <v>17</v>
      </c>
      <c r="B111">
        <v>1</v>
      </c>
      <c r="C111">
        <f>ROW(SmtRes!A186)</f>
        <v>186</v>
      </c>
      <c r="D111">
        <f>ROW(EtalonRes!A183)</f>
        <v>183</v>
      </c>
      <c r="E111" t="s">
        <v>178</v>
      </c>
      <c r="F111" t="s">
        <v>179</v>
      </c>
      <c r="G111" t="s">
        <v>180</v>
      </c>
      <c r="H111" t="s">
        <v>181</v>
      </c>
      <c r="I111">
        <v>0.19</v>
      </c>
      <c r="J111">
        <v>0</v>
      </c>
    </row>
    <row r="112" spans="1:10">
      <c r="A112">
        <v>17</v>
      </c>
      <c r="B112">
        <v>1</v>
      </c>
      <c r="E112" t="s">
        <v>182</v>
      </c>
      <c r="F112" t="s">
        <v>16</v>
      </c>
      <c r="G112" t="s">
        <v>183</v>
      </c>
      <c r="H112" t="s">
        <v>18</v>
      </c>
      <c r="I112">
        <v>5</v>
      </c>
      <c r="J112">
        <v>0</v>
      </c>
    </row>
    <row r="113" spans="1:10">
      <c r="A113">
        <v>17</v>
      </c>
      <c r="B113">
        <v>1</v>
      </c>
      <c r="E113" t="s">
        <v>184</v>
      </c>
      <c r="F113" t="s">
        <v>16</v>
      </c>
      <c r="G113" t="s">
        <v>185</v>
      </c>
      <c r="H113" t="s">
        <v>18</v>
      </c>
      <c r="I113">
        <v>4</v>
      </c>
      <c r="J113">
        <v>0</v>
      </c>
    </row>
    <row r="114" spans="1:10">
      <c r="A114">
        <v>17</v>
      </c>
      <c r="B114">
        <v>1</v>
      </c>
      <c r="E114" t="s">
        <v>186</v>
      </c>
      <c r="F114" t="s">
        <v>16</v>
      </c>
      <c r="G114" t="s">
        <v>187</v>
      </c>
      <c r="H114" t="s">
        <v>18</v>
      </c>
      <c r="I114">
        <v>2</v>
      </c>
      <c r="J114">
        <v>0</v>
      </c>
    </row>
    <row r="115" spans="1:10">
      <c r="A115">
        <v>17</v>
      </c>
      <c r="B115">
        <v>1</v>
      </c>
      <c r="E115" t="s">
        <v>188</v>
      </c>
      <c r="F115" t="s">
        <v>16</v>
      </c>
      <c r="G115" t="s">
        <v>189</v>
      </c>
      <c r="H115" t="s">
        <v>18</v>
      </c>
      <c r="I115">
        <v>8</v>
      </c>
      <c r="J115">
        <v>0</v>
      </c>
    </row>
    <row r="116" spans="1:10">
      <c r="A116">
        <v>17</v>
      </c>
      <c r="B116">
        <v>1</v>
      </c>
      <c r="C116">
        <f>ROW(SmtRes!A196)</f>
        <v>196</v>
      </c>
      <c r="D116">
        <f>ROW(EtalonRes!A193)</f>
        <v>193</v>
      </c>
      <c r="E116" t="s">
        <v>190</v>
      </c>
      <c r="F116" t="s">
        <v>191</v>
      </c>
      <c r="G116" t="s">
        <v>192</v>
      </c>
      <c r="H116" t="s">
        <v>181</v>
      </c>
      <c r="I116">
        <v>0.12</v>
      </c>
      <c r="J116">
        <v>0</v>
      </c>
    </row>
    <row r="117" spans="1:10">
      <c r="A117">
        <v>17</v>
      </c>
      <c r="B117">
        <v>1</v>
      </c>
      <c r="E117" t="s">
        <v>193</v>
      </c>
      <c r="F117" t="s">
        <v>16</v>
      </c>
      <c r="G117" t="s">
        <v>194</v>
      </c>
      <c r="H117" t="s">
        <v>18</v>
      </c>
      <c r="I117">
        <v>12</v>
      </c>
      <c r="J117">
        <v>0</v>
      </c>
    </row>
    <row r="118" spans="1:10">
      <c r="A118">
        <v>17</v>
      </c>
      <c r="B118">
        <v>1</v>
      </c>
      <c r="C118">
        <f>ROW(SmtRes!A207)</f>
        <v>207</v>
      </c>
      <c r="D118">
        <f>ROW(EtalonRes!A204)</f>
        <v>204</v>
      </c>
      <c r="E118" t="s">
        <v>195</v>
      </c>
      <c r="F118" t="s">
        <v>196</v>
      </c>
      <c r="G118" t="s">
        <v>197</v>
      </c>
      <c r="H118" t="s">
        <v>123</v>
      </c>
      <c r="I118">
        <v>1</v>
      </c>
      <c r="J118">
        <v>0</v>
      </c>
    </row>
    <row r="119" spans="1:10">
      <c r="A119">
        <v>18</v>
      </c>
      <c r="B119">
        <v>1</v>
      </c>
      <c r="C119">
        <v>205</v>
      </c>
      <c r="E119" t="s">
        <v>198</v>
      </c>
      <c r="F119" t="s">
        <v>161</v>
      </c>
      <c r="G119" t="s">
        <v>162</v>
      </c>
      <c r="H119" t="s">
        <v>123</v>
      </c>
      <c r="I119">
        <f>I118*J119</f>
        <v>1</v>
      </c>
      <c r="J119">
        <v>1</v>
      </c>
    </row>
    <row r="120" spans="1:10">
      <c r="A120">
        <v>17</v>
      </c>
      <c r="B120">
        <v>1</v>
      </c>
      <c r="E120" t="s">
        <v>199</v>
      </c>
      <c r="F120" t="s">
        <v>16</v>
      </c>
      <c r="G120" t="s">
        <v>200</v>
      </c>
      <c r="H120" t="s">
        <v>18</v>
      </c>
      <c r="I120">
        <v>1</v>
      </c>
      <c r="J120">
        <v>0</v>
      </c>
    </row>
    <row r="121" spans="1:10">
      <c r="A121">
        <v>17</v>
      </c>
      <c r="B121">
        <v>1</v>
      </c>
      <c r="C121">
        <f>ROW(SmtRes!A218)</f>
        <v>218</v>
      </c>
      <c r="D121">
        <f>ROW(EtalonRes!A215)</f>
        <v>215</v>
      </c>
      <c r="E121" t="s">
        <v>201</v>
      </c>
      <c r="F121" t="s">
        <v>202</v>
      </c>
      <c r="G121" t="s">
        <v>203</v>
      </c>
      <c r="H121" t="s">
        <v>123</v>
      </c>
      <c r="I121">
        <v>12</v>
      </c>
      <c r="J121">
        <v>0</v>
      </c>
    </row>
    <row r="122" spans="1:10">
      <c r="A122">
        <v>18</v>
      </c>
      <c r="B122">
        <v>1</v>
      </c>
      <c r="C122">
        <v>216</v>
      </c>
      <c r="E122" t="s">
        <v>204</v>
      </c>
      <c r="F122" t="s">
        <v>161</v>
      </c>
      <c r="G122" t="s">
        <v>162</v>
      </c>
      <c r="H122" t="s">
        <v>123</v>
      </c>
      <c r="I122">
        <f>I121*J122</f>
        <v>12</v>
      </c>
      <c r="J122">
        <v>1</v>
      </c>
    </row>
    <row r="123" spans="1:10">
      <c r="A123">
        <v>17</v>
      </c>
      <c r="B123">
        <v>1</v>
      </c>
      <c r="E123" t="s">
        <v>205</v>
      </c>
      <c r="F123" t="s">
        <v>16</v>
      </c>
      <c r="G123" t="s">
        <v>206</v>
      </c>
      <c r="H123" t="s">
        <v>18</v>
      </c>
      <c r="I123">
        <v>6</v>
      </c>
      <c r="J123">
        <v>0</v>
      </c>
    </row>
    <row r="124" spans="1:10">
      <c r="A124">
        <v>17</v>
      </c>
      <c r="B124">
        <v>1</v>
      </c>
      <c r="E124" t="s">
        <v>207</v>
      </c>
      <c r="F124" t="s">
        <v>16</v>
      </c>
      <c r="G124" t="s">
        <v>208</v>
      </c>
      <c r="H124" t="s">
        <v>18</v>
      </c>
      <c r="I124">
        <v>1</v>
      </c>
      <c r="J124">
        <v>0</v>
      </c>
    </row>
    <row r="125" spans="1:10">
      <c r="A125">
        <v>17</v>
      </c>
      <c r="B125">
        <v>1</v>
      </c>
      <c r="E125" t="s">
        <v>209</v>
      </c>
      <c r="F125" t="s">
        <v>16</v>
      </c>
      <c r="G125" t="s">
        <v>210</v>
      </c>
      <c r="H125" t="s">
        <v>18</v>
      </c>
      <c r="I125">
        <v>4</v>
      </c>
      <c r="J125">
        <v>0</v>
      </c>
    </row>
    <row r="126" spans="1:10">
      <c r="A126">
        <v>17</v>
      </c>
      <c r="B126">
        <v>1</v>
      </c>
      <c r="E126" t="s">
        <v>211</v>
      </c>
      <c r="F126" t="s">
        <v>16</v>
      </c>
      <c r="G126" t="s">
        <v>212</v>
      </c>
      <c r="H126" t="s">
        <v>18</v>
      </c>
      <c r="I126">
        <v>1</v>
      </c>
      <c r="J126">
        <v>0</v>
      </c>
    </row>
    <row r="127" spans="1:10">
      <c r="A127">
        <v>17</v>
      </c>
      <c r="B127">
        <v>1</v>
      </c>
      <c r="C127">
        <f>ROW(SmtRes!A235)</f>
        <v>235</v>
      </c>
      <c r="D127">
        <f>ROW(EtalonRes!A232)</f>
        <v>232</v>
      </c>
      <c r="E127" t="s">
        <v>213</v>
      </c>
      <c r="F127" t="s">
        <v>214</v>
      </c>
      <c r="G127" t="s">
        <v>215</v>
      </c>
      <c r="H127" t="s">
        <v>216</v>
      </c>
      <c r="I127">
        <v>7.42</v>
      </c>
      <c r="J127">
        <v>0</v>
      </c>
    </row>
    <row r="128" spans="1:10">
      <c r="A128">
        <v>18</v>
      </c>
      <c r="B128">
        <v>1</v>
      </c>
      <c r="C128">
        <v>230</v>
      </c>
      <c r="E128" t="s">
        <v>217</v>
      </c>
      <c r="F128" t="s">
        <v>218</v>
      </c>
      <c r="G128" t="s">
        <v>219</v>
      </c>
      <c r="H128" t="s">
        <v>220</v>
      </c>
      <c r="I128">
        <f>I127*J128</f>
        <v>0</v>
      </c>
      <c r="J128">
        <v>0</v>
      </c>
    </row>
    <row r="129" spans="1:10">
      <c r="A129">
        <v>18</v>
      </c>
      <c r="B129">
        <v>1</v>
      </c>
      <c r="C129">
        <v>231</v>
      </c>
      <c r="E129" t="s">
        <v>222</v>
      </c>
      <c r="F129" t="s">
        <v>223</v>
      </c>
      <c r="G129" t="s">
        <v>224</v>
      </c>
      <c r="H129" t="s">
        <v>220</v>
      </c>
      <c r="I129">
        <f>I127*J129</f>
        <v>742</v>
      </c>
      <c r="J129">
        <v>100</v>
      </c>
    </row>
    <row r="130" spans="1:10">
      <c r="A130">
        <v>18</v>
      </c>
      <c r="B130">
        <v>1</v>
      </c>
      <c r="C130">
        <v>232</v>
      </c>
      <c r="E130" t="s">
        <v>226</v>
      </c>
      <c r="F130" t="s">
        <v>227</v>
      </c>
      <c r="G130" t="s">
        <v>228</v>
      </c>
      <c r="H130" t="s">
        <v>123</v>
      </c>
      <c r="I130">
        <f>I127*J130</f>
        <v>0</v>
      </c>
      <c r="J130">
        <v>0</v>
      </c>
    </row>
    <row r="131" spans="1:10">
      <c r="A131">
        <v>18</v>
      </c>
      <c r="B131">
        <v>1</v>
      </c>
      <c r="C131">
        <v>233</v>
      </c>
      <c r="E131" t="s">
        <v>230</v>
      </c>
      <c r="F131" t="s">
        <v>93</v>
      </c>
      <c r="G131" t="s">
        <v>94</v>
      </c>
      <c r="H131" t="s">
        <v>95</v>
      </c>
      <c r="I131">
        <f>I127*J131</f>
        <v>0</v>
      </c>
      <c r="J131">
        <v>0</v>
      </c>
    </row>
    <row r="132" spans="1:10">
      <c r="A132">
        <v>18</v>
      </c>
      <c r="B132">
        <v>1</v>
      </c>
      <c r="C132">
        <v>234</v>
      </c>
      <c r="E132" t="s">
        <v>231</v>
      </c>
      <c r="F132" t="s">
        <v>232</v>
      </c>
      <c r="G132" t="s">
        <v>233</v>
      </c>
      <c r="H132" t="s">
        <v>123</v>
      </c>
      <c r="I132">
        <f>I127*J132</f>
        <v>0</v>
      </c>
      <c r="J132">
        <v>0</v>
      </c>
    </row>
    <row r="133" spans="1:10">
      <c r="A133">
        <v>18</v>
      </c>
      <c r="B133">
        <v>1</v>
      </c>
      <c r="C133">
        <v>235</v>
      </c>
      <c r="E133" t="s">
        <v>235</v>
      </c>
      <c r="F133" t="s">
        <v>236</v>
      </c>
      <c r="G133" t="s">
        <v>237</v>
      </c>
      <c r="H133" t="s">
        <v>123</v>
      </c>
      <c r="I133">
        <f>I127*J133</f>
        <v>0</v>
      </c>
      <c r="J133">
        <v>0</v>
      </c>
    </row>
    <row r="134" spans="1:10">
      <c r="A134">
        <v>17</v>
      </c>
      <c r="B134">
        <v>1</v>
      </c>
      <c r="E134" t="s">
        <v>239</v>
      </c>
      <c r="F134" t="s">
        <v>16</v>
      </c>
      <c r="G134" t="s">
        <v>240</v>
      </c>
      <c r="H134" t="s">
        <v>220</v>
      </c>
      <c r="I134">
        <v>742</v>
      </c>
      <c r="J134">
        <v>0</v>
      </c>
    </row>
    <row r="135" spans="1:10">
      <c r="A135">
        <v>17</v>
      </c>
      <c r="B135">
        <v>1</v>
      </c>
      <c r="E135" t="s">
        <v>241</v>
      </c>
      <c r="F135" t="s">
        <v>16</v>
      </c>
      <c r="G135" t="s">
        <v>242</v>
      </c>
      <c r="H135" t="s">
        <v>220</v>
      </c>
      <c r="I135">
        <v>111</v>
      </c>
      <c r="J135">
        <v>0</v>
      </c>
    </row>
    <row r="136" spans="1:10">
      <c r="A136">
        <v>17</v>
      </c>
      <c r="B136">
        <v>1</v>
      </c>
      <c r="C136">
        <f>ROW(SmtRes!A243)</f>
        <v>243</v>
      </c>
      <c r="D136">
        <f>ROW(EtalonRes!A240)</f>
        <v>240</v>
      </c>
      <c r="E136" t="s">
        <v>243</v>
      </c>
      <c r="F136" t="s">
        <v>244</v>
      </c>
      <c r="G136" t="s">
        <v>245</v>
      </c>
      <c r="H136" t="s">
        <v>123</v>
      </c>
      <c r="I136">
        <v>71</v>
      </c>
      <c r="J136">
        <v>0</v>
      </c>
    </row>
    <row r="137" spans="1:10">
      <c r="A137">
        <v>18</v>
      </c>
      <c r="B137">
        <v>1</v>
      </c>
      <c r="C137">
        <v>242</v>
      </c>
      <c r="E137" t="s">
        <v>246</v>
      </c>
      <c r="F137" t="s">
        <v>247</v>
      </c>
      <c r="G137" t="s">
        <v>248</v>
      </c>
      <c r="H137" t="s">
        <v>123</v>
      </c>
      <c r="I137">
        <f>I136*J137</f>
        <v>71</v>
      </c>
      <c r="J137">
        <v>1</v>
      </c>
    </row>
    <row r="138" spans="1:10">
      <c r="A138">
        <v>17</v>
      </c>
      <c r="B138">
        <v>1</v>
      </c>
      <c r="E138" t="s">
        <v>250</v>
      </c>
      <c r="F138" t="s">
        <v>16</v>
      </c>
      <c r="G138" t="s">
        <v>251</v>
      </c>
      <c r="H138" t="s">
        <v>18</v>
      </c>
      <c r="I138">
        <v>71</v>
      </c>
      <c r="J138">
        <v>0</v>
      </c>
    </row>
    <row r="139" spans="1:10">
      <c r="A139">
        <v>17</v>
      </c>
      <c r="B139">
        <v>1</v>
      </c>
      <c r="C139">
        <f>ROW(SmtRes!A255)</f>
        <v>255</v>
      </c>
      <c r="D139">
        <f>ROW(EtalonRes!A252)</f>
        <v>252</v>
      </c>
      <c r="E139" t="s">
        <v>252</v>
      </c>
      <c r="F139" t="s">
        <v>253</v>
      </c>
      <c r="G139" t="s">
        <v>254</v>
      </c>
      <c r="H139" t="s">
        <v>255</v>
      </c>
      <c r="I139">
        <v>31.8</v>
      </c>
      <c r="J139">
        <v>0</v>
      </c>
    </row>
    <row r="140" spans="1:10">
      <c r="A140">
        <v>17</v>
      </c>
      <c r="B140">
        <v>1</v>
      </c>
      <c r="E140" t="s">
        <v>256</v>
      </c>
      <c r="F140" t="s">
        <v>16</v>
      </c>
      <c r="G140" t="s">
        <v>257</v>
      </c>
      <c r="H140" t="s">
        <v>82</v>
      </c>
      <c r="I140">
        <v>176</v>
      </c>
      <c r="J140">
        <v>0</v>
      </c>
    </row>
    <row r="141" spans="1:10">
      <c r="A141">
        <v>17</v>
      </c>
      <c r="B141">
        <v>1</v>
      </c>
      <c r="E141" t="s">
        <v>258</v>
      </c>
      <c r="F141" t="s">
        <v>16</v>
      </c>
      <c r="G141" t="s">
        <v>259</v>
      </c>
      <c r="H141" t="s">
        <v>82</v>
      </c>
      <c r="I141">
        <v>108</v>
      </c>
      <c r="J141">
        <v>0</v>
      </c>
    </row>
    <row r="142" spans="1:10">
      <c r="A142">
        <v>17</v>
      </c>
      <c r="B142">
        <v>1</v>
      </c>
      <c r="E142" t="s">
        <v>260</v>
      </c>
      <c r="F142" t="s">
        <v>16</v>
      </c>
      <c r="G142" t="s">
        <v>261</v>
      </c>
      <c r="H142" t="s">
        <v>82</v>
      </c>
      <c r="I142">
        <v>26</v>
      </c>
      <c r="J142">
        <v>0</v>
      </c>
    </row>
    <row r="143" spans="1:10">
      <c r="A143">
        <v>17</v>
      </c>
      <c r="B143">
        <v>1</v>
      </c>
      <c r="C143">
        <f>ROW(SmtRes!A261)</f>
        <v>261</v>
      </c>
      <c r="D143">
        <f>ROW(EtalonRes!A258)</f>
        <v>258</v>
      </c>
      <c r="E143" t="s">
        <v>262</v>
      </c>
      <c r="F143" t="s">
        <v>263</v>
      </c>
      <c r="G143" t="s">
        <v>264</v>
      </c>
      <c r="H143" t="s">
        <v>265</v>
      </c>
      <c r="I143">
        <v>60.2</v>
      </c>
      <c r="J143">
        <v>0</v>
      </c>
    </row>
    <row r="144" spans="1:10">
      <c r="A144">
        <v>17</v>
      </c>
      <c r="B144">
        <v>1</v>
      </c>
      <c r="E144" t="s">
        <v>266</v>
      </c>
      <c r="F144" t="s">
        <v>16</v>
      </c>
      <c r="G144" t="s">
        <v>267</v>
      </c>
      <c r="H144" t="s">
        <v>82</v>
      </c>
      <c r="I144">
        <v>8</v>
      </c>
      <c r="J144">
        <v>0</v>
      </c>
    </row>
    <row r="145" spans="1:10">
      <c r="A145">
        <v>17</v>
      </c>
      <c r="B145">
        <v>1</v>
      </c>
      <c r="C145">
        <f>ROW(SmtRes!A267)</f>
        <v>267</v>
      </c>
      <c r="D145">
        <f>ROW(EtalonRes!A264)</f>
        <v>264</v>
      </c>
      <c r="E145" t="s">
        <v>268</v>
      </c>
      <c r="F145" t="s">
        <v>263</v>
      </c>
      <c r="G145" t="s">
        <v>264</v>
      </c>
      <c r="H145" t="s">
        <v>265</v>
      </c>
      <c r="I145">
        <v>54.2</v>
      </c>
      <c r="J145">
        <v>0</v>
      </c>
    </row>
    <row r="146" spans="1:10">
      <c r="A146">
        <v>17</v>
      </c>
      <c r="B146">
        <v>1</v>
      </c>
      <c r="E146" t="s">
        <v>269</v>
      </c>
      <c r="F146" t="s">
        <v>16</v>
      </c>
      <c r="G146" t="s">
        <v>270</v>
      </c>
      <c r="H146" t="s">
        <v>18</v>
      </c>
      <c r="I146">
        <v>42</v>
      </c>
      <c r="J146">
        <v>0</v>
      </c>
    </row>
    <row r="147" spans="1:10">
      <c r="A147">
        <v>17</v>
      </c>
      <c r="B147">
        <v>1</v>
      </c>
      <c r="E147" t="s">
        <v>271</v>
      </c>
      <c r="F147" t="s">
        <v>16</v>
      </c>
      <c r="G147" t="s">
        <v>272</v>
      </c>
      <c r="H147" t="s">
        <v>18</v>
      </c>
      <c r="I147">
        <v>70</v>
      </c>
      <c r="J147">
        <v>0</v>
      </c>
    </row>
    <row r="148" spans="1:10">
      <c r="A148">
        <v>17</v>
      </c>
      <c r="B148">
        <v>1</v>
      </c>
      <c r="E148" t="s">
        <v>273</v>
      </c>
      <c r="F148" t="s">
        <v>16</v>
      </c>
      <c r="G148" t="s">
        <v>274</v>
      </c>
      <c r="H148" t="s">
        <v>18</v>
      </c>
      <c r="I148">
        <v>45</v>
      </c>
      <c r="J148">
        <v>0</v>
      </c>
    </row>
    <row r="149" spans="1:10">
      <c r="A149">
        <v>17</v>
      </c>
      <c r="B149">
        <v>1</v>
      </c>
      <c r="E149" t="s">
        <v>275</v>
      </c>
      <c r="F149" t="s">
        <v>16</v>
      </c>
      <c r="G149" t="s">
        <v>276</v>
      </c>
      <c r="H149" t="s">
        <v>18</v>
      </c>
      <c r="I149">
        <v>120</v>
      </c>
      <c r="J149">
        <v>0</v>
      </c>
    </row>
    <row r="150" spans="1:10">
      <c r="A150">
        <v>17</v>
      </c>
      <c r="B150">
        <v>1</v>
      </c>
      <c r="E150" t="s">
        <v>277</v>
      </c>
      <c r="F150" t="s">
        <v>16</v>
      </c>
      <c r="G150" t="s">
        <v>278</v>
      </c>
      <c r="H150" t="s">
        <v>18</v>
      </c>
      <c r="I150">
        <v>120</v>
      </c>
      <c r="J150">
        <v>0</v>
      </c>
    </row>
    <row r="151" spans="1:10">
      <c r="A151">
        <v>17</v>
      </c>
      <c r="B151">
        <v>1</v>
      </c>
      <c r="E151" t="s">
        <v>279</v>
      </c>
      <c r="F151" t="s">
        <v>16</v>
      </c>
      <c r="G151" t="s">
        <v>280</v>
      </c>
      <c r="H151" t="s">
        <v>18</v>
      </c>
      <c r="I151">
        <v>145</v>
      </c>
      <c r="J151">
        <v>0</v>
      </c>
    </row>
    <row r="152" spans="1:10">
      <c r="A152">
        <v>17</v>
      </c>
      <c r="B152">
        <v>1</v>
      </c>
      <c r="E152" t="s">
        <v>281</v>
      </c>
      <c r="F152" t="s">
        <v>16</v>
      </c>
      <c r="G152" t="s">
        <v>282</v>
      </c>
      <c r="H152" t="s">
        <v>18</v>
      </c>
      <c r="I152">
        <v>60</v>
      </c>
      <c r="J152">
        <v>0</v>
      </c>
    </row>
    <row r="153" spans="1:10">
      <c r="A153">
        <v>17</v>
      </c>
      <c r="B153">
        <v>1</v>
      </c>
      <c r="C153">
        <f>ROW(SmtRes!A272)</f>
        <v>272</v>
      </c>
      <c r="D153">
        <f>ROW(EtalonRes!A269)</f>
        <v>269</v>
      </c>
      <c r="E153" t="s">
        <v>283</v>
      </c>
      <c r="F153" t="s">
        <v>284</v>
      </c>
      <c r="G153" t="s">
        <v>285</v>
      </c>
      <c r="H153" t="s">
        <v>286</v>
      </c>
      <c r="I153">
        <v>8</v>
      </c>
      <c r="J153">
        <v>0</v>
      </c>
    </row>
    <row r="154" spans="1:10">
      <c r="A154">
        <v>17</v>
      </c>
      <c r="B154">
        <v>1</v>
      </c>
      <c r="E154" t="s">
        <v>287</v>
      </c>
      <c r="F154" t="s">
        <v>16</v>
      </c>
      <c r="G154" t="s">
        <v>288</v>
      </c>
      <c r="H154" t="s">
        <v>18</v>
      </c>
      <c r="I154">
        <v>8</v>
      </c>
      <c r="J154">
        <v>0</v>
      </c>
    </row>
    <row r="155" spans="1:10">
      <c r="A155">
        <v>17</v>
      </c>
      <c r="B155">
        <v>1</v>
      </c>
      <c r="C155">
        <f>ROW(SmtRes!A277)</f>
        <v>277</v>
      </c>
      <c r="D155">
        <f>ROW(EtalonRes!A274)</f>
        <v>274</v>
      </c>
      <c r="E155" t="s">
        <v>289</v>
      </c>
      <c r="F155" t="s">
        <v>290</v>
      </c>
      <c r="G155" t="s">
        <v>291</v>
      </c>
      <c r="H155" t="s">
        <v>123</v>
      </c>
      <c r="I155">
        <v>8</v>
      </c>
      <c r="J155">
        <v>0</v>
      </c>
    </row>
    <row r="156" spans="1:10">
      <c r="A156">
        <v>18</v>
      </c>
      <c r="B156">
        <v>1</v>
      </c>
      <c r="C156">
        <v>276</v>
      </c>
      <c r="E156" t="s">
        <v>292</v>
      </c>
      <c r="F156" t="s">
        <v>293</v>
      </c>
      <c r="G156" t="s">
        <v>294</v>
      </c>
      <c r="H156" t="s">
        <v>13</v>
      </c>
      <c r="I156">
        <f>I155*J156</f>
        <v>0.8</v>
      </c>
      <c r="J156">
        <v>0.1</v>
      </c>
    </row>
    <row r="157" spans="1:10">
      <c r="A157">
        <v>17</v>
      </c>
      <c r="B157">
        <v>1</v>
      </c>
      <c r="E157" t="s">
        <v>296</v>
      </c>
      <c r="F157" t="s">
        <v>16</v>
      </c>
      <c r="G157" t="s">
        <v>297</v>
      </c>
      <c r="H157" t="s">
        <v>18</v>
      </c>
      <c r="I157">
        <v>8</v>
      </c>
      <c r="J157">
        <v>0</v>
      </c>
    </row>
    <row r="158" spans="1:10">
      <c r="A158">
        <v>17</v>
      </c>
      <c r="B158">
        <v>1</v>
      </c>
      <c r="C158">
        <f>ROW(SmtRes!A283)</f>
        <v>283</v>
      </c>
      <c r="D158">
        <f>ROW(EtalonRes!A280)</f>
        <v>280</v>
      </c>
      <c r="E158" t="s">
        <v>298</v>
      </c>
      <c r="F158" t="s">
        <v>299</v>
      </c>
      <c r="G158" t="s">
        <v>300</v>
      </c>
      <c r="H158" t="s">
        <v>286</v>
      </c>
      <c r="I158">
        <v>22</v>
      </c>
      <c r="J158">
        <v>0</v>
      </c>
    </row>
    <row r="159" spans="1:10">
      <c r="A159">
        <v>17</v>
      </c>
      <c r="B159">
        <v>1</v>
      </c>
      <c r="C159">
        <f>ROW(SmtRes!A295)</f>
        <v>295</v>
      </c>
      <c r="D159">
        <f>ROW(EtalonRes!A292)</f>
        <v>292</v>
      </c>
      <c r="E159" t="s">
        <v>301</v>
      </c>
      <c r="F159" t="s">
        <v>253</v>
      </c>
      <c r="G159" t="s">
        <v>254</v>
      </c>
      <c r="H159" t="s">
        <v>255</v>
      </c>
      <c r="I159">
        <v>4</v>
      </c>
      <c r="J159">
        <v>0</v>
      </c>
    </row>
    <row r="160" spans="1:10">
      <c r="A160">
        <v>17</v>
      </c>
      <c r="B160">
        <v>1</v>
      </c>
      <c r="E160" t="s">
        <v>302</v>
      </c>
      <c r="F160" t="s">
        <v>16</v>
      </c>
      <c r="G160" t="s">
        <v>303</v>
      </c>
      <c r="H160" t="s">
        <v>82</v>
      </c>
      <c r="I160">
        <v>40</v>
      </c>
      <c r="J160">
        <v>0</v>
      </c>
    </row>
    <row r="161" spans="1:118">
      <c r="A161">
        <v>17</v>
      </c>
      <c r="B161">
        <v>1</v>
      </c>
      <c r="C161">
        <f>ROW(SmtRes!A313)</f>
        <v>313</v>
      </c>
      <c r="D161">
        <f>ROW(EtalonRes!A310)</f>
        <v>310</v>
      </c>
      <c r="E161" t="s">
        <v>304</v>
      </c>
      <c r="F161" t="s">
        <v>305</v>
      </c>
      <c r="G161" t="s">
        <v>306</v>
      </c>
      <c r="H161" t="s">
        <v>88</v>
      </c>
      <c r="I161">
        <v>0.3</v>
      </c>
      <c r="J161">
        <v>0</v>
      </c>
    </row>
    <row r="162" spans="1:118">
      <c r="A162">
        <v>17</v>
      </c>
      <c r="B162">
        <v>1</v>
      </c>
      <c r="E162" t="s">
        <v>307</v>
      </c>
      <c r="F162" t="s">
        <v>16</v>
      </c>
      <c r="G162" t="s">
        <v>308</v>
      </c>
      <c r="H162" t="s">
        <v>82</v>
      </c>
      <c r="I162">
        <v>30</v>
      </c>
      <c r="J162">
        <v>0</v>
      </c>
    </row>
    <row r="163" spans="1:118">
      <c r="A163">
        <v>17</v>
      </c>
      <c r="B163">
        <v>1</v>
      </c>
      <c r="E163" t="s">
        <v>309</v>
      </c>
      <c r="F163" t="s">
        <v>16</v>
      </c>
      <c r="G163" t="s">
        <v>310</v>
      </c>
      <c r="H163" t="s">
        <v>18</v>
      </c>
      <c r="I163">
        <v>115</v>
      </c>
      <c r="J163">
        <v>0</v>
      </c>
    </row>
    <row r="164" spans="1:118">
      <c r="A164">
        <v>17</v>
      </c>
      <c r="B164">
        <v>1</v>
      </c>
      <c r="C164">
        <f>ROW(SmtRes!A321)</f>
        <v>321</v>
      </c>
      <c r="D164">
        <f>ROW(EtalonRes!A318)</f>
        <v>318</v>
      </c>
      <c r="E164" t="s">
        <v>311</v>
      </c>
      <c r="F164" t="s">
        <v>312</v>
      </c>
      <c r="G164" t="s">
        <v>313</v>
      </c>
      <c r="H164" t="s">
        <v>314</v>
      </c>
      <c r="I164">
        <v>0.25</v>
      </c>
      <c r="J164">
        <v>0</v>
      </c>
    </row>
    <row r="165" spans="1:118">
      <c r="A165">
        <v>17</v>
      </c>
      <c r="B165">
        <v>1</v>
      </c>
      <c r="E165" t="s">
        <v>315</v>
      </c>
      <c r="F165" t="s">
        <v>16</v>
      </c>
      <c r="G165" t="s">
        <v>316</v>
      </c>
      <c r="H165" t="s">
        <v>18</v>
      </c>
      <c r="I165">
        <v>1</v>
      </c>
      <c r="J165">
        <v>0</v>
      </c>
    </row>
    <row r="166" spans="1:118">
      <c r="A166">
        <v>17</v>
      </c>
      <c r="B166">
        <v>1</v>
      </c>
      <c r="C166">
        <f>ROW(SmtRes!A328)</f>
        <v>328</v>
      </c>
      <c r="D166">
        <f>ROW(EtalonRes!A325)</f>
        <v>325</v>
      </c>
      <c r="E166" t="s">
        <v>317</v>
      </c>
      <c r="F166" t="s">
        <v>318</v>
      </c>
      <c r="G166" t="s">
        <v>319</v>
      </c>
      <c r="H166" t="s">
        <v>320</v>
      </c>
      <c r="I166">
        <v>18.600000000000001</v>
      </c>
      <c r="J166">
        <v>0</v>
      </c>
    </row>
    <row r="167" spans="1:118">
      <c r="A167">
        <v>17</v>
      </c>
      <c r="B167">
        <v>1</v>
      </c>
      <c r="C167">
        <f>ROW(SmtRes!A338)</f>
        <v>338</v>
      </c>
      <c r="D167">
        <f>ROW(EtalonRes!A335)</f>
        <v>335</v>
      </c>
      <c r="E167" t="s">
        <v>321</v>
      </c>
      <c r="F167" t="s">
        <v>322</v>
      </c>
      <c r="G167" t="s">
        <v>323</v>
      </c>
      <c r="H167" t="s">
        <v>216</v>
      </c>
      <c r="I167">
        <v>10.199999999999999</v>
      </c>
      <c r="J167">
        <v>0</v>
      </c>
    </row>
    <row r="168" spans="1:118">
      <c r="A168">
        <v>17</v>
      </c>
      <c r="B168">
        <v>1</v>
      </c>
      <c r="C168">
        <f>ROW(SmtRes!A344)</f>
        <v>344</v>
      </c>
      <c r="D168">
        <f>ROW(EtalonRes!A341)</f>
        <v>341</v>
      </c>
      <c r="E168" t="s">
        <v>324</v>
      </c>
      <c r="F168" t="s">
        <v>325</v>
      </c>
      <c r="G168" t="s">
        <v>326</v>
      </c>
      <c r="H168" t="s">
        <v>216</v>
      </c>
      <c r="I168">
        <v>0.06</v>
      </c>
      <c r="J168">
        <v>0</v>
      </c>
    </row>
    <row r="169" spans="1:118">
      <c r="A169">
        <v>17</v>
      </c>
      <c r="B169">
        <v>1</v>
      </c>
      <c r="E169" t="s">
        <v>327</v>
      </c>
      <c r="F169" t="s">
        <v>328</v>
      </c>
      <c r="G169" t="s">
        <v>329</v>
      </c>
      <c r="H169" t="s">
        <v>13</v>
      </c>
      <c r="I169">
        <v>-4.5999999999999999E-2</v>
      </c>
      <c r="J169">
        <v>0</v>
      </c>
    </row>
    <row r="170" spans="1:118">
      <c r="A170">
        <v>17</v>
      </c>
      <c r="B170">
        <v>1</v>
      </c>
      <c r="E170" t="s">
        <v>331</v>
      </c>
      <c r="F170" t="s">
        <v>16</v>
      </c>
      <c r="G170" t="s">
        <v>332</v>
      </c>
      <c r="H170" t="s">
        <v>220</v>
      </c>
      <c r="I170">
        <v>6</v>
      </c>
      <c r="J170">
        <v>0</v>
      </c>
    </row>
    <row r="172" spans="1:118">
      <c r="A172" s="2">
        <v>51</v>
      </c>
      <c r="B172" s="2">
        <f>B64</f>
        <v>1</v>
      </c>
      <c r="C172" s="2">
        <f>A64</f>
        <v>5</v>
      </c>
      <c r="D172" s="2">
        <f>ROW(A64)</f>
        <v>64</v>
      </c>
      <c r="E172" s="2"/>
      <c r="F172" s="2" t="str">
        <f>IF(F64&lt;&gt;"",F64,"")</f>
        <v>Новый подраздел</v>
      </c>
      <c r="G172" s="2" t="str">
        <f>IF(G64&lt;&gt;"",G64,"")</f>
        <v>Монтаж системы кондиционирования.</v>
      </c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</row>
    <row r="174" spans="1:118">
      <c r="A174" s="4">
        <v>50</v>
      </c>
      <c r="B174" s="4">
        <v>0</v>
      </c>
      <c r="C174" s="4">
        <v>0</v>
      </c>
      <c r="D174" s="4">
        <v>1</v>
      </c>
      <c r="E174" s="4">
        <v>0</v>
      </c>
      <c r="F174" s="4">
        <f>ROUND(Source!O172,O174)</f>
        <v>0</v>
      </c>
      <c r="G174" s="4" t="s">
        <v>30</v>
      </c>
      <c r="H174" s="4" t="s">
        <v>31</v>
      </c>
      <c r="I174" s="4"/>
      <c r="J174" s="4"/>
      <c r="K174" s="4"/>
      <c r="L174" s="4"/>
      <c r="M174" s="4"/>
      <c r="N174" s="4"/>
      <c r="O174" s="4"/>
      <c r="P174" s="4"/>
    </row>
    <row r="175" spans="1:118">
      <c r="A175" s="4">
        <v>50</v>
      </c>
      <c r="B175" s="4">
        <v>0</v>
      </c>
      <c r="C175" s="4">
        <v>0</v>
      </c>
      <c r="D175" s="4">
        <v>1</v>
      </c>
      <c r="E175" s="4">
        <v>202</v>
      </c>
      <c r="F175" s="4">
        <f>ROUND(Source!P172,O175)</f>
        <v>0</v>
      </c>
      <c r="G175" s="4" t="s">
        <v>32</v>
      </c>
      <c r="H175" s="4" t="s">
        <v>33</v>
      </c>
      <c r="I175" s="4"/>
      <c r="J175" s="4"/>
      <c r="K175" s="4"/>
      <c r="L175" s="4"/>
      <c r="M175" s="4"/>
      <c r="N175" s="4"/>
      <c r="O175" s="4"/>
      <c r="P175" s="4"/>
    </row>
    <row r="176" spans="1:118">
      <c r="A176" s="4">
        <v>50</v>
      </c>
      <c r="B176" s="4">
        <v>0</v>
      </c>
      <c r="C176" s="4">
        <v>0</v>
      </c>
      <c r="D176" s="4">
        <v>1</v>
      </c>
      <c r="E176" s="4">
        <v>222</v>
      </c>
      <c r="F176" s="4">
        <f>ROUND(Source!AO172,O176)</f>
        <v>0</v>
      </c>
      <c r="G176" s="4" t="s">
        <v>34</v>
      </c>
      <c r="H176" s="4" t="s">
        <v>35</v>
      </c>
      <c r="I176" s="4"/>
      <c r="J176" s="4"/>
      <c r="K176" s="4"/>
      <c r="L176" s="4"/>
      <c r="M176" s="4"/>
      <c r="N176" s="4"/>
      <c r="O176" s="4"/>
      <c r="P176" s="4"/>
    </row>
    <row r="177" spans="1:16">
      <c r="A177" s="4">
        <v>50</v>
      </c>
      <c r="B177" s="4">
        <v>0</v>
      </c>
      <c r="C177" s="4">
        <v>0</v>
      </c>
      <c r="D177" s="4">
        <v>1</v>
      </c>
      <c r="E177" s="4">
        <v>216</v>
      </c>
      <c r="F177" s="4">
        <f>ROUND(Source!AP172,O177)</f>
        <v>0</v>
      </c>
      <c r="G177" s="4" t="s">
        <v>36</v>
      </c>
      <c r="H177" s="4" t="s">
        <v>37</v>
      </c>
      <c r="I177" s="4"/>
      <c r="J177" s="4"/>
      <c r="K177" s="4"/>
      <c r="L177" s="4"/>
      <c r="M177" s="4"/>
      <c r="N177" s="4"/>
      <c r="O177" s="4"/>
      <c r="P177" s="4"/>
    </row>
    <row r="178" spans="1:16">
      <c r="A178" s="4">
        <v>50</v>
      </c>
      <c r="B178" s="4">
        <v>0</v>
      </c>
      <c r="C178" s="4">
        <v>0</v>
      </c>
      <c r="D178" s="4">
        <v>1</v>
      </c>
      <c r="E178" s="4">
        <v>223</v>
      </c>
      <c r="F178" s="4">
        <f>ROUND(Source!AQ172,O178)</f>
        <v>0</v>
      </c>
      <c r="G178" s="4" t="s">
        <v>38</v>
      </c>
      <c r="H178" s="4" t="s">
        <v>39</v>
      </c>
      <c r="I178" s="4"/>
      <c r="J178" s="4"/>
      <c r="K178" s="4"/>
      <c r="L178" s="4"/>
      <c r="M178" s="4"/>
      <c r="N178" s="4"/>
      <c r="O178" s="4"/>
      <c r="P178" s="4"/>
    </row>
    <row r="179" spans="1:16">
      <c r="A179" s="4">
        <v>50</v>
      </c>
      <c r="B179" s="4">
        <v>0</v>
      </c>
      <c r="C179" s="4">
        <v>0</v>
      </c>
      <c r="D179" s="4">
        <v>1</v>
      </c>
      <c r="E179" s="4">
        <v>203</v>
      </c>
      <c r="F179" s="4">
        <f>ROUND(Source!Q172,O179)</f>
        <v>0</v>
      </c>
      <c r="G179" s="4" t="s">
        <v>40</v>
      </c>
      <c r="H179" s="4" t="s">
        <v>41</v>
      </c>
      <c r="I179" s="4"/>
      <c r="J179" s="4"/>
      <c r="K179" s="4"/>
      <c r="L179" s="4"/>
      <c r="M179" s="4"/>
      <c r="N179" s="4"/>
      <c r="O179" s="4"/>
      <c r="P179" s="4"/>
    </row>
    <row r="180" spans="1:16">
      <c r="A180" s="4">
        <v>50</v>
      </c>
      <c r="B180" s="4">
        <v>0</v>
      </c>
      <c r="C180" s="4">
        <v>0</v>
      </c>
      <c r="D180" s="4">
        <v>1</v>
      </c>
      <c r="E180" s="4">
        <v>204</v>
      </c>
      <c r="F180" s="4">
        <f>ROUND(Source!R172,O180)</f>
        <v>0</v>
      </c>
      <c r="G180" s="4" t="s">
        <v>42</v>
      </c>
      <c r="H180" s="4" t="s">
        <v>43</v>
      </c>
      <c r="I180" s="4"/>
      <c r="J180" s="4"/>
      <c r="K180" s="4"/>
      <c r="L180" s="4"/>
      <c r="M180" s="4"/>
      <c r="N180" s="4"/>
      <c r="O180" s="4"/>
      <c r="P180" s="4"/>
    </row>
    <row r="181" spans="1:16">
      <c r="A181" s="4">
        <v>50</v>
      </c>
      <c r="B181" s="4">
        <v>0</v>
      </c>
      <c r="C181" s="4">
        <v>0</v>
      </c>
      <c r="D181" s="4">
        <v>1</v>
      </c>
      <c r="E181" s="4">
        <v>205</v>
      </c>
      <c r="F181" s="4">
        <f>ROUND(Source!S172,O181)</f>
        <v>0</v>
      </c>
      <c r="G181" s="4" t="s">
        <v>44</v>
      </c>
      <c r="H181" s="4" t="s">
        <v>45</v>
      </c>
      <c r="I181" s="4"/>
      <c r="J181" s="4"/>
      <c r="K181" s="4"/>
      <c r="L181" s="4"/>
      <c r="M181" s="4"/>
      <c r="N181" s="4"/>
      <c r="O181" s="4"/>
      <c r="P181" s="4"/>
    </row>
    <row r="182" spans="1:16">
      <c r="A182" s="4">
        <v>50</v>
      </c>
      <c r="B182" s="4">
        <v>0</v>
      </c>
      <c r="C182" s="4">
        <v>0</v>
      </c>
      <c r="D182" s="4">
        <v>1</v>
      </c>
      <c r="E182" s="4">
        <v>214</v>
      </c>
      <c r="F182" s="4">
        <f>ROUND(Source!AS172,O182)</f>
        <v>0</v>
      </c>
      <c r="G182" s="4" t="s">
        <v>46</v>
      </c>
      <c r="H182" s="4" t="s">
        <v>47</v>
      </c>
      <c r="I182" s="4"/>
      <c r="J182" s="4"/>
      <c r="K182" s="4"/>
      <c r="L182" s="4"/>
      <c r="M182" s="4"/>
      <c r="N182" s="4"/>
      <c r="O182" s="4"/>
      <c r="P182" s="4"/>
    </row>
    <row r="183" spans="1:16">
      <c r="A183" s="4">
        <v>50</v>
      </c>
      <c r="B183" s="4">
        <v>0</v>
      </c>
      <c r="C183" s="4">
        <v>0</v>
      </c>
      <c r="D183" s="4">
        <v>1</v>
      </c>
      <c r="E183" s="4">
        <v>215</v>
      </c>
      <c r="F183" s="4">
        <f>ROUND(Source!AT172,O183)</f>
        <v>0</v>
      </c>
      <c r="G183" s="4" t="s">
        <v>48</v>
      </c>
      <c r="H183" s="4" t="s">
        <v>49</v>
      </c>
      <c r="I183" s="4"/>
      <c r="J183" s="4"/>
      <c r="K183" s="4"/>
      <c r="L183" s="4"/>
      <c r="M183" s="4"/>
      <c r="N183" s="4"/>
      <c r="O183" s="4"/>
      <c r="P183" s="4"/>
    </row>
    <row r="184" spans="1:16">
      <c r="A184" s="4">
        <v>50</v>
      </c>
      <c r="B184" s="4">
        <v>0</v>
      </c>
      <c r="C184" s="4">
        <v>0</v>
      </c>
      <c r="D184" s="4">
        <v>1</v>
      </c>
      <c r="E184" s="4">
        <v>217</v>
      </c>
      <c r="F184" s="4">
        <f>ROUND(Source!AU172,O184)</f>
        <v>0</v>
      </c>
      <c r="G184" s="4" t="s">
        <v>50</v>
      </c>
      <c r="H184" s="4" t="s">
        <v>51</v>
      </c>
      <c r="I184" s="4"/>
      <c r="J184" s="4"/>
      <c r="K184" s="4"/>
      <c r="L184" s="4"/>
      <c r="M184" s="4"/>
      <c r="N184" s="4"/>
      <c r="O184" s="4"/>
      <c r="P184" s="4"/>
    </row>
    <row r="185" spans="1:16">
      <c r="A185" s="4">
        <v>50</v>
      </c>
      <c r="B185" s="4">
        <v>0</v>
      </c>
      <c r="C185" s="4">
        <v>0</v>
      </c>
      <c r="D185" s="4">
        <v>1</v>
      </c>
      <c r="E185" s="4">
        <v>206</v>
      </c>
      <c r="F185" s="4">
        <f>ROUND(Source!T172,O185)</f>
        <v>0</v>
      </c>
      <c r="G185" s="4" t="s">
        <v>52</v>
      </c>
      <c r="H185" s="4" t="s">
        <v>53</v>
      </c>
      <c r="I185" s="4"/>
      <c r="J185" s="4"/>
      <c r="K185" s="4"/>
      <c r="L185" s="4"/>
      <c r="M185" s="4"/>
      <c r="N185" s="4"/>
      <c r="O185" s="4"/>
      <c r="P185" s="4"/>
    </row>
    <row r="186" spans="1:16">
      <c r="A186" s="4">
        <v>50</v>
      </c>
      <c r="B186" s="4">
        <v>0</v>
      </c>
      <c r="C186" s="4">
        <v>0</v>
      </c>
      <c r="D186" s="4">
        <v>1</v>
      </c>
      <c r="E186" s="4">
        <v>207</v>
      </c>
      <c r="F186" s="4">
        <f>Source!U172</f>
        <v>0</v>
      </c>
      <c r="G186" s="4" t="s">
        <v>54</v>
      </c>
      <c r="H186" s="4" t="s">
        <v>55</v>
      </c>
      <c r="I186" s="4"/>
      <c r="J186" s="4"/>
      <c r="K186" s="4"/>
      <c r="L186" s="4"/>
      <c r="M186" s="4"/>
      <c r="N186" s="4"/>
      <c r="O186" s="4"/>
      <c r="P186" s="4"/>
    </row>
    <row r="187" spans="1:16">
      <c r="A187" s="4">
        <v>50</v>
      </c>
      <c r="B187" s="4">
        <v>0</v>
      </c>
      <c r="C187" s="4">
        <v>0</v>
      </c>
      <c r="D187" s="4">
        <v>1</v>
      </c>
      <c r="E187" s="4">
        <v>208</v>
      </c>
      <c r="F187" s="4">
        <f>Source!V172</f>
        <v>0</v>
      </c>
      <c r="G187" s="4" t="s">
        <v>56</v>
      </c>
      <c r="H187" s="4" t="s">
        <v>57</v>
      </c>
      <c r="I187" s="4"/>
      <c r="J187" s="4"/>
      <c r="K187" s="4"/>
      <c r="L187" s="4"/>
      <c r="M187" s="4"/>
      <c r="N187" s="4"/>
      <c r="O187" s="4"/>
      <c r="P187" s="4"/>
    </row>
    <row r="188" spans="1:16">
      <c r="A188" s="4">
        <v>50</v>
      </c>
      <c r="B188" s="4">
        <v>0</v>
      </c>
      <c r="C188" s="4">
        <v>0</v>
      </c>
      <c r="D188" s="4">
        <v>1</v>
      </c>
      <c r="E188" s="4">
        <v>209</v>
      </c>
      <c r="F188" s="4">
        <f>ROUND(Source!W172,O188)</f>
        <v>0</v>
      </c>
      <c r="G188" s="4" t="s">
        <v>58</v>
      </c>
      <c r="H188" s="4" t="s">
        <v>59</v>
      </c>
      <c r="I188" s="4"/>
      <c r="J188" s="4"/>
      <c r="K188" s="4"/>
      <c r="L188" s="4"/>
      <c r="M188" s="4"/>
      <c r="N188" s="4"/>
      <c r="O188" s="4"/>
      <c r="P188" s="4"/>
    </row>
    <row r="189" spans="1:16">
      <c r="A189" s="4">
        <v>50</v>
      </c>
      <c r="B189" s="4">
        <v>0</v>
      </c>
      <c r="C189" s="4">
        <v>0</v>
      </c>
      <c r="D189" s="4">
        <v>1</v>
      </c>
      <c r="E189" s="4">
        <v>0</v>
      </c>
      <c r="F189" s="4">
        <f>ROUND(Source!X172,O189)</f>
        <v>0</v>
      </c>
      <c r="G189" s="4" t="s">
        <v>60</v>
      </c>
      <c r="H189" s="4" t="s">
        <v>61</v>
      </c>
      <c r="I189" s="4"/>
      <c r="J189" s="4"/>
      <c r="K189" s="4"/>
      <c r="L189" s="4"/>
      <c r="M189" s="4"/>
      <c r="N189" s="4"/>
      <c r="O189" s="4"/>
      <c r="P189" s="4"/>
    </row>
    <row r="190" spans="1:16">
      <c r="A190" s="4">
        <v>50</v>
      </c>
      <c r="B190" s="4">
        <v>0</v>
      </c>
      <c r="C190" s="4">
        <v>0</v>
      </c>
      <c r="D190" s="4">
        <v>1</v>
      </c>
      <c r="E190" s="4">
        <v>0</v>
      </c>
      <c r="F190" s="4">
        <f>ROUND(Source!Y172,O190)</f>
        <v>0</v>
      </c>
      <c r="G190" s="4" t="s">
        <v>62</v>
      </c>
      <c r="H190" s="4" t="s">
        <v>63</v>
      </c>
      <c r="I190" s="4"/>
      <c r="J190" s="4"/>
      <c r="K190" s="4"/>
      <c r="L190" s="4"/>
      <c r="M190" s="4"/>
      <c r="N190" s="4"/>
      <c r="O190" s="4"/>
      <c r="P190" s="4"/>
    </row>
    <row r="191" spans="1:16">
      <c r="A191" s="4">
        <v>50</v>
      </c>
      <c r="B191" s="4">
        <v>0</v>
      </c>
      <c r="C191" s="4">
        <v>0</v>
      </c>
      <c r="D191" s="4">
        <v>1</v>
      </c>
      <c r="E191" s="4">
        <v>224</v>
      </c>
      <c r="F191" s="4">
        <f>ROUND(Source!AR172,O191)</f>
        <v>0</v>
      </c>
      <c r="G191" s="4" t="s">
        <v>64</v>
      </c>
      <c r="H191" s="4" t="s">
        <v>65</v>
      </c>
      <c r="I191" s="4"/>
      <c r="J191" s="4"/>
      <c r="K191" s="4"/>
      <c r="L191" s="4"/>
      <c r="M191" s="4"/>
      <c r="N191" s="4"/>
      <c r="O191" s="4"/>
      <c r="P191" s="4"/>
    </row>
    <row r="192" spans="1:16">
      <c r="A192" s="4">
        <v>50</v>
      </c>
      <c r="B192" s="4">
        <v>1</v>
      </c>
      <c r="C192" s="4">
        <v>0</v>
      </c>
      <c r="D192" s="4">
        <v>2</v>
      </c>
      <c r="E192" s="4">
        <v>201</v>
      </c>
      <c r="F192" s="4">
        <f>ROUND(ROUND(F174,0),O192)</f>
        <v>0</v>
      </c>
      <c r="G192" s="4" t="s">
        <v>66</v>
      </c>
      <c r="H192" s="4" t="s">
        <v>67</v>
      </c>
      <c r="I192" s="4"/>
      <c r="J192" s="4"/>
      <c r="K192" s="4"/>
      <c r="L192" s="4"/>
      <c r="M192" s="4"/>
      <c r="N192" s="4"/>
      <c r="O192" s="4"/>
      <c r="P192" s="4"/>
    </row>
    <row r="193" spans="1:118">
      <c r="A193" s="4">
        <v>50</v>
      </c>
      <c r="B193" s="4">
        <v>1</v>
      </c>
      <c r="C193" s="4">
        <v>0</v>
      </c>
      <c r="D193" s="4">
        <v>2</v>
      </c>
      <c r="E193" s="4">
        <v>210</v>
      </c>
      <c r="F193" s="4">
        <f>ROUND(ROUND(F189,0),O193)</f>
        <v>0</v>
      </c>
      <c r="G193" s="4" t="s">
        <v>68</v>
      </c>
      <c r="H193" s="4" t="s">
        <v>61</v>
      </c>
      <c r="I193" s="4"/>
      <c r="J193" s="4"/>
      <c r="K193" s="4"/>
      <c r="L193" s="4"/>
      <c r="M193" s="4"/>
      <c r="N193" s="4"/>
      <c r="O193" s="4"/>
      <c r="P193" s="4"/>
    </row>
    <row r="194" spans="1:118">
      <c r="A194" s="4">
        <v>50</v>
      </c>
      <c r="B194" s="4">
        <v>1</v>
      </c>
      <c r="C194" s="4">
        <v>0</v>
      </c>
      <c r="D194" s="4">
        <v>2</v>
      </c>
      <c r="E194" s="4">
        <v>211</v>
      </c>
      <c r="F194" s="4">
        <f>ROUND(ROUND(F190,0),O194)</f>
        <v>0</v>
      </c>
      <c r="G194" s="4" t="s">
        <v>69</v>
      </c>
      <c r="H194" s="4" t="s">
        <v>63</v>
      </c>
      <c r="I194" s="4"/>
      <c r="J194" s="4"/>
      <c r="K194" s="4"/>
      <c r="L194" s="4"/>
      <c r="M194" s="4"/>
      <c r="N194" s="4"/>
      <c r="O194" s="4"/>
      <c r="P194" s="4"/>
    </row>
    <row r="195" spans="1:118">
      <c r="A195" s="4">
        <v>50</v>
      </c>
      <c r="B195" s="4">
        <v>1</v>
      </c>
      <c r="C195" s="4">
        <v>0</v>
      </c>
      <c r="D195" s="4">
        <v>2</v>
      </c>
      <c r="E195" s="4">
        <v>0</v>
      </c>
      <c r="F195" s="4">
        <f>ROUND(F192+F193+F194,O195)</f>
        <v>0</v>
      </c>
      <c r="G195" s="4" t="s">
        <v>70</v>
      </c>
      <c r="H195" s="4" t="s">
        <v>71</v>
      </c>
      <c r="I195" s="4"/>
      <c r="J195" s="4"/>
      <c r="K195" s="4"/>
      <c r="L195" s="4"/>
      <c r="M195" s="4"/>
      <c r="N195" s="4"/>
      <c r="O195" s="4"/>
      <c r="P195" s="4"/>
    </row>
    <row r="197" spans="1:118">
      <c r="A197" s="1">
        <v>5</v>
      </c>
      <c r="B197" s="1">
        <v>1</v>
      </c>
      <c r="C197" s="1"/>
      <c r="D197" s="1">
        <f>ROW(A226)</f>
        <v>226</v>
      </c>
      <c r="E197" s="1"/>
      <c r="F197" s="1" t="s">
        <v>73</v>
      </c>
      <c r="G197" s="1" t="s">
        <v>333</v>
      </c>
      <c r="H197" s="1" t="s">
        <v>3</v>
      </c>
      <c r="I197" s="1">
        <v>0</v>
      </c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</row>
    <row r="199" spans="1:118">
      <c r="A199" s="2">
        <v>52</v>
      </c>
      <c r="B199" s="2">
        <f t="shared" ref="B199:G199" si="5">B226</f>
        <v>1</v>
      </c>
      <c r="C199" s="2">
        <f t="shared" si="5"/>
        <v>5</v>
      </c>
      <c r="D199" s="2">
        <f t="shared" si="5"/>
        <v>197</v>
      </c>
      <c r="E199" s="2">
        <f t="shared" si="5"/>
        <v>0</v>
      </c>
      <c r="F199" s="2" t="str">
        <f t="shared" si="5"/>
        <v>Новый подраздел</v>
      </c>
      <c r="G199" s="2" t="str">
        <f t="shared" si="5"/>
        <v>Монтаж оборудования.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</row>
    <row r="201" spans="1:118">
      <c r="A201">
        <v>17</v>
      </c>
      <c r="B201">
        <v>1</v>
      </c>
      <c r="C201">
        <f>ROW(SmtRes!A352)</f>
        <v>352</v>
      </c>
      <c r="D201">
        <f>ROW(EtalonRes!A349)</f>
        <v>349</v>
      </c>
      <c r="E201" t="s">
        <v>334</v>
      </c>
      <c r="F201" t="s">
        <v>335</v>
      </c>
      <c r="G201" t="s">
        <v>336</v>
      </c>
      <c r="H201" t="s">
        <v>123</v>
      </c>
      <c r="I201">
        <v>17</v>
      </c>
      <c r="J201">
        <v>0</v>
      </c>
    </row>
    <row r="202" spans="1:118">
      <c r="A202">
        <v>17</v>
      </c>
      <c r="B202">
        <v>1</v>
      </c>
      <c r="E202" t="s">
        <v>337</v>
      </c>
      <c r="F202" t="s">
        <v>16</v>
      </c>
      <c r="G202" t="s">
        <v>338</v>
      </c>
      <c r="H202" t="s">
        <v>18</v>
      </c>
      <c r="I202">
        <v>12</v>
      </c>
      <c r="J202">
        <v>0</v>
      </c>
    </row>
    <row r="203" spans="1:118">
      <c r="A203">
        <v>17</v>
      </c>
      <c r="B203">
        <v>1</v>
      </c>
      <c r="E203" t="s">
        <v>339</v>
      </c>
      <c r="F203" t="s">
        <v>16</v>
      </c>
      <c r="G203" t="s">
        <v>340</v>
      </c>
      <c r="H203" t="s">
        <v>18</v>
      </c>
      <c r="I203">
        <v>3</v>
      </c>
      <c r="J203">
        <v>0</v>
      </c>
    </row>
    <row r="204" spans="1:118">
      <c r="A204">
        <v>17</v>
      </c>
      <c r="B204">
        <v>1</v>
      </c>
      <c r="E204" t="s">
        <v>341</v>
      </c>
      <c r="F204" t="s">
        <v>16</v>
      </c>
      <c r="G204" t="s">
        <v>342</v>
      </c>
      <c r="H204" t="s">
        <v>18</v>
      </c>
      <c r="I204">
        <v>2</v>
      </c>
      <c r="J204">
        <v>0</v>
      </c>
    </row>
    <row r="205" spans="1:118">
      <c r="A205">
        <v>17</v>
      </c>
      <c r="B205">
        <v>1</v>
      </c>
      <c r="E205" t="s">
        <v>343</v>
      </c>
      <c r="F205" t="s">
        <v>16</v>
      </c>
      <c r="G205" t="s">
        <v>1354</v>
      </c>
      <c r="H205" t="s">
        <v>18</v>
      </c>
      <c r="I205">
        <v>12</v>
      </c>
      <c r="J205">
        <v>0</v>
      </c>
    </row>
    <row r="206" spans="1:118">
      <c r="A206">
        <v>17</v>
      </c>
      <c r="B206">
        <v>1</v>
      </c>
      <c r="E206" t="s">
        <v>344</v>
      </c>
      <c r="F206" t="s">
        <v>16</v>
      </c>
      <c r="G206" t="s">
        <v>345</v>
      </c>
      <c r="H206" t="s">
        <v>18</v>
      </c>
      <c r="I206">
        <v>13</v>
      </c>
      <c r="J206">
        <v>0</v>
      </c>
    </row>
    <row r="207" spans="1:118">
      <c r="A207">
        <v>17</v>
      </c>
      <c r="B207">
        <v>1</v>
      </c>
      <c r="C207">
        <f>ROW(SmtRes!A370)</f>
        <v>370</v>
      </c>
      <c r="D207">
        <f>ROW(EtalonRes!A367)</f>
        <v>367</v>
      </c>
      <c r="E207" t="s">
        <v>346</v>
      </c>
      <c r="F207" t="s">
        <v>347</v>
      </c>
      <c r="G207" t="s">
        <v>348</v>
      </c>
      <c r="H207" t="s">
        <v>286</v>
      </c>
      <c r="I207">
        <v>1</v>
      </c>
      <c r="J207">
        <v>0</v>
      </c>
    </row>
    <row r="208" spans="1:118">
      <c r="A208">
        <v>17</v>
      </c>
      <c r="B208">
        <v>1</v>
      </c>
      <c r="E208" t="s">
        <v>349</v>
      </c>
      <c r="F208" t="s">
        <v>16</v>
      </c>
      <c r="G208" t="s">
        <v>350</v>
      </c>
      <c r="H208" t="s">
        <v>18</v>
      </c>
      <c r="I208">
        <v>1</v>
      </c>
      <c r="J208">
        <v>0</v>
      </c>
    </row>
    <row r="209" spans="1:10">
      <c r="A209">
        <v>17</v>
      </c>
      <c r="B209">
        <v>1</v>
      </c>
      <c r="E209" t="s">
        <v>351</v>
      </c>
      <c r="F209" t="s">
        <v>16</v>
      </c>
      <c r="G209" t="s">
        <v>352</v>
      </c>
      <c r="H209" t="s">
        <v>26</v>
      </c>
      <c r="I209">
        <v>6.65</v>
      </c>
      <c r="J209">
        <v>0</v>
      </c>
    </row>
    <row r="210" spans="1:10">
      <c r="A210">
        <v>17</v>
      </c>
      <c r="B210">
        <v>1</v>
      </c>
      <c r="C210">
        <f>ROW(SmtRes!A377)</f>
        <v>377</v>
      </c>
      <c r="D210">
        <f>ROW(EtalonRes!A374)</f>
        <v>374</v>
      </c>
      <c r="E210" t="s">
        <v>353</v>
      </c>
      <c r="F210" t="s">
        <v>354</v>
      </c>
      <c r="G210" t="s">
        <v>355</v>
      </c>
      <c r="H210" t="s">
        <v>123</v>
      </c>
      <c r="I210">
        <v>1</v>
      </c>
      <c r="J210">
        <v>0</v>
      </c>
    </row>
    <row r="211" spans="1:10">
      <c r="A211">
        <v>17</v>
      </c>
      <c r="B211">
        <v>1</v>
      </c>
      <c r="E211" t="s">
        <v>356</v>
      </c>
      <c r="F211" t="s">
        <v>16</v>
      </c>
      <c r="G211" t="s">
        <v>357</v>
      </c>
      <c r="H211" t="s">
        <v>18</v>
      </c>
      <c r="I211">
        <v>1</v>
      </c>
      <c r="J211">
        <v>0</v>
      </c>
    </row>
    <row r="212" spans="1:10">
      <c r="A212">
        <v>17</v>
      </c>
      <c r="B212">
        <v>1</v>
      </c>
      <c r="C212">
        <f>ROW(SmtRes!A393)</f>
        <v>393</v>
      </c>
      <c r="D212">
        <f>ROW(EtalonRes!A390)</f>
        <v>390</v>
      </c>
      <c r="E212" t="s">
        <v>358</v>
      </c>
      <c r="F212" t="s">
        <v>359</v>
      </c>
      <c r="G212" t="s">
        <v>360</v>
      </c>
      <c r="H212" t="s">
        <v>13</v>
      </c>
      <c r="I212">
        <v>0.1</v>
      </c>
      <c r="J212">
        <v>0</v>
      </c>
    </row>
    <row r="213" spans="1:10">
      <c r="A213">
        <v>17</v>
      </c>
      <c r="B213">
        <v>1</v>
      </c>
      <c r="E213" t="s">
        <v>362</v>
      </c>
      <c r="F213" t="s">
        <v>16</v>
      </c>
      <c r="G213" t="s">
        <v>363</v>
      </c>
      <c r="H213" t="s">
        <v>18</v>
      </c>
      <c r="I213">
        <v>1</v>
      </c>
      <c r="J213">
        <v>0</v>
      </c>
    </row>
    <row r="214" spans="1:10">
      <c r="A214">
        <v>17</v>
      </c>
      <c r="B214">
        <v>1</v>
      </c>
      <c r="C214">
        <f>ROW(SmtRes!A414)</f>
        <v>414</v>
      </c>
      <c r="D214">
        <f>ROW(EtalonRes!A411)</f>
        <v>411</v>
      </c>
      <c r="E214" t="s">
        <v>364</v>
      </c>
      <c r="F214" t="s">
        <v>365</v>
      </c>
      <c r="G214" t="s">
        <v>366</v>
      </c>
      <c r="H214" t="s">
        <v>123</v>
      </c>
      <c r="I214">
        <v>5</v>
      </c>
      <c r="J214">
        <v>0</v>
      </c>
    </row>
    <row r="215" spans="1:10">
      <c r="A215">
        <v>17</v>
      </c>
      <c r="B215">
        <v>1</v>
      </c>
      <c r="E215" t="s">
        <v>367</v>
      </c>
      <c r="F215" t="s">
        <v>16</v>
      </c>
      <c r="G215" t="s">
        <v>368</v>
      </c>
      <c r="H215" t="s">
        <v>18</v>
      </c>
      <c r="I215">
        <v>5</v>
      </c>
      <c r="J215">
        <v>0</v>
      </c>
    </row>
    <row r="216" spans="1:10">
      <c r="A216">
        <v>17</v>
      </c>
      <c r="B216">
        <v>1</v>
      </c>
      <c r="C216">
        <f>ROW(SmtRes!A428)</f>
        <v>428</v>
      </c>
      <c r="D216">
        <f>ROW(EtalonRes!A425)</f>
        <v>425</v>
      </c>
      <c r="E216" t="s">
        <v>369</v>
      </c>
      <c r="F216" t="s">
        <v>370</v>
      </c>
      <c r="G216" t="s">
        <v>371</v>
      </c>
      <c r="H216" t="s">
        <v>123</v>
      </c>
      <c r="I216">
        <v>5</v>
      </c>
      <c r="J216">
        <v>0</v>
      </c>
    </row>
    <row r="217" spans="1:10">
      <c r="A217">
        <v>17</v>
      </c>
      <c r="B217">
        <v>1</v>
      </c>
      <c r="E217" t="s">
        <v>372</v>
      </c>
      <c r="F217" t="s">
        <v>16</v>
      </c>
      <c r="G217" t="s">
        <v>373</v>
      </c>
      <c r="H217" t="s">
        <v>18</v>
      </c>
      <c r="I217">
        <v>1</v>
      </c>
      <c r="J217">
        <v>0</v>
      </c>
    </row>
    <row r="218" spans="1:10">
      <c r="A218">
        <v>17</v>
      </c>
      <c r="B218">
        <v>1</v>
      </c>
      <c r="E218" t="s">
        <v>374</v>
      </c>
      <c r="F218" t="s">
        <v>16</v>
      </c>
      <c r="G218" t="s">
        <v>373</v>
      </c>
      <c r="H218" t="s">
        <v>18</v>
      </c>
      <c r="I218">
        <v>4</v>
      </c>
      <c r="J218">
        <v>0</v>
      </c>
    </row>
    <row r="219" spans="1:10">
      <c r="A219">
        <v>17</v>
      </c>
      <c r="B219">
        <v>1</v>
      </c>
      <c r="C219">
        <f>ROW(SmtRes!A434)</f>
        <v>434</v>
      </c>
      <c r="D219">
        <f>ROW(EtalonRes!A431)</f>
        <v>431</v>
      </c>
      <c r="E219" t="s">
        <v>375</v>
      </c>
      <c r="F219" t="s">
        <v>376</v>
      </c>
      <c r="G219" t="s">
        <v>377</v>
      </c>
      <c r="H219" t="s">
        <v>265</v>
      </c>
      <c r="I219">
        <v>0.9</v>
      </c>
      <c r="J219">
        <v>0</v>
      </c>
    </row>
    <row r="220" spans="1:10">
      <c r="A220">
        <v>18</v>
      </c>
      <c r="B220">
        <v>1</v>
      </c>
      <c r="C220">
        <v>434</v>
      </c>
      <c r="E220" t="s">
        <v>378</v>
      </c>
      <c r="F220" t="s">
        <v>379</v>
      </c>
      <c r="G220" t="s">
        <v>380</v>
      </c>
      <c r="H220" t="s">
        <v>123</v>
      </c>
      <c r="I220">
        <f>I219*J220</f>
        <v>9</v>
      </c>
      <c r="J220">
        <v>10</v>
      </c>
    </row>
    <row r="221" spans="1:10">
      <c r="A221">
        <v>17</v>
      </c>
      <c r="B221">
        <v>1</v>
      </c>
      <c r="E221" t="s">
        <v>382</v>
      </c>
      <c r="F221" t="s">
        <v>16</v>
      </c>
      <c r="G221" t="s">
        <v>383</v>
      </c>
      <c r="H221" t="s">
        <v>18</v>
      </c>
      <c r="I221">
        <v>3</v>
      </c>
      <c r="J221">
        <v>0</v>
      </c>
    </row>
    <row r="222" spans="1:10">
      <c r="A222">
        <v>17</v>
      </c>
      <c r="B222">
        <v>1</v>
      </c>
      <c r="E222" t="s">
        <v>384</v>
      </c>
      <c r="F222" t="s">
        <v>16</v>
      </c>
      <c r="G222" t="s">
        <v>385</v>
      </c>
      <c r="H222" t="s">
        <v>18</v>
      </c>
      <c r="I222">
        <v>6</v>
      </c>
      <c r="J222">
        <v>0</v>
      </c>
    </row>
    <row r="223" spans="1:10">
      <c r="A223">
        <v>17</v>
      </c>
      <c r="B223">
        <v>1</v>
      </c>
      <c r="C223">
        <f>ROW(SmtRes!A444)</f>
        <v>444</v>
      </c>
      <c r="D223">
        <f>ROW(EtalonRes!A441)</f>
        <v>441</v>
      </c>
      <c r="E223" t="s">
        <v>386</v>
      </c>
      <c r="F223" t="s">
        <v>387</v>
      </c>
      <c r="G223" t="s">
        <v>388</v>
      </c>
      <c r="H223" t="s">
        <v>123</v>
      </c>
      <c r="I223">
        <v>1</v>
      </c>
      <c r="J223">
        <v>0</v>
      </c>
    </row>
    <row r="224" spans="1:10">
      <c r="A224">
        <v>17</v>
      </c>
      <c r="B224">
        <v>1</v>
      </c>
      <c r="E224" t="s">
        <v>389</v>
      </c>
      <c r="F224" t="s">
        <v>16</v>
      </c>
      <c r="G224" t="s">
        <v>390</v>
      </c>
      <c r="H224" t="s">
        <v>18</v>
      </c>
      <c r="I224">
        <v>1</v>
      </c>
      <c r="J224">
        <v>0</v>
      </c>
    </row>
    <row r="226" spans="1:118">
      <c r="A226" s="2">
        <v>51</v>
      </c>
      <c r="B226" s="2">
        <f>B197</f>
        <v>1</v>
      </c>
      <c r="C226" s="2">
        <f>A197</f>
        <v>5</v>
      </c>
      <c r="D226" s="2">
        <f>ROW(A197)</f>
        <v>197</v>
      </c>
      <c r="E226" s="2"/>
      <c r="F226" s="2" t="str">
        <f>IF(F197&lt;&gt;"",F197,"")</f>
        <v>Новый подраздел</v>
      </c>
      <c r="G226" s="2" t="str">
        <f>IF(G197&lt;&gt;"",G197,"")</f>
        <v>Монтаж оборудования.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</row>
    <row r="228" spans="1:118">
      <c r="A228" s="4">
        <v>50</v>
      </c>
      <c r="B228" s="4">
        <v>0</v>
      </c>
      <c r="C228" s="4">
        <v>0</v>
      </c>
      <c r="D228" s="4">
        <v>1</v>
      </c>
      <c r="E228" s="4">
        <v>0</v>
      </c>
      <c r="F228" s="4">
        <f>ROUND(Source!O226,O228)</f>
        <v>0</v>
      </c>
      <c r="G228" s="4" t="s">
        <v>30</v>
      </c>
      <c r="H228" s="4" t="s">
        <v>31</v>
      </c>
      <c r="I228" s="4"/>
      <c r="J228" s="4"/>
      <c r="K228" s="4"/>
      <c r="L228" s="4"/>
      <c r="M228" s="4"/>
      <c r="N228" s="4"/>
      <c r="O228" s="4"/>
      <c r="P228" s="4"/>
    </row>
    <row r="229" spans="1:118">
      <c r="A229" s="4">
        <v>50</v>
      </c>
      <c r="B229" s="4">
        <v>0</v>
      </c>
      <c r="C229" s="4">
        <v>0</v>
      </c>
      <c r="D229" s="4">
        <v>1</v>
      </c>
      <c r="E229" s="4">
        <v>202</v>
      </c>
      <c r="F229" s="4">
        <f>ROUND(Source!P226,O229)</f>
        <v>0</v>
      </c>
      <c r="G229" s="4" t="s">
        <v>32</v>
      </c>
      <c r="H229" s="4" t="s">
        <v>33</v>
      </c>
      <c r="I229" s="4"/>
      <c r="J229" s="4"/>
      <c r="K229" s="4"/>
      <c r="L229" s="4"/>
      <c r="M229" s="4"/>
      <c r="N229" s="4"/>
      <c r="O229" s="4"/>
      <c r="P229" s="4"/>
    </row>
    <row r="230" spans="1:118">
      <c r="A230" s="4">
        <v>50</v>
      </c>
      <c r="B230" s="4">
        <v>0</v>
      </c>
      <c r="C230" s="4">
        <v>0</v>
      </c>
      <c r="D230" s="4">
        <v>1</v>
      </c>
      <c r="E230" s="4">
        <v>222</v>
      </c>
      <c r="F230" s="4">
        <f>ROUND(Source!AO226,O230)</f>
        <v>0</v>
      </c>
      <c r="G230" s="4" t="s">
        <v>34</v>
      </c>
      <c r="H230" s="4" t="s">
        <v>35</v>
      </c>
      <c r="I230" s="4"/>
      <c r="J230" s="4"/>
      <c r="K230" s="4"/>
      <c r="L230" s="4"/>
      <c r="M230" s="4"/>
      <c r="N230" s="4"/>
      <c r="O230" s="4"/>
      <c r="P230" s="4"/>
    </row>
    <row r="231" spans="1:118">
      <c r="A231" s="4">
        <v>50</v>
      </c>
      <c r="B231" s="4">
        <v>0</v>
      </c>
      <c r="C231" s="4">
        <v>0</v>
      </c>
      <c r="D231" s="4">
        <v>1</v>
      </c>
      <c r="E231" s="4">
        <v>216</v>
      </c>
      <c r="F231" s="4">
        <f>ROUND(Source!AP226,O231)</f>
        <v>0</v>
      </c>
      <c r="G231" s="4" t="s">
        <v>36</v>
      </c>
      <c r="H231" s="4" t="s">
        <v>37</v>
      </c>
      <c r="I231" s="4"/>
      <c r="J231" s="4"/>
      <c r="K231" s="4"/>
      <c r="L231" s="4"/>
      <c r="M231" s="4"/>
      <c r="N231" s="4"/>
      <c r="O231" s="4"/>
      <c r="P231" s="4"/>
    </row>
    <row r="232" spans="1:118">
      <c r="A232" s="4">
        <v>50</v>
      </c>
      <c r="B232" s="4">
        <v>0</v>
      </c>
      <c r="C232" s="4">
        <v>0</v>
      </c>
      <c r="D232" s="4">
        <v>1</v>
      </c>
      <c r="E232" s="4">
        <v>223</v>
      </c>
      <c r="F232" s="4">
        <f>ROUND(Source!AQ226,O232)</f>
        <v>0</v>
      </c>
      <c r="G232" s="4" t="s">
        <v>38</v>
      </c>
      <c r="H232" s="4" t="s">
        <v>39</v>
      </c>
      <c r="I232" s="4"/>
      <c r="J232" s="4"/>
      <c r="K232" s="4"/>
      <c r="L232" s="4"/>
      <c r="M232" s="4"/>
      <c r="N232" s="4"/>
      <c r="O232" s="4"/>
      <c r="P232" s="4"/>
    </row>
    <row r="233" spans="1:118">
      <c r="A233" s="4">
        <v>50</v>
      </c>
      <c r="B233" s="4">
        <v>0</v>
      </c>
      <c r="C233" s="4">
        <v>0</v>
      </c>
      <c r="D233" s="4">
        <v>1</v>
      </c>
      <c r="E233" s="4">
        <v>203</v>
      </c>
      <c r="F233" s="4">
        <f>ROUND(Source!Q226,O233)</f>
        <v>0</v>
      </c>
      <c r="G233" s="4" t="s">
        <v>40</v>
      </c>
      <c r="H233" s="4" t="s">
        <v>41</v>
      </c>
      <c r="I233" s="4"/>
      <c r="J233" s="4"/>
      <c r="K233" s="4"/>
      <c r="L233" s="4"/>
      <c r="M233" s="4"/>
      <c r="N233" s="4"/>
      <c r="O233" s="4"/>
      <c r="P233" s="4"/>
    </row>
    <row r="234" spans="1:118">
      <c r="A234" s="4">
        <v>50</v>
      </c>
      <c r="B234" s="4">
        <v>0</v>
      </c>
      <c r="C234" s="4">
        <v>0</v>
      </c>
      <c r="D234" s="4">
        <v>1</v>
      </c>
      <c r="E234" s="4">
        <v>204</v>
      </c>
      <c r="F234" s="4">
        <f>ROUND(Source!R226,O234)</f>
        <v>0</v>
      </c>
      <c r="G234" s="4" t="s">
        <v>42</v>
      </c>
      <c r="H234" s="4" t="s">
        <v>43</v>
      </c>
      <c r="I234" s="4"/>
      <c r="J234" s="4"/>
      <c r="K234" s="4"/>
      <c r="L234" s="4"/>
      <c r="M234" s="4"/>
      <c r="N234" s="4"/>
      <c r="O234" s="4"/>
      <c r="P234" s="4"/>
    </row>
    <row r="235" spans="1:118">
      <c r="A235" s="4">
        <v>50</v>
      </c>
      <c r="B235" s="4">
        <v>0</v>
      </c>
      <c r="C235" s="4">
        <v>0</v>
      </c>
      <c r="D235" s="4">
        <v>1</v>
      </c>
      <c r="E235" s="4">
        <v>205</v>
      </c>
      <c r="F235" s="4">
        <f>ROUND(Source!S226,O235)</f>
        <v>0</v>
      </c>
      <c r="G235" s="4" t="s">
        <v>44</v>
      </c>
      <c r="H235" s="4" t="s">
        <v>45</v>
      </c>
      <c r="I235" s="4"/>
      <c r="J235" s="4"/>
      <c r="K235" s="4"/>
      <c r="L235" s="4"/>
      <c r="M235" s="4"/>
      <c r="N235" s="4"/>
      <c r="O235" s="4"/>
      <c r="P235" s="4"/>
    </row>
    <row r="236" spans="1:118">
      <c r="A236" s="4">
        <v>50</v>
      </c>
      <c r="B236" s="4">
        <v>0</v>
      </c>
      <c r="C236" s="4">
        <v>0</v>
      </c>
      <c r="D236" s="4">
        <v>1</v>
      </c>
      <c r="E236" s="4">
        <v>214</v>
      </c>
      <c r="F236" s="4">
        <f>ROUND(Source!AS226,O236)</f>
        <v>0</v>
      </c>
      <c r="G236" s="4" t="s">
        <v>46</v>
      </c>
      <c r="H236" s="4" t="s">
        <v>47</v>
      </c>
      <c r="I236" s="4"/>
      <c r="J236" s="4"/>
      <c r="K236" s="4"/>
      <c r="L236" s="4"/>
      <c r="M236" s="4"/>
      <c r="N236" s="4"/>
      <c r="O236" s="4"/>
      <c r="P236" s="4"/>
    </row>
    <row r="237" spans="1:118">
      <c r="A237" s="4">
        <v>50</v>
      </c>
      <c r="B237" s="4">
        <v>0</v>
      </c>
      <c r="C237" s="4">
        <v>0</v>
      </c>
      <c r="D237" s="4">
        <v>1</v>
      </c>
      <c r="E237" s="4">
        <v>215</v>
      </c>
      <c r="F237" s="4">
        <f>ROUND(Source!AT226,O237)</f>
        <v>0</v>
      </c>
      <c r="G237" s="4" t="s">
        <v>48</v>
      </c>
      <c r="H237" s="4" t="s">
        <v>49</v>
      </c>
      <c r="I237" s="4"/>
      <c r="J237" s="4"/>
      <c r="K237" s="4"/>
      <c r="L237" s="4"/>
      <c r="M237" s="4"/>
      <c r="N237" s="4"/>
      <c r="O237" s="4"/>
      <c r="P237" s="4"/>
    </row>
    <row r="238" spans="1:118">
      <c r="A238" s="4">
        <v>50</v>
      </c>
      <c r="B238" s="4">
        <v>0</v>
      </c>
      <c r="C238" s="4">
        <v>0</v>
      </c>
      <c r="D238" s="4">
        <v>1</v>
      </c>
      <c r="E238" s="4">
        <v>217</v>
      </c>
      <c r="F238" s="4">
        <f>ROUND(Source!AU226,O238)</f>
        <v>0</v>
      </c>
      <c r="G238" s="4" t="s">
        <v>50</v>
      </c>
      <c r="H238" s="4" t="s">
        <v>51</v>
      </c>
      <c r="I238" s="4"/>
      <c r="J238" s="4"/>
      <c r="K238" s="4"/>
      <c r="L238" s="4"/>
      <c r="M238" s="4"/>
      <c r="N238" s="4"/>
      <c r="O238" s="4"/>
      <c r="P238" s="4"/>
    </row>
    <row r="239" spans="1:118">
      <c r="A239" s="4">
        <v>50</v>
      </c>
      <c r="B239" s="4">
        <v>0</v>
      </c>
      <c r="C239" s="4">
        <v>0</v>
      </c>
      <c r="D239" s="4">
        <v>1</v>
      </c>
      <c r="E239" s="4">
        <v>206</v>
      </c>
      <c r="F239" s="4">
        <f>ROUND(Source!T226,O239)</f>
        <v>0</v>
      </c>
      <c r="G239" s="4" t="s">
        <v>52</v>
      </c>
      <c r="H239" s="4" t="s">
        <v>53</v>
      </c>
      <c r="I239" s="4"/>
      <c r="J239" s="4"/>
      <c r="K239" s="4"/>
      <c r="L239" s="4"/>
      <c r="M239" s="4"/>
      <c r="N239" s="4"/>
      <c r="O239" s="4"/>
      <c r="P239" s="4"/>
    </row>
    <row r="240" spans="1:118">
      <c r="A240" s="4">
        <v>50</v>
      </c>
      <c r="B240" s="4">
        <v>0</v>
      </c>
      <c r="C240" s="4">
        <v>0</v>
      </c>
      <c r="D240" s="4">
        <v>1</v>
      </c>
      <c r="E240" s="4">
        <v>207</v>
      </c>
      <c r="F240" s="4">
        <f>Source!U226</f>
        <v>0</v>
      </c>
      <c r="G240" s="4" t="s">
        <v>54</v>
      </c>
      <c r="H240" s="4" t="s">
        <v>55</v>
      </c>
      <c r="I240" s="4"/>
      <c r="J240" s="4"/>
      <c r="K240" s="4"/>
      <c r="L240" s="4"/>
      <c r="M240" s="4"/>
      <c r="N240" s="4"/>
      <c r="O240" s="4"/>
      <c r="P240" s="4"/>
    </row>
    <row r="241" spans="1:118">
      <c r="A241" s="4">
        <v>50</v>
      </c>
      <c r="B241" s="4">
        <v>0</v>
      </c>
      <c r="C241" s="4">
        <v>0</v>
      </c>
      <c r="D241" s="4">
        <v>1</v>
      </c>
      <c r="E241" s="4">
        <v>208</v>
      </c>
      <c r="F241" s="4">
        <f>Source!V226</f>
        <v>0</v>
      </c>
      <c r="G241" s="4" t="s">
        <v>56</v>
      </c>
      <c r="H241" s="4" t="s">
        <v>57</v>
      </c>
      <c r="I241" s="4"/>
      <c r="J241" s="4"/>
      <c r="K241" s="4"/>
      <c r="L241" s="4"/>
      <c r="M241" s="4"/>
      <c r="N241" s="4"/>
      <c r="O241" s="4"/>
      <c r="P241" s="4"/>
    </row>
    <row r="242" spans="1:118">
      <c r="A242" s="4">
        <v>50</v>
      </c>
      <c r="B242" s="4">
        <v>0</v>
      </c>
      <c r="C242" s="4">
        <v>0</v>
      </c>
      <c r="D242" s="4">
        <v>1</v>
      </c>
      <c r="E242" s="4">
        <v>209</v>
      </c>
      <c r="F242" s="4">
        <f>ROUND(Source!W226,O242)</f>
        <v>0</v>
      </c>
      <c r="G242" s="4" t="s">
        <v>58</v>
      </c>
      <c r="H242" s="4" t="s">
        <v>59</v>
      </c>
      <c r="I242" s="4"/>
      <c r="J242" s="4"/>
      <c r="K242" s="4"/>
      <c r="L242" s="4"/>
      <c r="M242" s="4"/>
      <c r="N242" s="4"/>
      <c r="O242" s="4"/>
      <c r="P242" s="4"/>
    </row>
    <row r="243" spans="1:118">
      <c r="A243" s="4">
        <v>50</v>
      </c>
      <c r="B243" s="4">
        <v>0</v>
      </c>
      <c r="C243" s="4">
        <v>0</v>
      </c>
      <c r="D243" s="4">
        <v>1</v>
      </c>
      <c r="E243" s="4">
        <v>0</v>
      </c>
      <c r="F243" s="4">
        <f>ROUND(Source!X226,O243)</f>
        <v>0</v>
      </c>
      <c r="G243" s="4" t="s">
        <v>60</v>
      </c>
      <c r="H243" s="4" t="s">
        <v>61</v>
      </c>
      <c r="I243" s="4"/>
      <c r="J243" s="4"/>
      <c r="K243" s="4"/>
      <c r="L243" s="4"/>
      <c r="M243" s="4"/>
      <c r="N243" s="4"/>
      <c r="O243" s="4"/>
      <c r="P243" s="4"/>
    </row>
    <row r="244" spans="1:118">
      <c r="A244" s="4">
        <v>50</v>
      </c>
      <c r="B244" s="4">
        <v>0</v>
      </c>
      <c r="C244" s="4">
        <v>0</v>
      </c>
      <c r="D244" s="4">
        <v>1</v>
      </c>
      <c r="E244" s="4">
        <v>0</v>
      </c>
      <c r="F244" s="4">
        <f>ROUND(Source!Y226,O244)</f>
        <v>0</v>
      </c>
      <c r="G244" s="4" t="s">
        <v>62</v>
      </c>
      <c r="H244" s="4" t="s">
        <v>63</v>
      </c>
      <c r="I244" s="4"/>
      <c r="J244" s="4"/>
      <c r="K244" s="4"/>
      <c r="L244" s="4"/>
      <c r="M244" s="4"/>
      <c r="N244" s="4"/>
      <c r="O244" s="4"/>
      <c r="P244" s="4"/>
    </row>
    <row r="245" spans="1:118">
      <c r="A245" s="4">
        <v>50</v>
      </c>
      <c r="B245" s="4">
        <v>0</v>
      </c>
      <c r="C245" s="4">
        <v>0</v>
      </c>
      <c r="D245" s="4">
        <v>1</v>
      </c>
      <c r="E245" s="4">
        <v>224</v>
      </c>
      <c r="F245" s="4">
        <f>ROUND(Source!AR226,O245)</f>
        <v>0</v>
      </c>
      <c r="G245" s="4" t="s">
        <v>64</v>
      </c>
      <c r="H245" s="4" t="s">
        <v>65</v>
      </c>
      <c r="I245" s="4"/>
      <c r="J245" s="4"/>
      <c r="K245" s="4"/>
      <c r="L245" s="4"/>
      <c r="M245" s="4"/>
      <c r="N245" s="4"/>
      <c r="O245" s="4"/>
      <c r="P245" s="4"/>
    </row>
    <row r="246" spans="1:118">
      <c r="A246" s="4">
        <v>50</v>
      </c>
      <c r="B246" s="4">
        <v>1</v>
      </c>
      <c r="C246" s="4">
        <v>0</v>
      </c>
      <c r="D246" s="4">
        <v>2</v>
      </c>
      <c r="E246" s="4">
        <v>201</v>
      </c>
      <c r="F246" s="4">
        <f>ROUND(ROUND(F228,0),O246)</f>
        <v>0</v>
      </c>
      <c r="G246" s="4" t="s">
        <v>66</v>
      </c>
      <c r="H246" s="4" t="s">
        <v>67</v>
      </c>
      <c r="I246" s="4"/>
      <c r="J246" s="4"/>
      <c r="K246" s="4"/>
      <c r="L246" s="4"/>
      <c r="M246" s="4"/>
      <c r="N246" s="4"/>
      <c r="O246" s="4"/>
      <c r="P246" s="4"/>
    </row>
    <row r="247" spans="1:118">
      <c r="A247" s="4">
        <v>50</v>
      </c>
      <c r="B247" s="4">
        <v>1</v>
      </c>
      <c r="C247" s="4">
        <v>0</v>
      </c>
      <c r="D247" s="4">
        <v>2</v>
      </c>
      <c r="E247" s="4">
        <v>210</v>
      </c>
      <c r="F247" s="4">
        <f>ROUND(ROUND(F243,0),O247)</f>
        <v>0</v>
      </c>
      <c r="G247" s="4" t="s">
        <v>68</v>
      </c>
      <c r="H247" s="4" t="s">
        <v>61</v>
      </c>
      <c r="I247" s="4"/>
      <c r="J247" s="4"/>
      <c r="K247" s="4"/>
      <c r="L247" s="4"/>
      <c r="M247" s="4"/>
      <c r="N247" s="4"/>
      <c r="O247" s="4"/>
      <c r="P247" s="4"/>
    </row>
    <row r="248" spans="1:118">
      <c r="A248" s="4">
        <v>50</v>
      </c>
      <c r="B248" s="4">
        <v>1</v>
      </c>
      <c r="C248" s="4">
        <v>0</v>
      </c>
      <c r="D248" s="4">
        <v>2</v>
      </c>
      <c r="E248" s="4">
        <v>211</v>
      </c>
      <c r="F248" s="4">
        <f>ROUND(ROUND(F244,0),O248)</f>
        <v>0</v>
      </c>
      <c r="G248" s="4" t="s">
        <v>69</v>
      </c>
      <c r="H248" s="4" t="s">
        <v>63</v>
      </c>
      <c r="I248" s="4"/>
      <c r="J248" s="4"/>
      <c r="K248" s="4"/>
      <c r="L248" s="4"/>
      <c r="M248" s="4"/>
      <c r="N248" s="4"/>
      <c r="O248" s="4"/>
      <c r="P248" s="4"/>
    </row>
    <row r="249" spans="1:118">
      <c r="A249" s="4">
        <v>50</v>
      </c>
      <c r="B249" s="4">
        <v>1</v>
      </c>
      <c r="C249" s="4">
        <v>0</v>
      </c>
      <c r="D249" s="4">
        <v>2</v>
      </c>
      <c r="E249" s="4">
        <v>0</v>
      </c>
      <c r="F249" s="4">
        <f>ROUND(F246+F247+F248,O249)</f>
        <v>0</v>
      </c>
      <c r="G249" s="4" t="s">
        <v>70</v>
      </c>
      <c r="H249" s="4" t="s">
        <v>71</v>
      </c>
      <c r="I249" s="4"/>
      <c r="J249" s="4"/>
      <c r="K249" s="4"/>
      <c r="L249" s="4"/>
      <c r="M249" s="4"/>
      <c r="N249" s="4"/>
      <c r="O249" s="4"/>
      <c r="P249" s="4"/>
    </row>
    <row r="251" spans="1:118">
      <c r="A251" s="2">
        <v>51</v>
      </c>
      <c r="B251" s="2">
        <f>B60</f>
        <v>1</v>
      </c>
      <c r="C251" s="2">
        <f>A60</f>
        <v>4</v>
      </c>
      <c r="D251" s="2">
        <f>ROW(A60)</f>
        <v>60</v>
      </c>
      <c r="E251" s="2"/>
      <c r="F251" s="2" t="str">
        <f>IF(F60&lt;&gt;"",F60,"")</f>
        <v>Новый раздел</v>
      </c>
      <c r="G251" s="2" t="str">
        <f>IF(G60&lt;&gt;"",G60,"")</f>
        <v>Система кондиционирования.Строение 1</v>
      </c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</row>
    <row r="253" spans="1:118">
      <c r="A253" s="4">
        <v>50</v>
      </c>
      <c r="B253" s="4">
        <v>0</v>
      </c>
      <c r="C253" s="4">
        <v>0</v>
      </c>
      <c r="D253" s="4">
        <v>1</v>
      </c>
      <c r="E253" s="4">
        <v>0</v>
      </c>
      <c r="F253" s="4">
        <f>ROUND(Source!O251,O253)</f>
        <v>0</v>
      </c>
      <c r="G253" s="4" t="s">
        <v>30</v>
      </c>
      <c r="H253" s="4" t="s">
        <v>31</v>
      </c>
      <c r="I253" s="4"/>
      <c r="J253" s="4"/>
      <c r="K253" s="4"/>
      <c r="L253" s="4"/>
      <c r="M253" s="4"/>
      <c r="N253" s="4"/>
      <c r="O253" s="4"/>
      <c r="P253" s="4"/>
    </row>
    <row r="254" spans="1:118">
      <c r="A254" s="4">
        <v>50</v>
      </c>
      <c r="B254" s="4">
        <v>0</v>
      </c>
      <c r="C254" s="4">
        <v>0</v>
      </c>
      <c r="D254" s="4">
        <v>1</v>
      </c>
      <c r="E254" s="4">
        <v>202</v>
      </c>
      <c r="F254" s="4">
        <f>ROUND(Source!P251,O254)</f>
        <v>0</v>
      </c>
      <c r="G254" s="4" t="s">
        <v>32</v>
      </c>
      <c r="H254" s="4" t="s">
        <v>33</v>
      </c>
      <c r="I254" s="4"/>
      <c r="J254" s="4"/>
      <c r="K254" s="4"/>
      <c r="L254" s="4"/>
      <c r="M254" s="4"/>
      <c r="N254" s="4"/>
      <c r="O254" s="4"/>
      <c r="P254" s="4"/>
    </row>
    <row r="255" spans="1:118">
      <c r="A255" s="4">
        <v>50</v>
      </c>
      <c r="B255" s="4">
        <v>0</v>
      </c>
      <c r="C255" s="4">
        <v>0</v>
      </c>
      <c r="D255" s="4">
        <v>1</v>
      </c>
      <c r="E255" s="4">
        <v>222</v>
      </c>
      <c r="F255" s="4">
        <f>ROUND(Source!AO251,O255)</f>
        <v>0</v>
      </c>
      <c r="G255" s="4" t="s">
        <v>34</v>
      </c>
      <c r="H255" s="4" t="s">
        <v>35</v>
      </c>
      <c r="I255" s="4"/>
      <c r="J255" s="4"/>
      <c r="K255" s="4"/>
      <c r="L255" s="4"/>
      <c r="M255" s="4"/>
      <c r="N255" s="4"/>
      <c r="O255" s="4"/>
      <c r="P255" s="4"/>
    </row>
    <row r="256" spans="1:118">
      <c r="A256" s="4">
        <v>50</v>
      </c>
      <c r="B256" s="4">
        <v>0</v>
      </c>
      <c r="C256" s="4">
        <v>0</v>
      </c>
      <c r="D256" s="4">
        <v>1</v>
      </c>
      <c r="E256" s="4">
        <v>216</v>
      </c>
      <c r="F256" s="4">
        <f>ROUND(Source!AP251,O256)</f>
        <v>0</v>
      </c>
      <c r="G256" s="4" t="s">
        <v>36</v>
      </c>
      <c r="H256" s="4" t="s">
        <v>37</v>
      </c>
      <c r="I256" s="4"/>
      <c r="J256" s="4"/>
      <c r="K256" s="4"/>
      <c r="L256" s="4"/>
      <c r="M256" s="4"/>
      <c r="N256" s="4"/>
      <c r="O256" s="4"/>
      <c r="P256" s="4"/>
    </row>
    <row r="257" spans="1:16">
      <c r="A257" s="4">
        <v>50</v>
      </c>
      <c r="B257" s="4">
        <v>0</v>
      </c>
      <c r="C257" s="4">
        <v>0</v>
      </c>
      <c r="D257" s="4">
        <v>1</v>
      </c>
      <c r="E257" s="4">
        <v>223</v>
      </c>
      <c r="F257" s="4">
        <f>ROUND(Source!AQ251,O257)</f>
        <v>0</v>
      </c>
      <c r="G257" s="4" t="s">
        <v>38</v>
      </c>
      <c r="H257" s="4" t="s">
        <v>39</v>
      </c>
      <c r="I257" s="4"/>
      <c r="J257" s="4"/>
      <c r="K257" s="4"/>
      <c r="L257" s="4"/>
      <c r="M257" s="4"/>
      <c r="N257" s="4"/>
      <c r="O257" s="4"/>
      <c r="P257" s="4"/>
    </row>
    <row r="258" spans="1:16">
      <c r="A258" s="4">
        <v>50</v>
      </c>
      <c r="B258" s="4">
        <v>0</v>
      </c>
      <c r="C258" s="4">
        <v>0</v>
      </c>
      <c r="D258" s="4">
        <v>1</v>
      </c>
      <c r="E258" s="4">
        <v>203</v>
      </c>
      <c r="F258" s="4">
        <f>ROUND(Source!Q251,O258)</f>
        <v>0</v>
      </c>
      <c r="G258" s="4" t="s">
        <v>40</v>
      </c>
      <c r="H258" s="4" t="s">
        <v>41</v>
      </c>
      <c r="I258" s="4"/>
      <c r="J258" s="4"/>
      <c r="K258" s="4"/>
      <c r="L258" s="4"/>
      <c r="M258" s="4"/>
      <c r="N258" s="4"/>
      <c r="O258" s="4"/>
      <c r="P258" s="4"/>
    </row>
    <row r="259" spans="1:16">
      <c r="A259" s="4">
        <v>50</v>
      </c>
      <c r="B259" s="4">
        <v>0</v>
      </c>
      <c r="C259" s="4">
        <v>0</v>
      </c>
      <c r="D259" s="4">
        <v>1</v>
      </c>
      <c r="E259" s="4">
        <v>204</v>
      </c>
      <c r="F259" s="4">
        <f>ROUND(Source!R251,O259)</f>
        <v>0</v>
      </c>
      <c r="G259" s="4" t="s">
        <v>42</v>
      </c>
      <c r="H259" s="4" t="s">
        <v>43</v>
      </c>
      <c r="I259" s="4"/>
      <c r="J259" s="4"/>
      <c r="K259" s="4"/>
      <c r="L259" s="4"/>
      <c r="M259" s="4"/>
      <c r="N259" s="4"/>
      <c r="O259" s="4"/>
      <c r="P259" s="4"/>
    </row>
    <row r="260" spans="1:16">
      <c r="A260" s="4">
        <v>50</v>
      </c>
      <c r="B260" s="4">
        <v>0</v>
      </c>
      <c r="C260" s="4">
        <v>0</v>
      </c>
      <c r="D260" s="4">
        <v>1</v>
      </c>
      <c r="E260" s="4">
        <v>205</v>
      </c>
      <c r="F260" s="4">
        <f>ROUND(Source!S251,O260)</f>
        <v>0</v>
      </c>
      <c r="G260" s="4" t="s">
        <v>44</v>
      </c>
      <c r="H260" s="4" t="s">
        <v>45</v>
      </c>
      <c r="I260" s="4"/>
      <c r="J260" s="4"/>
      <c r="K260" s="4"/>
      <c r="L260" s="4"/>
      <c r="M260" s="4"/>
      <c r="N260" s="4"/>
      <c r="O260" s="4"/>
      <c r="P260" s="4"/>
    </row>
    <row r="261" spans="1:16">
      <c r="A261" s="4">
        <v>50</v>
      </c>
      <c r="B261" s="4">
        <v>0</v>
      </c>
      <c r="C261" s="4">
        <v>0</v>
      </c>
      <c r="D261" s="4">
        <v>1</v>
      </c>
      <c r="E261" s="4">
        <v>214</v>
      </c>
      <c r="F261" s="4">
        <f>ROUND(Source!AS251,O261)</f>
        <v>0</v>
      </c>
      <c r="G261" s="4" t="s">
        <v>46</v>
      </c>
      <c r="H261" s="4" t="s">
        <v>47</v>
      </c>
      <c r="I261" s="4"/>
      <c r="J261" s="4"/>
      <c r="K261" s="4"/>
      <c r="L261" s="4"/>
      <c r="M261" s="4"/>
      <c r="N261" s="4"/>
      <c r="O261" s="4"/>
      <c r="P261" s="4"/>
    </row>
    <row r="262" spans="1:16">
      <c r="A262" s="4">
        <v>50</v>
      </c>
      <c r="B262" s="4">
        <v>0</v>
      </c>
      <c r="C262" s="4">
        <v>0</v>
      </c>
      <c r="D262" s="4">
        <v>1</v>
      </c>
      <c r="E262" s="4">
        <v>215</v>
      </c>
      <c r="F262" s="4">
        <f>ROUND(Source!AT251,O262)</f>
        <v>0</v>
      </c>
      <c r="G262" s="4" t="s">
        <v>48</v>
      </c>
      <c r="H262" s="4" t="s">
        <v>49</v>
      </c>
      <c r="I262" s="4"/>
      <c r="J262" s="4"/>
      <c r="K262" s="4"/>
      <c r="L262" s="4"/>
      <c r="M262" s="4"/>
      <c r="N262" s="4"/>
      <c r="O262" s="4"/>
      <c r="P262" s="4"/>
    </row>
    <row r="263" spans="1:16">
      <c r="A263" s="4">
        <v>50</v>
      </c>
      <c r="B263" s="4">
        <v>0</v>
      </c>
      <c r="C263" s="4">
        <v>0</v>
      </c>
      <c r="D263" s="4">
        <v>1</v>
      </c>
      <c r="E263" s="4">
        <v>217</v>
      </c>
      <c r="F263" s="4">
        <f>ROUND(Source!AU251,O263)</f>
        <v>0</v>
      </c>
      <c r="G263" s="4" t="s">
        <v>50</v>
      </c>
      <c r="H263" s="4" t="s">
        <v>51</v>
      </c>
      <c r="I263" s="4"/>
      <c r="J263" s="4"/>
      <c r="K263" s="4"/>
      <c r="L263" s="4"/>
      <c r="M263" s="4"/>
      <c r="N263" s="4"/>
      <c r="O263" s="4"/>
      <c r="P263" s="4"/>
    </row>
    <row r="264" spans="1:16">
      <c r="A264" s="4">
        <v>50</v>
      </c>
      <c r="B264" s="4">
        <v>0</v>
      </c>
      <c r="C264" s="4">
        <v>0</v>
      </c>
      <c r="D264" s="4">
        <v>1</v>
      </c>
      <c r="E264" s="4">
        <v>206</v>
      </c>
      <c r="F264" s="4">
        <f>ROUND(Source!T251,O264)</f>
        <v>0</v>
      </c>
      <c r="G264" s="4" t="s">
        <v>52</v>
      </c>
      <c r="H264" s="4" t="s">
        <v>53</v>
      </c>
      <c r="I264" s="4"/>
      <c r="J264" s="4"/>
      <c r="K264" s="4"/>
      <c r="L264" s="4"/>
      <c r="M264" s="4"/>
      <c r="N264" s="4"/>
      <c r="O264" s="4"/>
      <c r="P264" s="4"/>
    </row>
    <row r="265" spans="1:16">
      <c r="A265" s="4">
        <v>50</v>
      </c>
      <c r="B265" s="4">
        <v>0</v>
      </c>
      <c r="C265" s="4">
        <v>0</v>
      </c>
      <c r="D265" s="4">
        <v>1</v>
      </c>
      <c r="E265" s="4">
        <v>207</v>
      </c>
      <c r="F265" s="4">
        <f>Source!U251</f>
        <v>0</v>
      </c>
      <c r="G265" s="4" t="s">
        <v>54</v>
      </c>
      <c r="H265" s="4" t="s">
        <v>55</v>
      </c>
      <c r="I265" s="4"/>
      <c r="J265" s="4"/>
      <c r="K265" s="4"/>
      <c r="L265" s="4"/>
      <c r="M265" s="4"/>
      <c r="N265" s="4"/>
      <c r="O265" s="4"/>
      <c r="P265" s="4"/>
    </row>
    <row r="266" spans="1:16">
      <c r="A266" s="4">
        <v>50</v>
      </c>
      <c r="B266" s="4">
        <v>0</v>
      </c>
      <c r="C266" s="4">
        <v>0</v>
      </c>
      <c r="D266" s="4">
        <v>1</v>
      </c>
      <c r="E266" s="4">
        <v>208</v>
      </c>
      <c r="F266" s="4">
        <f>Source!V251</f>
        <v>0</v>
      </c>
      <c r="G266" s="4" t="s">
        <v>56</v>
      </c>
      <c r="H266" s="4" t="s">
        <v>57</v>
      </c>
      <c r="I266" s="4"/>
      <c r="J266" s="4"/>
      <c r="K266" s="4"/>
      <c r="L266" s="4"/>
      <c r="M266" s="4"/>
      <c r="N266" s="4"/>
      <c r="O266" s="4"/>
      <c r="P266" s="4"/>
    </row>
    <row r="267" spans="1:16">
      <c r="A267" s="4">
        <v>50</v>
      </c>
      <c r="B267" s="4">
        <v>0</v>
      </c>
      <c r="C267" s="4">
        <v>0</v>
      </c>
      <c r="D267" s="4">
        <v>1</v>
      </c>
      <c r="E267" s="4">
        <v>209</v>
      </c>
      <c r="F267" s="4">
        <f>ROUND(Source!W251,O267)</f>
        <v>0</v>
      </c>
      <c r="G267" s="4" t="s">
        <v>58</v>
      </c>
      <c r="H267" s="4" t="s">
        <v>59</v>
      </c>
      <c r="I267" s="4"/>
      <c r="J267" s="4"/>
      <c r="K267" s="4"/>
      <c r="L267" s="4"/>
      <c r="M267" s="4"/>
      <c r="N267" s="4"/>
      <c r="O267" s="4"/>
      <c r="P267" s="4"/>
    </row>
    <row r="268" spans="1:16">
      <c r="A268" s="4">
        <v>50</v>
      </c>
      <c r="B268" s="4">
        <v>0</v>
      </c>
      <c r="C268" s="4">
        <v>0</v>
      </c>
      <c r="D268" s="4">
        <v>1</v>
      </c>
      <c r="E268" s="4">
        <v>0</v>
      </c>
      <c r="F268" s="4">
        <f>ROUND(Source!X251,O268)</f>
        <v>0</v>
      </c>
      <c r="G268" s="4" t="s">
        <v>60</v>
      </c>
      <c r="H268" s="4" t="s">
        <v>61</v>
      </c>
      <c r="I268" s="4"/>
      <c r="J268" s="4"/>
      <c r="K268" s="4"/>
      <c r="L268" s="4"/>
      <c r="M268" s="4"/>
      <c r="N268" s="4"/>
      <c r="O268" s="4"/>
      <c r="P268" s="4"/>
    </row>
    <row r="269" spans="1:16">
      <c r="A269" s="4">
        <v>50</v>
      </c>
      <c r="B269" s="4">
        <v>0</v>
      </c>
      <c r="C269" s="4">
        <v>0</v>
      </c>
      <c r="D269" s="4">
        <v>1</v>
      </c>
      <c r="E269" s="4">
        <v>0</v>
      </c>
      <c r="F269" s="4">
        <f>ROUND(Source!Y251,O269)</f>
        <v>0</v>
      </c>
      <c r="G269" s="4" t="s">
        <v>62</v>
      </c>
      <c r="H269" s="4" t="s">
        <v>63</v>
      </c>
      <c r="I269" s="4"/>
      <c r="J269" s="4"/>
      <c r="K269" s="4"/>
      <c r="L269" s="4"/>
      <c r="M269" s="4"/>
      <c r="N269" s="4"/>
      <c r="O269" s="4"/>
      <c r="P269" s="4"/>
    </row>
    <row r="270" spans="1:16">
      <c r="A270" s="4">
        <v>50</v>
      </c>
      <c r="B270" s="4">
        <v>0</v>
      </c>
      <c r="C270" s="4">
        <v>0</v>
      </c>
      <c r="D270" s="4">
        <v>1</v>
      </c>
      <c r="E270" s="4">
        <v>224</v>
      </c>
      <c r="F270" s="4">
        <f>ROUND(Source!AR251,O270)</f>
        <v>0</v>
      </c>
      <c r="G270" s="4" t="s">
        <v>64</v>
      </c>
      <c r="H270" s="4" t="s">
        <v>65</v>
      </c>
      <c r="I270" s="4"/>
      <c r="J270" s="4"/>
      <c r="K270" s="4"/>
      <c r="L270" s="4"/>
      <c r="M270" s="4"/>
      <c r="N270" s="4"/>
      <c r="O270" s="4"/>
      <c r="P270" s="4"/>
    </row>
    <row r="271" spans="1:16">
      <c r="A271" s="4">
        <v>50</v>
      </c>
      <c r="B271" s="4">
        <v>1</v>
      </c>
      <c r="C271" s="4">
        <v>0</v>
      </c>
      <c r="D271" s="4">
        <v>2</v>
      </c>
      <c r="E271" s="4">
        <v>201</v>
      </c>
      <c r="F271" s="4">
        <f>ROUND(ROUND(F253,0),O271)</f>
        <v>0</v>
      </c>
      <c r="G271" s="4" t="s">
        <v>66</v>
      </c>
      <c r="H271" s="4" t="s">
        <v>67</v>
      </c>
      <c r="I271" s="4"/>
      <c r="J271" s="4"/>
      <c r="K271" s="4"/>
      <c r="L271" s="4"/>
      <c r="M271" s="4"/>
      <c r="N271" s="4"/>
      <c r="O271" s="4"/>
      <c r="P271" s="4"/>
    </row>
    <row r="272" spans="1:16">
      <c r="A272" s="4">
        <v>50</v>
      </c>
      <c r="B272" s="4">
        <v>1</v>
      </c>
      <c r="C272" s="4">
        <v>0</v>
      </c>
      <c r="D272" s="4">
        <v>2</v>
      </c>
      <c r="E272" s="4">
        <v>210</v>
      </c>
      <c r="F272" s="4">
        <f>ROUND(ROUND(F268,0),O272)</f>
        <v>0</v>
      </c>
      <c r="G272" s="4" t="s">
        <v>68</v>
      </c>
      <c r="H272" s="4" t="s">
        <v>61</v>
      </c>
      <c r="I272" s="4"/>
      <c r="J272" s="4"/>
      <c r="K272" s="4"/>
      <c r="L272" s="4"/>
      <c r="M272" s="4"/>
      <c r="N272" s="4"/>
      <c r="O272" s="4"/>
      <c r="P272" s="4"/>
    </row>
    <row r="273" spans="1:118">
      <c r="A273" s="4">
        <v>50</v>
      </c>
      <c r="B273" s="4">
        <v>1</v>
      </c>
      <c r="C273" s="4">
        <v>0</v>
      </c>
      <c r="D273" s="4">
        <v>2</v>
      </c>
      <c r="E273" s="4">
        <v>211</v>
      </c>
      <c r="F273" s="4">
        <f>ROUND(ROUND(F269,0),O273)</f>
        <v>0</v>
      </c>
      <c r="G273" s="4" t="s">
        <v>69</v>
      </c>
      <c r="H273" s="4" t="s">
        <v>63</v>
      </c>
      <c r="I273" s="4"/>
      <c r="J273" s="4"/>
      <c r="K273" s="4"/>
      <c r="L273" s="4"/>
      <c r="M273" s="4"/>
      <c r="N273" s="4"/>
      <c r="O273" s="4"/>
      <c r="P273" s="4"/>
    </row>
    <row r="274" spans="1:118">
      <c r="A274" s="4">
        <v>50</v>
      </c>
      <c r="B274" s="4">
        <v>1</v>
      </c>
      <c r="C274" s="4">
        <v>0</v>
      </c>
      <c r="D274" s="4">
        <v>2</v>
      </c>
      <c r="E274" s="4">
        <v>0</v>
      </c>
      <c r="F274" s="4">
        <f>ROUND(F271+F272+F273,O274)</f>
        <v>0</v>
      </c>
      <c r="G274" s="4" t="s">
        <v>70</v>
      </c>
      <c r="H274" s="4" t="s">
        <v>71</v>
      </c>
      <c r="I274" s="4"/>
      <c r="J274" s="4"/>
      <c r="K274" s="4"/>
      <c r="L274" s="4"/>
      <c r="M274" s="4"/>
      <c r="N274" s="4"/>
      <c r="O274" s="4"/>
      <c r="P274" s="4"/>
    </row>
    <row r="276" spans="1:118">
      <c r="A276" s="1">
        <v>4</v>
      </c>
      <c r="B276" s="1">
        <v>1</v>
      </c>
      <c r="C276" s="1"/>
      <c r="D276" s="1">
        <f>ROW(A499)</f>
        <v>499</v>
      </c>
      <c r="E276" s="1"/>
      <c r="F276" s="1" t="s">
        <v>8</v>
      </c>
      <c r="G276" s="1" t="s">
        <v>391</v>
      </c>
      <c r="H276" s="1" t="s">
        <v>3</v>
      </c>
      <c r="I276" s="1">
        <v>0</v>
      </c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</row>
    <row r="278" spans="1:118">
      <c r="A278" s="2">
        <v>52</v>
      </c>
      <c r="B278" s="2">
        <f t="shared" ref="B278:G278" si="6">B499</f>
        <v>1</v>
      </c>
      <c r="C278" s="2">
        <f t="shared" si="6"/>
        <v>4</v>
      </c>
      <c r="D278" s="2">
        <f t="shared" si="6"/>
        <v>276</v>
      </c>
      <c r="E278" s="2">
        <f t="shared" si="6"/>
        <v>0</v>
      </c>
      <c r="F278" s="2" t="str">
        <f t="shared" si="6"/>
        <v>Новый раздел</v>
      </c>
      <c r="G278" s="2" t="str">
        <f t="shared" si="6"/>
        <v>Монтаж системы кондиционирования.Строение 2</v>
      </c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</row>
    <row r="280" spans="1:118">
      <c r="A280" s="1">
        <v>5</v>
      </c>
      <c r="B280" s="1">
        <v>1</v>
      </c>
      <c r="C280" s="1"/>
      <c r="D280" s="1">
        <f>ROW(A406)</f>
        <v>406</v>
      </c>
      <c r="E280" s="1"/>
      <c r="F280" s="1" t="s">
        <v>73</v>
      </c>
      <c r="G280" s="1" t="s">
        <v>74</v>
      </c>
      <c r="H280" s="1" t="s">
        <v>3</v>
      </c>
      <c r="I280" s="1">
        <v>0</v>
      </c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</row>
    <row r="282" spans="1:118">
      <c r="A282" s="2">
        <v>52</v>
      </c>
      <c r="B282" s="2">
        <f t="shared" ref="B282:G282" si="7">B406</f>
        <v>1</v>
      </c>
      <c r="C282" s="2">
        <f t="shared" si="7"/>
        <v>5</v>
      </c>
      <c r="D282" s="2">
        <f t="shared" si="7"/>
        <v>280</v>
      </c>
      <c r="E282" s="2">
        <f t="shared" si="7"/>
        <v>0</v>
      </c>
      <c r="F282" s="2" t="str">
        <f t="shared" si="7"/>
        <v>Новый подраздел</v>
      </c>
      <c r="G282" s="2" t="str">
        <f t="shared" si="7"/>
        <v>Монтаж системы кондиционирования.</v>
      </c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</row>
    <row r="284" spans="1:118">
      <c r="A284">
        <v>17</v>
      </c>
      <c r="B284">
        <v>1</v>
      </c>
      <c r="C284">
        <f>ROW(SmtRes!A459)</f>
        <v>459</v>
      </c>
      <c r="D284">
        <f>ROW(EtalonRes!A456)</f>
        <v>456</v>
      </c>
      <c r="E284" t="s">
        <v>392</v>
      </c>
      <c r="F284" t="s">
        <v>393</v>
      </c>
      <c r="G284" t="s">
        <v>394</v>
      </c>
      <c r="H284" t="s">
        <v>123</v>
      </c>
      <c r="I284">
        <v>2</v>
      </c>
      <c r="J284">
        <v>0</v>
      </c>
    </row>
    <row r="285" spans="1:118">
      <c r="A285">
        <v>17</v>
      </c>
      <c r="B285">
        <v>1</v>
      </c>
      <c r="E285" t="s">
        <v>395</v>
      </c>
      <c r="F285" t="s">
        <v>16</v>
      </c>
      <c r="G285" t="s">
        <v>396</v>
      </c>
      <c r="H285" t="s">
        <v>18</v>
      </c>
      <c r="I285">
        <v>1</v>
      </c>
      <c r="J285">
        <v>0</v>
      </c>
    </row>
    <row r="286" spans="1:118">
      <c r="A286">
        <v>17</v>
      </c>
      <c r="B286">
        <v>1</v>
      </c>
      <c r="E286" t="s">
        <v>397</v>
      </c>
      <c r="F286" t="s">
        <v>16</v>
      </c>
      <c r="G286" t="s">
        <v>398</v>
      </c>
      <c r="H286" t="s">
        <v>18</v>
      </c>
      <c r="I286">
        <v>1</v>
      </c>
      <c r="J286">
        <v>0</v>
      </c>
    </row>
    <row r="287" spans="1:118">
      <c r="A287">
        <v>17</v>
      </c>
      <c r="B287">
        <v>1</v>
      </c>
      <c r="C287">
        <f>ROW(SmtRes!A480)</f>
        <v>480</v>
      </c>
      <c r="D287">
        <f>ROW(EtalonRes!A477)</f>
        <v>477</v>
      </c>
      <c r="E287" t="s">
        <v>399</v>
      </c>
      <c r="F287" t="s">
        <v>76</v>
      </c>
      <c r="G287" t="s">
        <v>77</v>
      </c>
      <c r="H287" t="s">
        <v>78</v>
      </c>
      <c r="I287">
        <v>9.5000000000000001E-2</v>
      </c>
      <c r="J287">
        <v>0</v>
      </c>
    </row>
    <row r="288" spans="1:118">
      <c r="A288">
        <v>17</v>
      </c>
      <c r="B288">
        <v>1</v>
      </c>
      <c r="E288" t="s">
        <v>400</v>
      </c>
      <c r="F288" t="s">
        <v>16</v>
      </c>
      <c r="G288" t="s">
        <v>401</v>
      </c>
      <c r="H288" t="s">
        <v>82</v>
      </c>
      <c r="I288">
        <v>88</v>
      </c>
      <c r="J288">
        <v>0</v>
      </c>
    </row>
    <row r="289" spans="1:10">
      <c r="A289">
        <v>17</v>
      </c>
      <c r="B289">
        <v>1</v>
      </c>
      <c r="E289" t="s">
        <v>402</v>
      </c>
      <c r="F289" t="s">
        <v>16</v>
      </c>
      <c r="G289" t="s">
        <v>403</v>
      </c>
      <c r="H289" t="s">
        <v>82</v>
      </c>
      <c r="I289">
        <v>7</v>
      </c>
      <c r="J289">
        <v>0</v>
      </c>
    </row>
    <row r="290" spans="1:10">
      <c r="A290">
        <v>17</v>
      </c>
      <c r="B290">
        <v>1</v>
      </c>
      <c r="C290">
        <f>ROW(SmtRes!A486)</f>
        <v>486</v>
      </c>
      <c r="D290">
        <f>ROW(EtalonRes!A483)</f>
        <v>483</v>
      </c>
      <c r="E290" t="s">
        <v>404</v>
      </c>
      <c r="F290" t="s">
        <v>86</v>
      </c>
      <c r="G290" t="s">
        <v>87</v>
      </c>
      <c r="H290" t="s">
        <v>88</v>
      </c>
      <c r="I290">
        <v>0.95</v>
      </c>
      <c r="J290">
        <v>0</v>
      </c>
    </row>
    <row r="291" spans="1:10">
      <c r="A291">
        <v>17</v>
      </c>
      <c r="B291">
        <v>1</v>
      </c>
      <c r="C291">
        <f>ROW(SmtRes!A500)</f>
        <v>500</v>
      </c>
      <c r="D291">
        <f>ROW(EtalonRes!A497)</f>
        <v>497</v>
      </c>
      <c r="E291" t="s">
        <v>405</v>
      </c>
      <c r="F291" t="s">
        <v>90</v>
      </c>
      <c r="G291" t="s">
        <v>91</v>
      </c>
      <c r="H291" t="s">
        <v>88</v>
      </c>
      <c r="I291">
        <v>0.42</v>
      </c>
      <c r="J291">
        <v>0</v>
      </c>
    </row>
    <row r="292" spans="1:10">
      <c r="A292">
        <v>18</v>
      </c>
      <c r="B292">
        <v>1</v>
      </c>
      <c r="C292">
        <v>496</v>
      </c>
      <c r="E292" t="s">
        <v>406</v>
      </c>
      <c r="F292" t="s">
        <v>93</v>
      </c>
      <c r="G292" t="s">
        <v>94</v>
      </c>
      <c r="H292" t="s">
        <v>95</v>
      </c>
      <c r="I292">
        <f>I291*J292</f>
        <v>0</v>
      </c>
      <c r="J292">
        <v>0</v>
      </c>
    </row>
    <row r="293" spans="1:10">
      <c r="A293">
        <v>17</v>
      </c>
      <c r="B293">
        <v>1</v>
      </c>
      <c r="C293">
        <f>ROW(SmtRes!A514)</f>
        <v>514</v>
      </c>
      <c r="D293">
        <f>ROW(EtalonRes!A511)</f>
        <v>511</v>
      </c>
      <c r="E293" t="s">
        <v>407</v>
      </c>
      <c r="F293" t="s">
        <v>98</v>
      </c>
      <c r="G293" t="s">
        <v>408</v>
      </c>
      <c r="H293" t="s">
        <v>88</v>
      </c>
      <c r="I293">
        <v>0.28000000000000003</v>
      </c>
      <c r="J293">
        <v>0</v>
      </c>
    </row>
    <row r="294" spans="1:10">
      <c r="A294">
        <v>18</v>
      </c>
      <c r="B294">
        <v>1</v>
      </c>
      <c r="C294">
        <v>510</v>
      </c>
      <c r="E294" t="s">
        <v>409</v>
      </c>
      <c r="F294" t="s">
        <v>93</v>
      </c>
      <c r="G294" t="s">
        <v>94</v>
      </c>
      <c r="H294" t="s">
        <v>95</v>
      </c>
      <c r="I294">
        <f>I293*J294</f>
        <v>0</v>
      </c>
      <c r="J294">
        <v>0</v>
      </c>
    </row>
    <row r="295" spans="1:10">
      <c r="A295">
        <v>17</v>
      </c>
      <c r="B295">
        <v>1</v>
      </c>
      <c r="C295">
        <f>ROW(SmtRes!A528)</f>
        <v>528</v>
      </c>
      <c r="D295">
        <f>ROW(EtalonRes!A525)</f>
        <v>525</v>
      </c>
      <c r="E295" t="s">
        <v>410</v>
      </c>
      <c r="F295" t="s">
        <v>102</v>
      </c>
      <c r="G295" t="s">
        <v>411</v>
      </c>
      <c r="H295" t="s">
        <v>88</v>
      </c>
      <c r="I295">
        <v>0.1</v>
      </c>
      <c r="J295">
        <v>0</v>
      </c>
    </row>
    <row r="296" spans="1:10">
      <c r="A296">
        <v>18</v>
      </c>
      <c r="B296">
        <v>1</v>
      </c>
      <c r="C296">
        <v>524</v>
      </c>
      <c r="E296" t="s">
        <v>412</v>
      </c>
      <c r="F296" t="s">
        <v>93</v>
      </c>
      <c r="G296" t="s">
        <v>94</v>
      </c>
      <c r="H296" t="s">
        <v>95</v>
      </c>
      <c r="I296">
        <f>I295*J296</f>
        <v>0</v>
      </c>
      <c r="J296">
        <v>0</v>
      </c>
    </row>
    <row r="297" spans="1:10">
      <c r="A297">
        <v>17</v>
      </c>
      <c r="B297">
        <v>1</v>
      </c>
      <c r="C297">
        <f>ROW(SmtRes!A534)</f>
        <v>534</v>
      </c>
      <c r="D297">
        <f>ROW(EtalonRes!A531)</f>
        <v>531</v>
      </c>
      <c r="E297" t="s">
        <v>413</v>
      </c>
      <c r="F297" t="s">
        <v>106</v>
      </c>
      <c r="G297" t="s">
        <v>107</v>
      </c>
      <c r="H297" t="s">
        <v>88</v>
      </c>
      <c r="I297">
        <v>0.8</v>
      </c>
      <c r="J297">
        <v>0</v>
      </c>
    </row>
    <row r="298" spans="1:10">
      <c r="A298">
        <v>17</v>
      </c>
      <c r="B298">
        <v>1</v>
      </c>
      <c r="C298">
        <f>ROW(SmtRes!A549)</f>
        <v>549</v>
      </c>
      <c r="D298">
        <f>ROW(EtalonRes!A546)</f>
        <v>546</v>
      </c>
      <c r="E298" t="s">
        <v>414</v>
      </c>
      <c r="F298" t="s">
        <v>109</v>
      </c>
      <c r="G298" t="s">
        <v>110</v>
      </c>
      <c r="H298" t="s">
        <v>88</v>
      </c>
      <c r="I298">
        <v>0.2</v>
      </c>
      <c r="J298">
        <v>0</v>
      </c>
    </row>
    <row r="299" spans="1:10">
      <c r="A299">
        <v>18</v>
      </c>
      <c r="B299">
        <v>1</v>
      </c>
      <c r="C299">
        <v>545</v>
      </c>
      <c r="E299" t="s">
        <v>415</v>
      </c>
      <c r="F299" t="s">
        <v>93</v>
      </c>
      <c r="G299" t="s">
        <v>94</v>
      </c>
      <c r="H299" t="s">
        <v>95</v>
      </c>
      <c r="I299">
        <f>I298*J299</f>
        <v>0</v>
      </c>
      <c r="J299">
        <v>0</v>
      </c>
    </row>
    <row r="300" spans="1:10">
      <c r="A300">
        <v>17</v>
      </c>
      <c r="B300">
        <v>1</v>
      </c>
      <c r="C300">
        <f>ROW(SmtRes!A563)</f>
        <v>563</v>
      </c>
      <c r="D300">
        <f>ROW(EtalonRes!A560)</f>
        <v>560</v>
      </c>
      <c r="E300" t="s">
        <v>416</v>
      </c>
      <c r="F300" t="s">
        <v>113</v>
      </c>
      <c r="G300" t="s">
        <v>417</v>
      </c>
      <c r="H300" t="s">
        <v>88</v>
      </c>
      <c r="I300">
        <v>0.4</v>
      </c>
      <c r="J300">
        <v>0</v>
      </c>
    </row>
    <row r="301" spans="1:10">
      <c r="A301">
        <v>18</v>
      </c>
      <c r="B301">
        <v>1</v>
      </c>
      <c r="C301">
        <v>559</v>
      </c>
      <c r="E301" t="s">
        <v>418</v>
      </c>
      <c r="F301" t="s">
        <v>93</v>
      </c>
      <c r="G301" t="s">
        <v>94</v>
      </c>
      <c r="H301" t="s">
        <v>95</v>
      </c>
      <c r="I301">
        <f>I300*J301</f>
        <v>0</v>
      </c>
      <c r="J301">
        <v>0</v>
      </c>
    </row>
    <row r="302" spans="1:10">
      <c r="A302">
        <v>17</v>
      </c>
      <c r="B302">
        <v>1</v>
      </c>
      <c r="C302">
        <f>ROW(SmtRes!A576)</f>
        <v>576</v>
      </c>
      <c r="D302">
        <f>ROW(EtalonRes!A573)</f>
        <v>573</v>
      </c>
      <c r="E302" t="s">
        <v>419</v>
      </c>
      <c r="F302" t="s">
        <v>117</v>
      </c>
      <c r="G302" t="s">
        <v>420</v>
      </c>
      <c r="H302" t="s">
        <v>88</v>
      </c>
      <c r="I302">
        <v>1</v>
      </c>
      <c r="J302">
        <v>0</v>
      </c>
    </row>
    <row r="303" spans="1:10">
      <c r="A303">
        <v>18</v>
      </c>
      <c r="B303">
        <v>1</v>
      </c>
      <c r="C303">
        <v>572</v>
      </c>
      <c r="E303" t="s">
        <v>421</v>
      </c>
      <c r="F303" t="s">
        <v>93</v>
      </c>
      <c r="G303" t="s">
        <v>94</v>
      </c>
      <c r="H303" t="s">
        <v>95</v>
      </c>
      <c r="I303">
        <f>I302*J303</f>
        <v>0</v>
      </c>
      <c r="J303">
        <v>0</v>
      </c>
    </row>
    <row r="304" spans="1:10">
      <c r="A304">
        <v>17</v>
      </c>
      <c r="B304">
        <v>1</v>
      </c>
      <c r="C304">
        <f>ROW(SmtRes!A582)</f>
        <v>582</v>
      </c>
      <c r="D304">
        <f>ROW(EtalonRes!A579)</f>
        <v>579</v>
      </c>
      <c r="E304" t="s">
        <v>422</v>
      </c>
      <c r="F304" t="s">
        <v>125</v>
      </c>
      <c r="G304" t="s">
        <v>126</v>
      </c>
      <c r="H304" t="s">
        <v>88</v>
      </c>
      <c r="I304">
        <v>1.6</v>
      </c>
      <c r="J304">
        <v>0</v>
      </c>
    </row>
    <row r="305" spans="1:10">
      <c r="A305">
        <v>17</v>
      </c>
      <c r="B305">
        <v>1</v>
      </c>
      <c r="E305" t="s">
        <v>423</v>
      </c>
      <c r="F305" t="s">
        <v>16</v>
      </c>
      <c r="G305" t="s">
        <v>128</v>
      </c>
      <c r="H305" t="s">
        <v>18</v>
      </c>
      <c r="I305">
        <v>28</v>
      </c>
      <c r="J305">
        <v>0</v>
      </c>
    </row>
    <row r="306" spans="1:10">
      <c r="A306">
        <v>17</v>
      </c>
      <c r="B306">
        <v>1</v>
      </c>
      <c r="E306" t="s">
        <v>424</v>
      </c>
      <c r="F306" t="s">
        <v>16</v>
      </c>
      <c r="G306" t="s">
        <v>130</v>
      </c>
      <c r="H306" t="s">
        <v>18</v>
      </c>
      <c r="I306">
        <v>12</v>
      </c>
      <c r="J306">
        <v>0</v>
      </c>
    </row>
    <row r="307" spans="1:10">
      <c r="A307">
        <v>17</v>
      </c>
      <c r="B307">
        <v>1</v>
      </c>
      <c r="E307" t="s">
        <v>425</v>
      </c>
      <c r="F307" t="s">
        <v>16</v>
      </c>
      <c r="G307" t="s">
        <v>132</v>
      </c>
      <c r="H307" t="s">
        <v>18</v>
      </c>
      <c r="I307">
        <v>20</v>
      </c>
      <c r="J307">
        <v>0</v>
      </c>
    </row>
    <row r="308" spans="1:10">
      <c r="A308">
        <v>17</v>
      </c>
      <c r="B308">
        <v>1</v>
      </c>
      <c r="E308" t="s">
        <v>426</v>
      </c>
      <c r="F308" t="s">
        <v>16</v>
      </c>
      <c r="G308" t="s">
        <v>134</v>
      </c>
      <c r="H308" t="s">
        <v>18</v>
      </c>
      <c r="I308">
        <v>42</v>
      </c>
      <c r="J308">
        <v>0</v>
      </c>
    </row>
    <row r="309" spans="1:10">
      <c r="A309">
        <v>17</v>
      </c>
      <c r="B309">
        <v>1</v>
      </c>
      <c r="E309" t="s">
        <v>427</v>
      </c>
      <c r="F309" t="s">
        <v>16</v>
      </c>
      <c r="G309" t="s">
        <v>136</v>
      </c>
      <c r="H309" t="s">
        <v>18</v>
      </c>
      <c r="I309">
        <v>24</v>
      </c>
      <c r="J309">
        <v>0</v>
      </c>
    </row>
    <row r="310" spans="1:10">
      <c r="A310">
        <v>17</v>
      </c>
      <c r="B310">
        <v>1</v>
      </c>
      <c r="E310" t="s">
        <v>428</v>
      </c>
      <c r="F310" t="s">
        <v>16</v>
      </c>
      <c r="G310" t="s">
        <v>138</v>
      </c>
      <c r="H310" t="s">
        <v>18</v>
      </c>
      <c r="I310">
        <v>16</v>
      </c>
      <c r="J310">
        <v>0</v>
      </c>
    </row>
    <row r="311" spans="1:10">
      <c r="A311">
        <v>17</v>
      </c>
      <c r="B311">
        <v>1</v>
      </c>
      <c r="E311" t="s">
        <v>429</v>
      </c>
      <c r="F311" t="s">
        <v>16</v>
      </c>
      <c r="G311" t="s">
        <v>140</v>
      </c>
      <c r="H311" t="s">
        <v>18</v>
      </c>
      <c r="I311">
        <v>8</v>
      </c>
      <c r="J311">
        <v>0</v>
      </c>
    </row>
    <row r="312" spans="1:10">
      <c r="A312">
        <v>17</v>
      </c>
      <c r="B312">
        <v>1</v>
      </c>
      <c r="E312" t="s">
        <v>430</v>
      </c>
      <c r="F312" t="s">
        <v>16</v>
      </c>
      <c r="G312" t="s">
        <v>142</v>
      </c>
      <c r="H312" t="s">
        <v>18</v>
      </c>
      <c r="I312">
        <v>6</v>
      </c>
      <c r="J312">
        <v>0</v>
      </c>
    </row>
    <row r="313" spans="1:10">
      <c r="A313">
        <v>17</v>
      </c>
      <c r="B313">
        <v>1</v>
      </c>
      <c r="E313" t="s">
        <v>431</v>
      </c>
      <c r="F313" t="s">
        <v>16</v>
      </c>
      <c r="G313" t="s">
        <v>144</v>
      </c>
      <c r="H313" t="s">
        <v>18</v>
      </c>
      <c r="I313">
        <v>12</v>
      </c>
      <c r="J313">
        <v>0</v>
      </c>
    </row>
    <row r="314" spans="1:10">
      <c r="A314">
        <v>17</v>
      </c>
      <c r="B314">
        <v>1</v>
      </c>
      <c r="E314" t="s">
        <v>432</v>
      </c>
      <c r="F314" t="s">
        <v>16</v>
      </c>
      <c r="G314" t="s">
        <v>146</v>
      </c>
      <c r="H314" t="s">
        <v>18</v>
      </c>
      <c r="I314">
        <v>26</v>
      </c>
      <c r="J314">
        <v>0</v>
      </c>
    </row>
    <row r="315" spans="1:10">
      <c r="A315">
        <v>17</v>
      </c>
      <c r="B315">
        <v>1</v>
      </c>
      <c r="E315" t="s">
        <v>433</v>
      </c>
      <c r="F315" t="s">
        <v>16</v>
      </c>
      <c r="G315" t="s">
        <v>148</v>
      </c>
      <c r="H315" t="s">
        <v>18</v>
      </c>
      <c r="I315">
        <v>46</v>
      </c>
      <c r="J315">
        <v>0</v>
      </c>
    </row>
    <row r="316" spans="1:10">
      <c r="A316">
        <v>17</v>
      </c>
      <c r="B316">
        <v>1</v>
      </c>
      <c r="E316" t="s">
        <v>434</v>
      </c>
      <c r="F316" t="s">
        <v>16</v>
      </c>
      <c r="G316" t="s">
        <v>150</v>
      </c>
      <c r="H316" t="s">
        <v>18</v>
      </c>
      <c r="I316">
        <v>145</v>
      </c>
      <c r="J316">
        <v>0</v>
      </c>
    </row>
    <row r="317" spans="1:10">
      <c r="A317">
        <v>17</v>
      </c>
      <c r="B317">
        <v>1</v>
      </c>
      <c r="E317" t="s">
        <v>435</v>
      </c>
      <c r="F317" t="s">
        <v>16</v>
      </c>
      <c r="G317" t="s">
        <v>152</v>
      </c>
      <c r="H317" t="s">
        <v>18</v>
      </c>
      <c r="I317">
        <v>96</v>
      </c>
      <c r="J317">
        <v>0</v>
      </c>
    </row>
    <row r="318" spans="1:10">
      <c r="A318">
        <v>17</v>
      </c>
      <c r="B318">
        <v>1</v>
      </c>
      <c r="E318" t="s">
        <v>436</v>
      </c>
      <c r="F318" t="s">
        <v>16</v>
      </c>
      <c r="G318" t="s">
        <v>154</v>
      </c>
      <c r="H318" t="s">
        <v>18</v>
      </c>
      <c r="I318">
        <v>54</v>
      </c>
      <c r="J318">
        <v>0</v>
      </c>
    </row>
    <row r="319" spans="1:10">
      <c r="A319">
        <v>17</v>
      </c>
      <c r="B319">
        <v>1</v>
      </c>
      <c r="E319" t="s">
        <v>437</v>
      </c>
      <c r="F319" t="s">
        <v>16</v>
      </c>
      <c r="G319" t="s">
        <v>156</v>
      </c>
      <c r="H319" t="s">
        <v>18</v>
      </c>
      <c r="I319">
        <v>22</v>
      </c>
      <c r="J319">
        <v>0</v>
      </c>
    </row>
    <row r="320" spans="1:10">
      <c r="A320">
        <v>17</v>
      </c>
      <c r="B320">
        <v>1</v>
      </c>
      <c r="C320">
        <f>ROW(SmtRes!A599)</f>
        <v>599</v>
      </c>
      <c r="D320">
        <f>ROW(EtalonRes!A596)</f>
        <v>596</v>
      </c>
      <c r="E320" t="s">
        <v>438</v>
      </c>
      <c r="F320" t="s">
        <v>214</v>
      </c>
      <c r="G320" t="s">
        <v>215</v>
      </c>
      <c r="H320" t="s">
        <v>216</v>
      </c>
      <c r="I320">
        <v>7.2</v>
      </c>
      <c r="J320">
        <v>0</v>
      </c>
    </row>
    <row r="321" spans="1:10">
      <c r="A321">
        <v>18</v>
      </c>
      <c r="B321">
        <v>1</v>
      </c>
      <c r="C321">
        <v>594</v>
      </c>
      <c r="E321" t="s">
        <v>439</v>
      </c>
      <c r="F321" t="s">
        <v>218</v>
      </c>
      <c r="G321" t="s">
        <v>219</v>
      </c>
      <c r="H321" t="s">
        <v>220</v>
      </c>
      <c r="I321">
        <f>I320*J321</f>
        <v>0</v>
      </c>
      <c r="J321">
        <v>0</v>
      </c>
    </row>
    <row r="322" spans="1:10">
      <c r="A322">
        <v>18</v>
      </c>
      <c r="B322">
        <v>1</v>
      </c>
      <c r="C322">
        <v>595</v>
      </c>
      <c r="E322" t="s">
        <v>440</v>
      </c>
      <c r="F322" t="s">
        <v>223</v>
      </c>
      <c r="G322" t="s">
        <v>224</v>
      </c>
      <c r="H322" t="s">
        <v>220</v>
      </c>
      <c r="I322">
        <f>I320*J322</f>
        <v>720</v>
      </c>
      <c r="J322">
        <v>100</v>
      </c>
    </row>
    <row r="323" spans="1:10">
      <c r="A323">
        <v>18</v>
      </c>
      <c r="B323">
        <v>1</v>
      </c>
      <c r="C323">
        <v>596</v>
      </c>
      <c r="E323" t="s">
        <v>441</v>
      </c>
      <c r="F323" t="s">
        <v>227</v>
      </c>
      <c r="G323" t="s">
        <v>228</v>
      </c>
      <c r="H323" t="s">
        <v>123</v>
      </c>
      <c r="I323">
        <f>I320*J323</f>
        <v>0</v>
      </c>
      <c r="J323">
        <v>0</v>
      </c>
    </row>
    <row r="324" spans="1:10">
      <c r="A324">
        <v>18</v>
      </c>
      <c r="B324">
        <v>1</v>
      </c>
      <c r="C324">
        <v>597</v>
      </c>
      <c r="E324" t="s">
        <v>442</v>
      </c>
      <c r="F324" t="s">
        <v>93</v>
      </c>
      <c r="G324" t="s">
        <v>94</v>
      </c>
      <c r="H324" t="s">
        <v>95</v>
      </c>
      <c r="I324">
        <f>I320*J324</f>
        <v>0</v>
      </c>
      <c r="J324">
        <v>0</v>
      </c>
    </row>
    <row r="325" spans="1:10">
      <c r="A325">
        <v>18</v>
      </c>
      <c r="B325">
        <v>1</v>
      </c>
      <c r="C325">
        <v>598</v>
      </c>
      <c r="E325" t="s">
        <v>443</v>
      </c>
      <c r="F325" t="s">
        <v>232</v>
      </c>
      <c r="G325" t="s">
        <v>233</v>
      </c>
      <c r="H325" t="s">
        <v>123</v>
      </c>
      <c r="I325">
        <f>I320*J325</f>
        <v>0</v>
      </c>
      <c r="J325">
        <v>0</v>
      </c>
    </row>
    <row r="326" spans="1:10">
      <c r="A326">
        <v>18</v>
      </c>
      <c r="B326">
        <v>1</v>
      </c>
      <c r="C326">
        <v>599</v>
      </c>
      <c r="E326" t="s">
        <v>444</v>
      </c>
      <c r="F326" t="s">
        <v>236</v>
      </c>
      <c r="G326" t="s">
        <v>237</v>
      </c>
      <c r="H326" t="s">
        <v>123</v>
      </c>
      <c r="I326">
        <f>I320*J326</f>
        <v>0</v>
      </c>
      <c r="J326">
        <v>0</v>
      </c>
    </row>
    <row r="327" spans="1:10">
      <c r="A327">
        <v>17</v>
      </c>
      <c r="B327">
        <v>1</v>
      </c>
      <c r="E327" t="s">
        <v>445</v>
      </c>
      <c r="F327" t="s">
        <v>16</v>
      </c>
      <c r="G327" t="s">
        <v>240</v>
      </c>
      <c r="H327" t="s">
        <v>220</v>
      </c>
      <c r="I327">
        <v>720</v>
      </c>
      <c r="J327">
        <v>0</v>
      </c>
    </row>
    <row r="328" spans="1:10">
      <c r="A328">
        <v>17</v>
      </c>
      <c r="B328">
        <v>1</v>
      </c>
      <c r="E328" t="s">
        <v>446</v>
      </c>
      <c r="F328" t="s">
        <v>16</v>
      </c>
      <c r="G328" t="s">
        <v>242</v>
      </c>
      <c r="H328" t="s">
        <v>220</v>
      </c>
      <c r="I328">
        <v>105</v>
      </c>
      <c r="J328">
        <v>0</v>
      </c>
    </row>
    <row r="329" spans="1:10">
      <c r="A329">
        <v>17</v>
      </c>
      <c r="B329">
        <v>1</v>
      </c>
      <c r="C329">
        <f>ROW(SmtRes!A607)</f>
        <v>607</v>
      </c>
      <c r="D329">
        <f>ROW(EtalonRes!A604)</f>
        <v>604</v>
      </c>
      <c r="E329" t="s">
        <v>447</v>
      </c>
      <c r="F329" t="s">
        <v>244</v>
      </c>
      <c r="G329" t="s">
        <v>245</v>
      </c>
      <c r="H329" t="s">
        <v>123</v>
      </c>
      <c r="I329">
        <v>62</v>
      </c>
      <c r="J329">
        <v>0</v>
      </c>
    </row>
    <row r="330" spans="1:10">
      <c r="A330">
        <v>18</v>
      </c>
      <c r="B330">
        <v>1</v>
      </c>
      <c r="C330">
        <v>606</v>
      </c>
      <c r="E330" t="s">
        <v>448</v>
      </c>
      <c r="F330" t="s">
        <v>247</v>
      </c>
      <c r="G330" t="s">
        <v>248</v>
      </c>
      <c r="H330" t="s">
        <v>123</v>
      </c>
      <c r="I330">
        <f>I329*J330</f>
        <v>62</v>
      </c>
      <c r="J330">
        <v>1</v>
      </c>
    </row>
    <row r="331" spans="1:10">
      <c r="A331">
        <v>17</v>
      </c>
      <c r="B331">
        <v>1</v>
      </c>
      <c r="E331" t="s">
        <v>449</v>
      </c>
      <c r="F331" t="s">
        <v>16</v>
      </c>
      <c r="G331" t="s">
        <v>251</v>
      </c>
      <c r="H331" t="s">
        <v>18</v>
      </c>
      <c r="I331">
        <v>62</v>
      </c>
      <c r="J331">
        <v>0</v>
      </c>
    </row>
    <row r="332" spans="1:10">
      <c r="A332">
        <v>17</v>
      </c>
      <c r="B332">
        <v>1</v>
      </c>
      <c r="C332">
        <f>ROW(SmtRes!A619)</f>
        <v>619</v>
      </c>
      <c r="D332">
        <f>ROW(EtalonRes!A616)</f>
        <v>616</v>
      </c>
      <c r="E332" t="s">
        <v>450</v>
      </c>
      <c r="F332" t="s">
        <v>253</v>
      </c>
      <c r="G332" t="s">
        <v>254</v>
      </c>
      <c r="H332" t="s">
        <v>255</v>
      </c>
      <c r="I332">
        <v>32</v>
      </c>
      <c r="J332">
        <v>0</v>
      </c>
    </row>
    <row r="333" spans="1:10">
      <c r="A333">
        <v>17</v>
      </c>
      <c r="B333">
        <v>1</v>
      </c>
      <c r="E333" t="s">
        <v>451</v>
      </c>
      <c r="F333" t="s">
        <v>16</v>
      </c>
      <c r="G333" t="s">
        <v>257</v>
      </c>
      <c r="H333" t="s">
        <v>82</v>
      </c>
      <c r="I333">
        <v>176</v>
      </c>
      <c r="J333">
        <v>0</v>
      </c>
    </row>
    <row r="334" spans="1:10">
      <c r="A334">
        <v>17</v>
      </c>
      <c r="B334">
        <v>1</v>
      </c>
      <c r="E334" t="s">
        <v>452</v>
      </c>
      <c r="F334" t="s">
        <v>16</v>
      </c>
      <c r="G334" t="s">
        <v>259</v>
      </c>
      <c r="H334" t="s">
        <v>82</v>
      </c>
      <c r="I334">
        <v>108</v>
      </c>
      <c r="J334">
        <v>0</v>
      </c>
    </row>
    <row r="335" spans="1:10">
      <c r="A335">
        <v>17</v>
      </c>
      <c r="B335">
        <v>1</v>
      </c>
      <c r="E335" t="s">
        <v>453</v>
      </c>
      <c r="F335" t="s">
        <v>16</v>
      </c>
      <c r="G335" t="s">
        <v>261</v>
      </c>
      <c r="H335" t="s">
        <v>82</v>
      </c>
      <c r="I335">
        <v>10</v>
      </c>
      <c r="J335">
        <v>0</v>
      </c>
    </row>
    <row r="336" spans="1:10">
      <c r="A336">
        <v>17</v>
      </c>
      <c r="B336">
        <v>1</v>
      </c>
      <c r="E336" t="s">
        <v>454</v>
      </c>
      <c r="F336" t="s">
        <v>16</v>
      </c>
      <c r="G336" t="s">
        <v>455</v>
      </c>
      <c r="H336" t="s">
        <v>82</v>
      </c>
      <c r="I336">
        <v>10</v>
      </c>
      <c r="J336">
        <v>0</v>
      </c>
    </row>
    <row r="337" spans="1:10">
      <c r="A337">
        <v>17</v>
      </c>
      <c r="B337">
        <v>1</v>
      </c>
      <c r="E337" t="s">
        <v>456</v>
      </c>
      <c r="F337" t="s">
        <v>16</v>
      </c>
      <c r="G337" t="s">
        <v>267</v>
      </c>
      <c r="H337" t="s">
        <v>82</v>
      </c>
      <c r="I337">
        <v>16</v>
      </c>
      <c r="J337">
        <v>0</v>
      </c>
    </row>
    <row r="338" spans="1:10">
      <c r="A338">
        <v>17</v>
      </c>
      <c r="B338">
        <v>1</v>
      </c>
      <c r="C338">
        <f>ROW(SmtRes!A625)</f>
        <v>625</v>
      </c>
      <c r="D338">
        <f>ROW(EtalonRes!A622)</f>
        <v>622</v>
      </c>
      <c r="E338" t="s">
        <v>457</v>
      </c>
      <c r="F338" t="s">
        <v>263</v>
      </c>
      <c r="G338" t="s">
        <v>264</v>
      </c>
      <c r="H338" t="s">
        <v>265</v>
      </c>
      <c r="I338">
        <v>81.900000000000006</v>
      </c>
      <c r="J338">
        <v>0</v>
      </c>
    </row>
    <row r="339" spans="1:10">
      <c r="A339">
        <v>17</v>
      </c>
      <c r="B339">
        <v>1</v>
      </c>
      <c r="E339" t="s">
        <v>458</v>
      </c>
      <c r="F339" t="s">
        <v>16</v>
      </c>
      <c r="G339" t="s">
        <v>272</v>
      </c>
      <c r="H339" t="s">
        <v>18</v>
      </c>
      <c r="I339">
        <v>70</v>
      </c>
      <c r="J339">
        <v>0</v>
      </c>
    </row>
    <row r="340" spans="1:10">
      <c r="A340">
        <v>17</v>
      </c>
      <c r="B340">
        <v>1</v>
      </c>
      <c r="E340" t="s">
        <v>459</v>
      </c>
      <c r="F340" t="s">
        <v>16</v>
      </c>
      <c r="G340" t="s">
        <v>274</v>
      </c>
      <c r="H340" t="s">
        <v>18</v>
      </c>
      <c r="I340">
        <v>45</v>
      </c>
      <c r="J340">
        <v>0</v>
      </c>
    </row>
    <row r="341" spans="1:10">
      <c r="A341">
        <v>17</v>
      </c>
      <c r="B341">
        <v>1</v>
      </c>
      <c r="E341" t="s">
        <v>460</v>
      </c>
      <c r="F341" t="s">
        <v>16</v>
      </c>
      <c r="G341" t="s">
        <v>276</v>
      </c>
      <c r="H341" t="s">
        <v>18</v>
      </c>
      <c r="I341">
        <v>120</v>
      </c>
      <c r="J341">
        <v>0</v>
      </c>
    </row>
    <row r="342" spans="1:10">
      <c r="A342">
        <v>17</v>
      </c>
      <c r="B342">
        <v>1</v>
      </c>
      <c r="E342" t="s">
        <v>461</v>
      </c>
      <c r="F342" t="s">
        <v>16</v>
      </c>
      <c r="G342" t="s">
        <v>278</v>
      </c>
      <c r="H342" t="s">
        <v>18</v>
      </c>
      <c r="I342">
        <v>150</v>
      </c>
      <c r="J342">
        <v>0</v>
      </c>
    </row>
    <row r="343" spans="1:10">
      <c r="A343">
        <v>17</v>
      </c>
      <c r="B343">
        <v>1</v>
      </c>
      <c r="E343" t="s">
        <v>462</v>
      </c>
      <c r="F343" t="s">
        <v>16</v>
      </c>
      <c r="G343" t="s">
        <v>463</v>
      </c>
      <c r="H343" t="s">
        <v>18</v>
      </c>
      <c r="I343">
        <v>135</v>
      </c>
      <c r="J343">
        <v>0</v>
      </c>
    </row>
    <row r="344" spans="1:10">
      <c r="A344">
        <v>17</v>
      </c>
      <c r="B344">
        <v>1</v>
      </c>
      <c r="E344" t="s">
        <v>464</v>
      </c>
      <c r="F344" t="s">
        <v>16</v>
      </c>
      <c r="G344" t="s">
        <v>465</v>
      </c>
      <c r="H344" t="s">
        <v>18</v>
      </c>
      <c r="I344">
        <v>145</v>
      </c>
      <c r="J344">
        <v>0</v>
      </c>
    </row>
    <row r="345" spans="1:10">
      <c r="A345">
        <v>17</v>
      </c>
      <c r="B345">
        <v>1</v>
      </c>
      <c r="E345" t="s">
        <v>466</v>
      </c>
      <c r="F345" t="s">
        <v>16</v>
      </c>
      <c r="G345" t="s">
        <v>467</v>
      </c>
      <c r="H345" t="s">
        <v>18</v>
      </c>
      <c r="I345">
        <v>54</v>
      </c>
      <c r="J345">
        <v>0</v>
      </c>
    </row>
    <row r="346" spans="1:10">
      <c r="A346">
        <v>17</v>
      </c>
      <c r="B346">
        <v>1</v>
      </c>
      <c r="E346" t="s">
        <v>468</v>
      </c>
      <c r="F346" t="s">
        <v>16</v>
      </c>
      <c r="G346" t="s">
        <v>469</v>
      </c>
      <c r="H346" t="s">
        <v>18</v>
      </c>
      <c r="I346">
        <v>60</v>
      </c>
      <c r="J346">
        <v>0</v>
      </c>
    </row>
    <row r="347" spans="1:10">
      <c r="A347">
        <v>17</v>
      </c>
      <c r="B347">
        <v>1</v>
      </c>
      <c r="E347" t="s">
        <v>470</v>
      </c>
      <c r="F347" t="s">
        <v>16</v>
      </c>
      <c r="G347" t="s">
        <v>471</v>
      </c>
      <c r="H347" t="s">
        <v>18</v>
      </c>
      <c r="I347">
        <v>40</v>
      </c>
      <c r="J347">
        <v>0</v>
      </c>
    </row>
    <row r="348" spans="1:10">
      <c r="A348">
        <v>17</v>
      </c>
      <c r="B348">
        <v>1</v>
      </c>
      <c r="E348" t="s">
        <v>472</v>
      </c>
      <c r="F348" t="s">
        <v>16</v>
      </c>
      <c r="G348" t="s">
        <v>473</v>
      </c>
      <c r="H348" t="s">
        <v>18</v>
      </c>
      <c r="I348">
        <v>60</v>
      </c>
      <c r="J348">
        <v>0</v>
      </c>
    </row>
    <row r="349" spans="1:10">
      <c r="A349">
        <v>17</v>
      </c>
      <c r="B349">
        <v>1</v>
      </c>
      <c r="E349" t="s">
        <v>474</v>
      </c>
      <c r="F349" t="s">
        <v>16</v>
      </c>
      <c r="G349" t="s">
        <v>475</v>
      </c>
      <c r="H349" t="s">
        <v>18</v>
      </c>
      <c r="I349">
        <v>33</v>
      </c>
      <c r="J349">
        <v>0</v>
      </c>
    </row>
    <row r="350" spans="1:10">
      <c r="A350">
        <v>17</v>
      </c>
      <c r="B350">
        <v>1</v>
      </c>
      <c r="C350">
        <f>ROW(SmtRes!A630)</f>
        <v>630</v>
      </c>
      <c r="D350">
        <f>ROW(EtalonRes!A627)</f>
        <v>627</v>
      </c>
      <c r="E350" t="s">
        <v>476</v>
      </c>
      <c r="F350" t="s">
        <v>284</v>
      </c>
      <c r="G350" t="s">
        <v>285</v>
      </c>
      <c r="H350" t="s">
        <v>286</v>
      </c>
      <c r="I350">
        <v>7</v>
      </c>
      <c r="J350">
        <v>0</v>
      </c>
    </row>
    <row r="351" spans="1:10">
      <c r="A351">
        <v>17</v>
      </c>
      <c r="B351">
        <v>1</v>
      </c>
      <c r="E351" t="s">
        <v>477</v>
      </c>
      <c r="F351" t="s">
        <v>16</v>
      </c>
      <c r="G351" t="s">
        <v>288</v>
      </c>
      <c r="H351" t="s">
        <v>18</v>
      </c>
      <c r="I351">
        <v>7</v>
      </c>
      <c r="J351">
        <v>0</v>
      </c>
    </row>
    <row r="352" spans="1:10">
      <c r="A352">
        <v>17</v>
      </c>
      <c r="B352">
        <v>1</v>
      </c>
      <c r="C352">
        <f>ROW(SmtRes!A635)</f>
        <v>635</v>
      </c>
      <c r="D352">
        <f>ROW(EtalonRes!A632)</f>
        <v>632</v>
      </c>
      <c r="E352" t="s">
        <v>478</v>
      </c>
      <c r="F352" t="s">
        <v>290</v>
      </c>
      <c r="G352" t="s">
        <v>291</v>
      </c>
      <c r="H352" t="s">
        <v>123</v>
      </c>
      <c r="I352">
        <v>7</v>
      </c>
      <c r="J352">
        <v>0</v>
      </c>
    </row>
    <row r="353" spans="1:10">
      <c r="A353">
        <v>18</v>
      </c>
      <c r="B353">
        <v>1</v>
      </c>
      <c r="C353">
        <v>634</v>
      </c>
      <c r="E353" t="s">
        <v>479</v>
      </c>
      <c r="F353" t="s">
        <v>293</v>
      </c>
      <c r="G353" t="s">
        <v>294</v>
      </c>
      <c r="H353" t="s">
        <v>13</v>
      </c>
      <c r="I353">
        <f>I352*J353</f>
        <v>0.7</v>
      </c>
      <c r="J353">
        <v>9.9999999999999992E-2</v>
      </c>
    </row>
    <row r="354" spans="1:10">
      <c r="A354">
        <v>17</v>
      </c>
      <c r="B354">
        <v>1</v>
      </c>
      <c r="E354" t="s">
        <v>480</v>
      </c>
      <c r="F354" t="s">
        <v>16</v>
      </c>
      <c r="G354" t="s">
        <v>297</v>
      </c>
      <c r="H354" t="s">
        <v>18</v>
      </c>
      <c r="I354">
        <v>7</v>
      </c>
      <c r="J354">
        <v>0</v>
      </c>
    </row>
    <row r="355" spans="1:10">
      <c r="A355">
        <v>17</v>
      </c>
      <c r="B355">
        <v>1</v>
      </c>
      <c r="C355">
        <f>ROW(SmtRes!A641)</f>
        <v>641</v>
      </c>
      <c r="D355">
        <f>ROW(EtalonRes!A638)</f>
        <v>638</v>
      </c>
      <c r="E355" t="s">
        <v>481</v>
      </c>
      <c r="F355" t="s">
        <v>299</v>
      </c>
      <c r="G355" t="s">
        <v>300</v>
      </c>
      <c r="H355" t="s">
        <v>286</v>
      </c>
      <c r="I355">
        <v>22</v>
      </c>
      <c r="J355">
        <v>0</v>
      </c>
    </row>
    <row r="356" spans="1:10">
      <c r="A356">
        <v>17</v>
      </c>
      <c r="B356">
        <v>1</v>
      </c>
      <c r="C356">
        <f>ROW(SmtRes!A649)</f>
        <v>649</v>
      </c>
      <c r="D356">
        <f>ROW(EtalonRes!A646)</f>
        <v>646</v>
      </c>
      <c r="E356" t="s">
        <v>482</v>
      </c>
      <c r="F356" t="s">
        <v>158</v>
      </c>
      <c r="G356" t="s">
        <v>159</v>
      </c>
      <c r="H356" t="s">
        <v>123</v>
      </c>
      <c r="I356">
        <v>23</v>
      </c>
      <c r="J356">
        <v>0</v>
      </c>
    </row>
    <row r="357" spans="1:10">
      <c r="A357">
        <v>18</v>
      </c>
      <c r="B357">
        <v>1</v>
      </c>
      <c r="C357">
        <v>647</v>
      </c>
      <c r="E357" t="s">
        <v>483</v>
      </c>
      <c r="F357" t="s">
        <v>161</v>
      </c>
      <c r="G357" t="s">
        <v>162</v>
      </c>
      <c r="H357" t="s">
        <v>123</v>
      </c>
      <c r="I357">
        <f>I356*J357</f>
        <v>23</v>
      </c>
      <c r="J357">
        <v>1</v>
      </c>
    </row>
    <row r="358" spans="1:10">
      <c r="A358">
        <v>17</v>
      </c>
      <c r="B358">
        <v>1</v>
      </c>
      <c r="E358" t="s">
        <v>484</v>
      </c>
      <c r="F358" t="s">
        <v>16</v>
      </c>
      <c r="G358" t="s">
        <v>165</v>
      </c>
      <c r="H358" t="s">
        <v>18</v>
      </c>
      <c r="I358">
        <v>1</v>
      </c>
      <c r="J358">
        <v>0</v>
      </c>
    </row>
    <row r="359" spans="1:10">
      <c r="A359">
        <v>17</v>
      </c>
      <c r="B359">
        <v>1</v>
      </c>
      <c r="E359" t="s">
        <v>485</v>
      </c>
      <c r="F359" t="s">
        <v>16</v>
      </c>
      <c r="G359" t="s">
        <v>167</v>
      </c>
      <c r="H359" t="s">
        <v>18</v>
      </c>
      <c r="I359">
        <v>5</v>
      </c>
      <c r="J359">
        <v>0</v>
      </c>
    </row>
    <row r="360" spans="1:10">
      <c r="A360">
        <v>17</v>
      </c>
      <c r="B360">
        <v>1</v>
      </c>
      <c r="E360" t="s">
        <v>486</v>
      </c>
      <c r="F360" t="s">
        <v>16</v>
      </c>
      <c r="G360" t="s">
        <v>169</v>
      </c>
      <c r="H360" t="s">
        <v>18</v>
      </c>
      <c r="I360">
        <v>1</v>
      </c>
      <c r="J360">
        <v>0</v>
      </c>
    </row>
    <row r="361" spans="1:10">
      <c r="A361">
        <v>17</v>
      </c>
      <c r="B361">
        <v>1</v>
      </c>
      <c r="E361" t="s">
        <v>487</v>
      </c>
      <c r="F361" t="s">
        <v>16</v>
      </c>
      <c r="G361" t="s">
        <v>171</v>
      </c>
      <c r="H361" t="s">
        <v>18</v>
      </c>
      <c r="I361">
        <v>16</v>
      </c>
      <c r="J361">
        <v>0</v>
      </c>
    </row>
    <row r="362" spans="1:10">
      <c r="A362">
        <v>17</v>
      </c>
      <c r="B362">
        <v>1</v>
      </c>
      <c r="C362">
        <f>ROW(SmtRes!A657)</f>
        <v>657</v>
      </c>
      <c r="D362">
        <f>ROW(EtalonRes!A654)</f>
        <v>654</v>
      </c>
      <c r="E362" t="s">
        <v>488</v>
      </c>
      <c r="F362" t="s">
        <v>173</v>
      </c>
      <c r="G362" t="s">
        <v>174</v>
      </c>
      <c r="H362" t="s">
        <v>123</v>
      </c>
      <c r="I362">
        <v>12</v>
      </c>
      <c r="J362">
        <v>0</v>
      </c>
    </row>
    <row r="363" spans="1:10">
      <c r="A363">
        <v>18</v>
      </c>
      <c r="B363">
        <v>1</v>
      </c>
      <c r="C363">
        <v>655</v>
      </c>
      <c r="E363" t="s">
        <v>489</v>
      </c>
      <c r="F363" t="s">
        <v>161</v>
      </c>
      <c r="G363" t="s">
        <v>162</v>
      </c>
      <c r="H363" t="s">
        <v>123</v>
      </c>
      <c r="I363">
        <f>I362*J363</f>
        <v>12</v>
      </c>
      <c r="J363">
        <v>1</v>
      </c>
    </row>
    <row r="364" spans="1:10">
      <c r="A364">
        <v>17</v>
      </c>
      <c r="B364">
        <v>1</v>
      </c>
      <c r="E364" t="s">
        <v>490</v>
      </c>
      <c r="F364" t="s">
        <v>16</v>
      </c>
      <c r="G364" t="s">
        <v>177</v>
      </c>
      <c r="H364" t="s">
        <v>18</v>
      </c>
      <c r="I364">
        <v>12</v>
      </c>
      <c r="J364">
        <v>0</v>
      </c>
    </row>
    <row r="365" spans="1:10">
      <c r="A365">
        <v>17</v>
      </c>
      <c r="B365">
        <v>1</v>
      </c>
      <c r="C365">
        <f>ROW(SmtRes!A667)</f>
        <v>667</v>
      </c>
      <c r="D365">
        <f>ROW(EtalonRes!A664)</f>
        <v>664</v>
      </c>
      <c r="E365" t="s">
        <v>491</v>
      </c>
      <c r="F365" t="s">
        <v>179</v>
      </c>
      <c r="G365" t="s">
        <v>180</v>
      </c>
      <c r="H365" t="s">
        <v>181</v>
      </c>
      <c r="I365">
        <v>0.15</v>
      </c>
      <c r="J365">
        <v>0</v>
      </c>
    </row>
    <row r="366" spans="1:10">
      <c r="A366">
        <v>17</v>
      </c>
      <c r="B366">
        <v>1</v>
      </c>
      <c r="E366" t="s">
        <v>492</v>
      </c>
      <c r="F366" t="s">
        <v>16</v>
      </c>
      <c r="G366" t="s">
        <v>183</v>
      </c>
      <c r="H366" t="s">
        <v>18</v>
      </c>
      <c r="I366">
        <v>1</v>
      </c>
      <c r="J366">
        <v>0</v>
      </c>
    </row>
    <row r="367" spans="1:10">
      <c r="A367">
        <v>17</v>
      </c>
      <c r="B367">
        <v>1</v>
      </c>
      <c r="E367" t="s">
        <v>493</v>
      </c>
      <c r="F367" t="s">
        <v>16</v>
      </c>
      <c r="G367" t="s">
        <v>185</v>
      </c>
      <c r="H367" t="s">
        <v>18</v>
      </c>
      <c r="I367">
        <v>1</v>
      </c>
      <c r="J367">
        <v>0</v>
      </c>
    </row>
    <row r="368" spans="1:10">
      <c r="A368">
        <v>17</v>
      </c>
      <c r="B368">
        <v>1</v>
      </c>
      <c r="E368" t="s">
        <v>494</v>
      </c>
      <c r="F368" t="s">
        <v>16</v>
      </c>
      <c r="G368" t="s">
        <v>187</v>
      </c>
      <c r="H368" t="s">
        <v>18</v>
      </c>
      <c r="I368">
        <v>5</v>
      </c>
      <c r="J368">
        <v>0</v>
      </c>
    </row>
    <row r="369" spans="1:10">
      <c r="A369">
        <v>17</v>
      </c>
      <c r="B369">
        <v>1</v>
      </c>
      <c r="E369" t="s">
        <v>495</v>
      </c>
      <c r="F369" t="s">
        <v>16</v>
      </c>
      <c r="G369" t="s">
        <v>189</v>
      </c>
      <c r="H369" t="s">
        <v>18</v>
      </c>
      <c r="I369">
        <v>8</v>
      </c>
      <c r="J369">
        <v>0</v>
      </c>
    </row>
    <row r="370" spans="1:10">
      <c r="A370">
        <v>17</v>
      </c>
      <c r="B370">
        <v>1</v>
      </c>
      <c r="C370">
        <f>ROW(SmtRes!A677)</f>
        <v>677</v>
      </c>
      <c r="D370">
        <f>ROW(EtalonRes!A674)</f>
        <v>674</v>
      </c>
      <c r="E370" t="s">
        <v>496</v>
      </c>
      <c r="F370" t="s">
        <v>191</v>
      </c>
      <c r="G370" t="s">
        <v>192</v>
      </c>
      <c r="H370" t="s">
        <v>181</v>
      </c>
      <c r="I370">
        <v>0.12</v>
      </c>
      <c r="J370">
        <v>0</v>
      </c>
    </row>
    <row r="371" spans="1:10">
      <c r="A371">
        <v>17</v>
      </c>
      <c r="B371">
        <v>1</v>
      </c>
      <c r="E371" t="s">
        <v>497</v>
      </c>
      <c r="F371" t="s">
        <v>16</v>
      </c>
      <c r="G371" t="s">
        <v>194</v>
      </c>
      <c r="H371" t="s">
        <v>18</v>
      </c>
      <c r="I371">
        <v>12</v>
      </c>
      <c r="J371">
        <v>0</v>
      </c>
    </row>
    <row r="372" spans="1:10">
      <c r="A372">
        <v>17</v>
      </c>
      <c r="B372">
        <v>1</v>
      </c>
      <c r="C372">
        <f>ROW(SmtRes!A688)</f>
        <v>688</v>
      </c>
      <c r="D372">
        <f>ROW(EtalonRes!A685)</f>
        <v>685</v>
      </c>
      <c r="E372" t="s">
        <v>498</v>
      </c>
      <c r="F372" t="s">
        <v>196</v>
      </c>
      <c r="G372" t="s">
        <v>197</v>
      </c>
      <c r="H372" t="s">
        <v>123</v>
      </c>
      <c r="I372">
        <v>1</v>
      </c>
      <c r="J372">
        <v>0</v>
      </c>
    </row>
    <row r="373" spans="1:10">
      <c r="A373">
        <v>18</v>
      </c>
      <c r="B373">
        <v>1</v>
      </c>
      <c r="C373">
        <v>686</v>
      </c>
      <c r="E373" t="s">
        <v>499</v>
      </c>
      <c r="F373" t="s">
        <v>161</v>
      </c>
      <c r="G373" t="s">
        <v>162</v>
      </c>
      <c r="H373" t="s">
        <v>123</v>
      </c>
      <c r="I373">
        <f>I372*J373</f>
        <v>1</v>
      </c>
      <c r="J373">
        <v>1</v>
      </c>
    </row>
    <row r="374" spans="1:10">
      <c r="A374">
        <v>17</v>
      </c>
      <c r="B374">
        <v>1</v>
      </c>
      <c r="E374" t="s">
        <v>500</v>
      </c>
      <c r="F374" t="s">
        <v>16</v>
      </c>
      <c r="G374" s="49" t="s">
        <v>1350</v>
      </c>
      <c r="H374" t="s">
        <v>18</v>
      </c>
      <c r="I374">
        <v>1</v>
      </c>
      <c r="J374">
        <v>0</v>
      </c>
    </row>
    <row r="375" spans="1:10">
      <c r="A375">
        <v>17</v>
      </c>
      <c r="B375">
        <v>1</v>
      </c>
      <c r="C375">
        <f>ROW(SmtRes!A699)</f>
        <v>699</v>
      </c>
      <c r="D375">
        <f>ROW(EtalonRes!A696)</f>
        <v>696</v>
      </c>
      <c r="E375" t="s">
        <v>501</v>
      </c>
      <c r="F375" t="s">
        <v>202</v>
      </c>
      <c r="G375" t="s">
        <v>203</v>
      </c>
      <c r="H375" t="s">
        <v>123</v>
      </c>
      <c r="I375">
        <v>12</v>
      </c>
      <c r="J375">
        <v>0</v>
      </c>
    </row>
    <row r="376" spans="1:10">
      <c r="A376">
        <v>18</v>
      </c>
      <c r="B376">
        <v>1</v>
      </c>
      <c r="C376">
        <v>697</v>
      </c>
      <c r="E376" t="s">
        <v>502</v>
      </c>
      <c r="F376" t="s">
        <v>161</v>
      </c>
      <c r="G376" t="s">
        <v>162</v>
      </c>
      <c r="H376" t="s">
        <v>123</v>
      </c>
      <c r="I376">
        <f>I375*J376</f>
        <v>12</v>
      </c>
      <c r="J376">
        <v>1</v>
      </c>
    </row>
    <row r="377" spans="1:10">
      <c r="A377">
        <v>17</v>
      </c>
      <c r="B377">
        <v>1</v>
      </c>
      <c r="E377" t="s">
        <v>503</v>
      </c>
      <c r="F377" t="s">
        <v>16</v>
      </c>
      <c r="G377" t="s">
        <v>206</v>
      </c>
      <c r="H377" t="s">
        <v>18</v>
      </c>
      <c r="I377">
        <v>6</v>
      </c>
      <c r="J377">
        <v>0</v>
      </c>
    </row>
    <row r="378" spans="1:10">
      <c r="A378">
        <v>17</v>
      </c>
      <c r="B378">
        <v>1</v>
      </c>
      <c r="E378" t="s">
        <v>504</v>
      </c>
      <c r="F378" t="s">
        <v>16</v>
      </c>
      <c r="G378" t="s">
        <v>208</v>
      </c>
      <c r="H378" t="s">
        <v>18</v>
      </c>
      <c r="I378">
        <v>1</v>
      </c>
      <c r="J378">
        <v>0</v>
      </c>
    </row>
    <row r="379" spans="1:10">
      <c r="A379">
        <v>17</v>
      </c>
      <c r="B379">
        <v>1</v>
      </c>
      <c r="E379" t="s">
        <v>505</v>
      </c>
      <c r="F379" t="s">
        <v>16</v>
      </c>
      <c r="G379" t="s">
        <v>210</v>
      </c>
      <c r="H379" t="s">
        <v>18</v>
      </c>
      <c r="I379">
        <v>4</v>
      </c>
      <c r="J379">
        <v>0</v>
      </c>
    </row>
    <row r="380" spans="1:10">
      <c r="A380">
        <v>17</v>
      </c>
      <c r="B380">
        <v>1</v>
      </c>
      <c r="E380" t="s">
        <v>506</v>
      </c>
      <c r="F380" t="s">
        <v>16</v>
      </c>
      <c r="G380" t="s">
        <v>212</v>
      </c>
      <c r="H380" t="s">
        <v>18</v>
      </c>
      <c r="I380">
        <v>1</v>
      </c>
      <c r="J380">
        <v>0</v>
      </c>
    </row>
    <row r="381" spans="1:10">
      <c r="A381">
        <v>17</v>
      </c>
      <c r="B381">
        <v>1</v>
      </c>
      <c r="C381">
        <f>ROW(SmtRes!A711)</f>
        <v>711</v>
      </c>
      <c r="D381">
        <f>ROW(EtalonRes!A708)</f>
        <v>708</v>
      </c>
      <c r="E381" t="s">
        <v>507</v>
      </c>
      <c r="F381" t="s">
        <v>508</v>
      </c>
      <c r="G381" t="s">
        <v>509</v>
      </c>
      <c r="H381" t="s">
        <v>88</v>
      </c>
      <c r="I381">
        <v>0.36</v>
      </c>
      <c r="J381">
        <v>0</v>
      </c>
    </row>
    <row r="382" spans="1:10">
      <c r="A382">
        <v>17</v>
      </c>
      <c r="B382">
        <v>1</v>
      </c>
      <c r="E382" t="s">
        <v>510</v>
      </c>
      <c r="F382" t="s">
        <v>16</v>
      </c>
      <c r="G382" t="s">
        <v>511</v>
      </c>
      <c r="H382" t="s">
        <v>82</v>
      </c>
      <c r="I382">
        <v>18</v>
      </c>
      <c r="J382">
        <v>0</v>
      </c>
    </row>
    <row r="383" spans="1:10">
      <c r="A383">
        <v>17</v>
      </c>
      <c r="B383">
        <v>1</v>
      </c>
      <c r="E383" t="s">
        <v>512</v>
      </c>
      <c r="F383" t="s">
        <v>16</v>
      </c>
      <c r="G383" t="s">
        <v>513</v>
      </c>
      <c r="H383" t="s">
        <v>82</v>
      </c>
      <c r="I383">
        <v>18</v>
      </c>
      <c r="J383">
        <v>0</v>
      </c>
    </row>
    <row r="384" spans="1:10">
      <c r="A384">
        <v>17</v>
      </c>
      <c r="B384">
        <v>1</v>
      </c>
      <c r="C384">
        <f>ROW(SmtRes!A724)</f>
        <v>724</v>
      </c>
      <c r="D384">
        <f>ROW(EtalonRes!A721)</f>
        <v>721</v>
      </c>
      <c r="E384" t="s">
        <v>514</v>
      </c>
      <c r="F384" t="s">
        <v>515</v>
      </c>
      <c r="G384" t="s">
        <v>516</v>
      </c>
      <c r="H384" t="s">
        <v>517</v>
      </c>
      <c r="I384">
        <v>10</v>
      </c>
      <c r="J384">
        <v>0</v>
      </c>
    </row>
    <row r="385" spans="1:10">
      <c r="A385">
        <v>17</v>
      </c>
      <c r="B385">
        <v>1</v>
      </c>
      <c r="C385">
        <f>ROW(SmtRes!A736)</f>
        <v>736</v>
      </c>
      <c r="D385">
        <f>ROW(EtalonRes!A733)</f>
        <v>733</v>
      </c>
      <c r="E385" t="s">
        <v>518</v>
      </c>
      <c r="F385" t="s">
        <v>519</v>
      </c>
      <c r="G385" t="s">
        <v>520</v>
      </c>
      <c r="H385" t="s">
        <v>517</v>
      </c>
      <c r="I385">
        <v>10</v>
      </c>
      <c r="J385">
        <v>0</v>
      </c>
    </row>
    <row r="386" spans="1:10">
      <c r="A386">
        <v>17</v>
      </c>
      <c r="B386">
        <v>1</v>
      </c>
      <c r="C386">
        <f>ROW(SmtRes!A742)</f>
        <v>742</v>
      </c>
      <c r="D386">
        <f>ROW(EtalonRes!A739)</f>
        <v>739</v>
      </c>
      <c r="E386" t="s">
        <v>521</v>
      </c>
      <c r="F386" t="s">
        <v>522</v>
      </c>
      <c r="G386" t="s">
        <v>523</v>
      </c>
      <c r="H386" t="s">
        <v>88</v>
      </c>
      <c r="I386">
        <v>0.36</v>
      </c>
      <c r="J386">
        <v>0</v>
      </c>
    </row>
    <row r="387" spans="1:10">
      <c r="A387">
        <v>17</v>
      </c>
      <c r="B387">
        <v>1</v>
      </c>
      <c r="C387">
        <f>ROW(SmtRes!A755)</f>
        <v>755</v>
      </c>
      <c r="D387">
        <f>ROW(EtalonRes!A752)</f>
        <v>752</v>
      </c>
      <c r="E387" t="s">
        <v>524</v>
      </c>
      <c r="F387" t="s">
        <v>525</v>
      </c>
      <c r="G387" t="s">
        <v>526</v>
      </c>
      <c r="H387" t="s">
        <v>123</v>
      </c>
      <c r="I387">
        <v>3</v>
      </c>
      <c r="J387">
        <v>0</v>
      </c>
    </row>
    <row r="388" spans="1:10">
      <c r="A388">
        <v>17</v>
      </c>
      <c r="B388">
        <v>1</v>
      </c>
      <c r="E388" t="s">
        <v>528</v>
      </c>
      <c r="F388" t="s">
        <v>16</v>
      </c>
      <c r="G388" t="s">
        <v>529</v>
      </c>
      <c r="H388" t="s">
        <v>18</v>
      </c>
      <c r="I388">
        <v>3</v>
      </c>
      <c r="J388">
        <v>0</v>
      </c>
    </row>
    <row r="389" spans="1:10">
      <c r="A389">
        <v>17</v>
      </c>
      <c r="B389">
        <v>1</v>
      </c>
      <c r="C389">
        <f>ROW(SmtRes!A773)</f>
        <v>773</v>
      </c>
      <c r="D389">
        <f>ROW(EtalonRes!A770)</f>
        <v>770</v>
      </c>
      <c r="E389" t="s">
        <v>530</v>
      </c>
      <c r="F389" t="s">
        <v>305</v>
      </c>
      <c r="G389" t="s">
        <v>306</v>
      </c>
      <c r="H389" t="s">
        <v>88</v>
      </c>
      <c r="I389">
        <v>0.5</v>
      </c>
      <c r="J389">
        <v>0</v>
      </c>
    </row>
    <row r="390" spans="1:10">
      <c r="A390">
        <v>17</v>
      </c>
      <c r="B390">
        <v>1</v>
      </c>
      <c r="E390" t="s">
        <v>531</v>
      </c>
      <c r="F390" t="s">
        <v>16</v>
      </c>
      <c r="G390" t="s">
        <v>308</v>
      </c>
      <c r="H390" t="s">
        <v>82</v>
      </c>
      <c r="I390">
        <v>50</v>
      </c>
      <c r="J390">
        <v>0</v>
      </c>
    </row>
    <row r="391" spans="1:10">
      <c r="A391">
        <v>17</v>
      </c>
      <c r="B391">
        <v>1</v>
      </c>
      <c r="E391" t="s">
        <v>532</v>
      </c>
      <c r="F391" t="s">
        <v>16</v>
      </c>
      <c r="G391" t="s">
        <v>310</v>
      </c>
      <c r="H391" t="s">
        <v>18</v>
      </c>
      <c r="I391">
        <v>145</v>
      </c>
      <c r="J391">
        <v>0</v>
      </c>
    </row>
    <row r="392" spans="1:10">
      <c r="A392">
        <v>17</v>
      </c>
      <c r="B392">
        <v>1</v>
      </c>
      <c r="C392">
        <f>ROW(SmtRes!A781)</f>
        <v>781</v>
      </c>
      <c r="D392">
        <f>ROW(EtalonRes!A778)</f>
        <v>778</v>
      </c>
      <c r="E392" t="s">
        <v>533</v>
      </c>
      <c r="F392" t="s">
        <v>312</v>
      </c>
      <c r="G392" t="s">
        <v>313</v>
      </c>
      <c r="H392" t="s">
        <v>314</v>
      </c>
      <c r="I392">
        <v>0.25</v>
      </c>
      <c r="J392">
        <v>0</v>
      </c>
    </row>
    <row r="393" spans="1:10">
      <c r="A393">
        <v>17</v>
      </c>
      <c r="B393">
        <v>1</v>
      </c>
      <c r="E393" t="s">
        <v>534</v>
      </c>
      <c r="F393" t="s">
        <v>16</v>
      </c>
      <c r="G393" t="s">
        <v>316</v>
      </c>
      <c r="H393" t="s">
        <v>18</v>
      </c>
      <c r="I393">
        <v>1</v>
      </c>
      <c r="J393">
        <v>0</v>
      </c>
    </row>
    <row r="394" spans="1:10">
      <c r="A394">
        <v>17</v>
      </c>
      <c r="B394">
        <v>1</v>
      </c>
      <c r="C394">
        <f>ROW(SmtRes!A788)</f>
        <v>788</v>
      </c>
      <c r="D394">
        <f>ROW(EtalonRes!A785)</f>
        <v>785</v>
      </c>
      <c r="E394" t="s">
        <v>535</v>
      </c>
      <c r="F394" t="s">
        <v>318</v>
      </c>
      <c r="G394" t="s">
        <v>319</v>
      </c>
      <c r="H394" t="s">
        <v>320</v>
      </c>
      <c r="I394">
        <v>10.7</v>
      </c>
      <c r="J394">
        <v>0</v>
      </c>
    </row>
    <row r="395" spans="1:10">
      <c r="A395">
        <v>17</v>
      </c>
      <c r="B395">
        <v>1</v>
      </c>
      <c r="C395">
        <f>ROW(SmtRes!A798)</f>
        <v>798</v>
      </c>
      <c r="D395">
        <f>ROW(EtalonRes!A795)</f>
        <v>795</v>
      </c>
      <c r="E395" t="s">
        <v>536</v>
      </c>
      <c r="F395" t="s">
        <v>322</v>
      </c>
      <c r="G395" t="s">
        <v>323</v>
      </c>
      <c r="H395" t="s">
        <v>216</v>
      </c>
      <c r="I395">
        <v>9.8000000000000007</v>
      </c>
      <c r="J395">
        <v>0</v>
      </c>
    </row>
    <row r="396" spans="1:10">
      <c r="A396">
        <v>17</v>
      </c>
      <c r="B396">
        <v>1</v>
      </c>
      <c r="C396">
        <f>ROW(SmtRes!A804)</f>
        <v>804</v>
      </c>
      <c r="D396">
        <f>ROW(EtalonRes!A801)</f>
        <v>801</v>
      </c>
      <c r="E396" t="s">
        <v>537</v>
      </c>
      <c r="F396" t="s">
        <v>325</v>
      </c>
      <c r="G396" t="s">
        <v>326</v>
      </c>
      <c r="H396" t="s">
        <v>216</v>
      </c>
      <c r="I396">
        <v>0.06</v>
      </c>
      <c r="J396">
        <v>0</v>
      </c>
    </row>
    <row r="397" spans="1:10">
      <c r="A397">
        <v>17</v>
      </c>
      <c r="B397">
        <v>1</v>
      </c>
      <c r="E397" t="s">
        <v>538</v>
      </c>
      <c r="F397" t="s">
        <v>328</v>
      </c>
      <c r="G397" t="s">
        <v>329</v>
      </c>
      <c r="H397" t="s">
        <v>13</v>
      </c>
      <c r="I397">
        <v>-4.5999999999999999E-2</v>
      </c>
      <c r="J397">
        <v>0</v>
      </c>
    </row>
    <row r="398" spans="1:10">
      <c r="A398">
        <v>17</v>
      </c>
      <c r="B398">
        <v>1</v>
      </c>
      <c r="E398" t="s">
        <v>539</v>
      </c>
      <c r="F398" t="s">
        <v>16</v>
      </c>
      <c r="G398" t="s">
        <v>332</v>
      </c>
      <c r="H398" t="s">
        <v>220</v>
      </c>
      <c r="I398">
        <v>6</v>
      </c>
      <c r="J398">
        <v>0</v>
      </c>
    </row>
    <row r="399" spans="1:10">
      <c r="A399">
        <v>17</v>
      </c>
      <c r="B399">
        <v>1</v>
      </c>
      <c r="C399">
        <f>ROW(SmtRes!A816)</f>
        <v>816</v>
      </c>
      <c r="D399">
        <f>ROW(EtalonRes!A813)</f>
        <v>813</v>
      </c>
      <c r="E399" t="s">
        <v>540</v>
      </c>
      <c r="F399" t="s">
        <v>253</v>
      </c>
      <c r="G399" t="s">
        <v>254</v>
      </c>
      <c r="H399" t="s">
        <v>255</v>
      </c>
      <c r="I399">
        <v>1.8</v>
      </c>
      <c r="J399">
        <v>0</v>
      </c>
    </row>
    <row r="400" spans="1:10">
      <c r="A400">
        <v>17</v>
      </c>
      <c r="B400">
        <v>1</v>
      </c>
      <c r="E400" t="s">
        <v>541</v>
      </c>
      <c r="F400" t="s">
        <v>16</v>
      </c>
      <c r="G400" t="s">
        <v>303</v>
      </c>
      <c r="H400" t="s">
        <v>82</v>
      </c>
      <c r="I400">
        <v>18</v>
      </c>
      <c r="J400">
        <v>0</v>
      </c>
    </row>
    <row r="401" spans="1:118">
      <c r="A401">
        <v>17</v>
      </c>
      <c r="B401">
        <v>1</v>
      </c>
      <c r="C401">
        <f>ROW(SmtRes!A824)</f>
        <v>824</v>
      </c>
      <c r="D401">
        <f>ROW(EtalonRes!A821)</f>
        <v>821</v>
      </c>
      <c r="E401" t="s">
        <v>542</v>
      </c>
      <c r="F401" t="s">
        <v>312</v>
      </c>
      <c r="G401" t="s">
        <v>543</v>
      </c>
      <c r="H401" t="s">
        <v>314</v>
      </c>
      <c r="I401">
        <v>0.15</v>
      </c>
      <c r="J401">
        <v>0</v>
      </c>
    </row>
    <row r="402" spans="1:118">
      <c r="A402">
        <v>17</v>
      </c>
      <c r="B402">
        <v>1</v>
      </c>
      <c r="C402">
        <f>ROW(SmtRes!A842)</f>
        <v>842</v>
      </c>
      <c r="D402">
        <f>ROW(EtalonRes!A839)</f>
        <v>839</v>
      </c>
      <c r="E402" t="s">
        <v>544</v>
      </c>
      <c r="F402" t="s">
        <v>305</v>
      </c>
      <c r="G402" t="s">
        <v>306</v>
      </c>
      <c r="H402" t="s">
        <v>88</v>
      </c>
      <c r="I402">
        <v>0.2</v>
      </c>
      <c r="J402">
        <v>0</v>
      </c>
    </row>
    <row r="403" spans="1:118">
      <c r="A403">
        <v>17</v>
      </c>
      <c r="B403">
        <v>1</v>
      </c>
      <c r="C403">
        <f>ROW(SmtRes!A855)</f>
        <v>855</v>
      </c>
      <c r="D403">
        <f>ROW(EtalonRes!A852)</f>
        <v>852</v>
      </c>
      <c r="E403" t="s">
        <v>545</v>
      </c>
      <c r="F403" t="s">
        <v>546</v>
      </c>
      <c r="G403" t="s">
        <v>547</v>
      </c>
      <c r="H403" t="s">
        <v>88</v>
      </c>
      <c r="I403">
        <v>0.2</v>
      </c>
      <c r="J403">
        <v>0</v>
      </c>
    </row>
    <row r="404" spans="1:118">
      <c r="A404">
        <v>17</v>
      </c>
      <c r="B404">
        <v>1</v>
      </c>
      <c r="E404" t="s">
        <v>548</v>
      </c>
      <c r="F404" t="s">
        <v>16</v>
      </c>
      <c r="G404" t="s">
        <v>549</v>
      </c>
      <c r="H404" t="s">
        <v>82</v>
      </c>
      <c r="I404">
        <v>20</v>
      </c>
      <c r="J404">
        <v>0</v>
      </c>
    </row>
    <row r="406" spans="1:118">
      <c r="A406" s="2">
        <v>51</v>
      </c>
      <c r="B406" s="2">
        <f>B280</f>
        <v>1</v>
      </c>
      <c r="C406" s="2">
        <f>A280</f>
        <v>5</v>
      </c>
      <c r="D406" s="2">
        <f>ROW(A280)</f>
        <v>280</v>
      </c>
      <c r="E406" s="2"/>
      <c r="F406" s="2" t="str">
        <f>IF(F280&lt;&gt;"",F280,"")</f>
        <v>Новый подраздел</v>
      </c>
      <c r="G406" s="2" t="str">
        <f>IF(G280&lt;&gt;"",G280,"")</f>
        <v>Монтаж системы кондиционирования.</v>
      </c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</row>
    <row r="408" spans="1:118">
      <c r="A408" s="4">
        <v>50</v>
      </c>
      <c r="B408" s="4">
        <v>0</v>
      </c>
      <c r="C408" s="4">
        <v>0</v>
      </c>
      <c r="D408" s="4">
        <v>1</v>
      </c>
      <c r="E408" s="4">
        <v>0</v>
      </c>
      <c r="F408" s="4">
        <f>ROUND(Source!O406,O408)</f>
        <v>0</v>
      </c>
      <c r="G408" s="4" t="s">
        <v>30</v>
      </c>
      <c r="H408" s="4" t="s">
        <v>31</v>
      </c>
      <c r="I408" s="4"/>
      <c r="J408" s="4"/>
      <c r="K408" s="4"/>
      <c r="L408" s="4"/>
      <c r="M408" s="4"/>
      <c r="N408" s="4"/>
      <c r="O408" s="4"/>
      <c r="P408" s="4"/>
    </row>
    <row r="409" spans="1:118">
      <c r="A409" s="4">
        <v>50</v>
      </c>
      <c r="B409" s="4">
        <v>0</v>
      </c>
      <c r="C409" s="4">
        <v>0</v>
      </c>
      <c r="D409" s="4">
        <v>1</v>
      </c>
      <c r="E409" s="4">
        <v>202</v>
      </c>
      <c r="F409" s="4">
        <f>ROUND(Source!P406,O409)</f>
        <v>0</v>
      </c>
      <c r="G409" s="4" t="s">
        <v>32</v>
      </c>
      <c r="H409" s="4" t="s">
        <v>33</v>
      </c>
      <c r="I409" s="4"/>
      <c r="J409" s="4"/>
      <c r="K409" s="4"/>
      <c r="L409" s="4"/>
      <c r="M409" s="4"/>
      <c r="N409" s="4"/>
      <c r="O409" s="4"/>
      <c r="P409" s="4"/>
    </row>
    <row r="410" spans="1:118">
      <c r="A410" s="4">
        <v>50</v>
      </c>
      <c r="B410" s="4">
        <v>0</v>
      </c>
      <c r="C410" s="4">
        <v>0</v>
      </c>
      <c r="D410" s="4">
        <v>1</v>
      </c>
      <c r="E410" s="4">
        <v>222</v>
      </c>
      <c r="F410" s="4">
        <f>ROUND(Source!AO406,O410)</f>
        <v>0</v>
      </c>
      <c r="G410" s="4" t="s">
        <v>34</v>
      </c>
      <c r="H410" s="4" t="s">
        <v>35</v>
      </c>
      <c r="I410" s="4"/>
      <c r="J410" s="4"/>
      <c r="K410" s="4"/>
      <c r="L410" s="4"/>
      <c r="M410" s="4"/>
      <c r="N410" s="4"/>
      <c r="O410" s="4"/>
      <c r="P410" s="4"/>
    </row>
    <row r="411" spans="1:118">
      <c r="A411" s="4">
        <v>50</v>
      </c>
      <c r="B411" s="4">
        <v>0</v>
      </c>
      <c r="C411" s="4">
        <v>0</v>
      </c>
      <c r="D411" s="4">
        <v>1</v>
      </c>
      <c r="E411" s="4">
        <v>216</v>
      </c>
      <c r="F411" s="4">
        <f>ROUND(Source!AP406,O411)</f>
        <v>0</v>
      </c>
      <c r="G411" s="4" t="s">
        <v>36</v>
      </c>
      <c r="H411" s="4" t="s">
        <v>37</v>
      </c>
      <c r="I411" s="4"/>
      <c r="J411" s="4"/>
      <c r="K411" s="4"/>
      <c r="L411" s="4"/>
      <c r="M411" s="4"/>
      <c r="N411" s="4"/>
      <c r="O411" s="4"/>
      <c r="P411" s="4"/>
    </row>
    <row r="412" spans="1:118">
      <c r="A412" s="4">
        <v>50</v>
      </c>
      <c r="B412" s="4">
        <v>0</v>
      </c>
      <c r="C412" s="4">
        <v>0</v>
      </c>
      <c r="D412" s="4">
        <v>1</v>
      </c>
      <c r="E412" s="4">
        <v>223</v>
      </c>
      <c r="F412" s="4">
        <f>ROUND(Source!AQ406,O412)</f>
        <v>0</v>
      </c>
      <c r="G412" s="4" t="s">
        <v>38</v>
      </c>
      <c r="H412" s="4" t="s">
        <v>39</v>
      </c>
      <c r="I412" s="4"/>
      <c r="J412" s="4"/>
      <c r="K412" s="4"/>
      <c r="L412" s="4"/>
      <c r="M412" s="4"/>
      <c r="N412" s="4"/>
      <c r="O412" s="4"/>
      <c r="P412" s="4"/>
    </row>
    <row r="413" spans="1:118">
      <c r="A413" s="4">
        <v>50</v>
      </c>
      <c r="B413" s="4">
        <v>0</v>
      </c>
      <c r="C413" s="4">
        <v>0</v>
      </c>
      <c r="D413" s="4">
        <v>1</v>
      </c>
      <c r="E413" s="4">
        <v>203</v>
      </c>
      <c r="F413" s="4">
        <f>ROUND(Source!Q406,O413)</f>
        <v>0</v>
      </c>
      <c r="G413" s="4" t="s">
        <v>40</v>
      </c>
      <c r="H413" s="4" t="s">
        <v>41</v>
      </c>
      <c r="I413" s="4"/>
      <c r="J413" s="4"/>
      <c r="K413" s="4"/>
      <c r="L413" s="4"/>
      <c r="M413" s="4"/>
      <c r="N413" s="4"/>
      <c r="O413" s="4"/>
      <c r="P413" s="4"/>
    </row>
    <row r="414" spans="1:118">
      <c r="A414" s="4">
        <v>50</v>
      </c>
      <c r="B414" s="4">
        <v>0</v>
      </c>
      <c r="C414" s="4">
        <v>0</v>
      </c>
      <c r="D414" s="4">
        <v>1</v>
      </c>
      <c r="E414" s="4">
        <v>204</v>
      </c>
      <c r="F414" s="4">
        <f>ROUND(Source!R406,O414)</f>
        <v>0</v>
      </c>
      <c r="G414" s="4" t="s">
        <v>42</v>
      </c>
      <c r="H414" s="4" t="s">
        <v>43</v>
      </c>
      <c r="I414" s="4"/>
      <c r="J414" s="4"/>
      <c r="K414" s="4"/>
      <c r="L414" s="4"/>
      <c r="M414" s="4"/>
      <c r="N414" s="4"/>
      <c r="O414" s="4"/>
      <c r="P414" s="4"/>
    </row>
    <row r="415" spans="1:118">
      <c r="A415" s="4">
        <v>50</v>
      </c>
      <c r="B415" s="4">
        <v>0</v>
      </c>
      <c r="C415" s="4">
        <v>0</v>
      </c>
      <c r="D415" s="4">
        <v>1</v>
      </c>
      <c r="E415" s="4">
        <v>205</v>
      </c>
      <c r="F415" s="4">
        <f>ROUND(Source!S406,O415)</f>
        <v>0</v>
      </c>
      <c r="G415" s="4" t="s">
        <v>44</v>
      </c>
      <c r="H415" s="4" t="s">
        <v>45</v>
      </c>
      <c r="I415" s="4"/>
      <c r="J415" s="4"/>
      <c r="K415" s="4"/>
      <c r="L415" s="4"/>
      <c r="M415" s="4"/>
      <c r="N415" s="4"/>
      <c r="O415" s="4"/>
      <c r="P415" s="4"/>
    </row>
    <row r="416" spans="1:118">
      <c r="A416" s="4">
        <v>50</v>
      </c>
      <c r="B416" s="4">
        <v>0</v>
      </c>
      <c r="C416" s="4">
        <v>0</v>
      </c>
      <c r="D416" s="4">
        <v>1</v>
      </c>
      <c r="E416" s="4">
        <v>214</v>
      </c>
      <c r="F416" s="4">
        <f>ROUND(Source!AS406,O416)</f>
        <v>0</v>
      </c>
      <c r="G416" s="4" t="s">
        <v>46</v>
      </c>
      <c r="H416" s="4" t="s">
        <v>47</v>
      </c>
      <c r="I416" s="4"/>
      <c r="J416" s="4"/>
      <c r="K416" s="4"/>
      <c r="L416" s="4"/>
      <c r="M416" s="4"/>
      <c r="N416" s="4"/>
      <c r="O416" s="4"/>
      <c r="P416" s="4"/>
    </row>
    <row r="417" spans="1:88">
      <c r="A417" s="4">
        <v>50</v>
      </c>
      <c r="B417" s="4">
        <v>0</v>
      </c>
      <c r="C417" s="4">
        <v>0</v>
      </c>
      <c r="D417" s="4">
        <v>1</v>
      </c>
      <c r="E417" s="4">
        <v>215</v>
      </c>
      <c r="F417" s="4">
        <f>ROUND(Source!AT406,O417)</f>
        <v>0</v>
      </c>
      <c r="G417" s="4" t="s">
        <v>48</v>
      </c>
      <c r="H417" s="4" t="s">
        <v>49</v>
      </c>
      <c r="I417" s="4"/>
      <c r="J417" s="4"/>
      <c r="K417" s="4"/>
      <c r="L417" s="4"/>
      <c r="M417" s="4"/>
      <c r="N417" s="4"/>
      <c r="O417" s="4"/>
      <c r="P417" s="4"/>
    </row>
    <row r="418" spans="1:88">
      <c r="A418" s="4">
        <v>50</v>
      </c>
      <c r="B418" s="4">
        <v>0</v>
      </c>
      <c r="C418" s="4">
        <v>0</v>
      </c>
      <c r="D418" s="4">
        <v>1</v>
      </c>
      <c r="E418" s="4">
        <v>217</v>
      </c>
      <c r="F418" s="4">
        <f>ROUND(Source!AU406,O418)</f>
        <v>0</v>
      </c>
      <c r="G418" s="4" t="s">
        <v>50</v>
      </c>
      <c r="H418" s="4" t="s">
        <v>51</v>
      </c>
      <c r="I418" s="4"/>
      <c r="J418" s="4"/>
      <c r="K418" s="4"/>
      <c r="L418" s="4"/>
      <c r="M418" s="4"/>
      <c r="N418" s="4"/>
      <c r="O418" s="4"/>
      <c r="P418" s="4"/>
    </row>
    <row r="419" spans="1:88">
      <c r="A419" s="4">
        <v>50</v>
      </c>
      <c r="B419" s="4">
        <v>0</v>
      </c>
      <c r="C419" s="4">
        <v>0</v>
      </c>
      <c r="D419" s="4">
        <v>1</v>
      </c>
      <c r="E419" s="4">
        <v>206</v>
      </c>
      <c r="F419" s="4">
        <f>ROUND(Source!T406,O419)</f>
        <v>0</v>
      </c>
      <c r="G419" s="4" t="s">
        <v>52</v>
      </c>
      <c r="H419" s="4" t="s">
        <v>53</v>
      </c>
      <c r="I419" s="4"/>
      <c r="J419" s="4"/>
      <c r="K419" s="4"/>
      <c r="L419" s="4"/>
      <c r="M419" s="4"/>
      <c r="N419" s="4"/>
      <c r="O419" s="4"/>
      <c r="P419" s="4"/>
    </row>
    <row r="420" spans="1:88">
      <c r="A420" s="4">
        <v>50</v>
      </c>
      <c r="B420" s="4">
        <v>0</v>
      </c>
      <c r="C420" s="4">
        <v>0</v>
      </c>
      <c r="D420" s="4">
        <v>1</v>
      </c>
      <c r="E420" s="4">
        <v>207</v>
      </c>
      <c r="F420" s="4">
        <f>Source!U406</f>
        <v>0</v>
      </c>
      <c r="G420" s="4" t="s">
        <v>54</v>
      </c>
      <c r="H420" s="4" t="s">
        <v>55</v>
      </c>
      <c r="I420" s="4"/>
      <c r="J420" s="4"/>
      <c r="K420" s="4"/>
      <c r="L420" s="4"/>
      <c r="M420" s="4"/>
      <c r="N420" s="4"/>
      <c r="O420" s="4"/>
      <c r="P420" s="4"/>
    </row>
    <row r="421" spans="1:88">
      <c r="A421" s="4">
        <v>50</v>
      </c>
      <c r="B421" s="4">
        <v>0</v>
      </c>
      <c r="C421" s="4">
        <v>0</v>
      </c>
      <c r="D421" s="4">
        <v>1</v>
      </c>
      <c r="E421" s="4">
        <v>208</v>
      </c>
      <c r="F421" s="4">
        <f>Source!V406</f>
        <v>0</v>
      </c>
      <c r="G421" s="4" t="s">
        <v>56</v>
      </c>
      <c r="H421" s="4" t="s">
        <v>57</v>
      </c>
      <c r="I421" s="4"/>
      <c r="J421" s="4"/>
      <c r="K421" s="4"/>
      <c r="L421" s="4"/>
      <c r="M421" s="4"/>
      <c r="N421" s="4"/>
      <c r="O421" s="4"/>
      <c r="P421" s="4"/>
    </row>
    <row r="422" spans="1:88">
      <c r="A422" s="4">
        <v>50</v>
      </c>
      <c r="B422" s="4">
        <v>0</v>
      </c>
      <c r="C422" s="4">
        <v>0</v>
      </c>
      <c r="D422" s="4">
        <v>1</v>
      </c>
      <c r="E422" s="4">
        <v>209</v>
      </c>
      <c r="F422" s="4">
        <f>ROUND(Source!W406,O422)</f>
        <v>0</v>
      </c>
      <c r="G422" s="4" t="s">
        <v>58</v>
      </c>
      <c r="H422" s="4" t="s">
        <v>59</v>
      </c>
      <c r="I422" s="4"/>
      <c r="J422" s="4"/>
      <c r="K422" s="4"/>
      <c r="L422" s="4"/>
      <c r="M422" s="4"/>
      <c r="N422" s="4"/>
      <c r="O422" s="4"/>
      <c r="P422" s="4"/>
    </row>
    <row r="423" spans="1:88">
      <c r="A423" s="4">
        <v>50</v>
      </c>
      <c r="B423" s="4">
        <v>0</v>
      </c>
      <c r="C423" s="4">
        <v>0</v>
      </c>
      <c r="D423" s="4">
        <v>1</v>
      </c>
      <c r="E423" s="4">
        <v>0</v>
      </c>
      <c r="F423" s="4">
        <f>ROUND(Source!X406,O423)</f>
        <v>0</v>
      </c>
      <c r="G423" s="4" t="s">
        <v>60</v>
      </c>
      <c r="H423" s="4" t="s">
        <v>61</v>
      </c>
      <c r="I423" s="4"/>
      <c r="J423" s="4"/>
      <c r="K423" s="4"/>
      <c r="L423" s="4"/>
      <c r="M423" s="4"/>
      <c r="N423" s="4"/>
      <c r="O423" s="4"/>
      <c r="P423" s="4"/>
    </row>
    <row r="424" spans="1:88">
      <c r="A424" s="4">
        <v>50</v>
      </c>
      <c r="B424" s="4">
        <v>0</v>
      </c>
      <c r="C424" s="4">
        <v>0</v>
      </c>
      <c r="D424" s="4">
        <v>1</v>
      </c>
      <c r="E424" s="4">
        <v>0</v>
      </c>
      <c r="F424" s="4">
        <f>ROUND(Source!Y406,O424)</f>
        <v>0</v>
      </c>
      <c r="G424" s="4" t="s">
        <v>62</v>
      </c>
      <c r="H424" s="4" t="s">
        <v>63</v>
      </c>
      <c r="I424" s="4"/>
      <c r="J424" s="4"/>
      <c r="K424" s="4"/>
      <c r="L424" s="4"/>
      <c r="M424" s="4"/>
      <c r="N424" s="4"/>
      <c r="O424" s="4"/>
      <c r="P424" s="4"/>
    </row>
    <row r="425" spans="1:88">
      <c r="A425" s="4">
        <v>50</v>
      </c>
      <c r="B425" s="4">
        <v>0</v>
      </c>
      <c r="C425" s="4">
        <v>0</v>
      </c>
      <c r="D425" s="4">
        <v>1</v>
      </c>
      <c r="E425" s="4">
        <v>224</v>
      </c>
      <c r="F425" s="4">
        <f>ROUND(Source!AR406,O425)</f>
        <v>0</v>
      </c>
      <c r="G425" s="4" t="s">
        <v>64</v>
      </c>
      <c r="H425" s="4" t="s">
        <v>65</v>
      </c>
      <c r="I425" s="4"/>
      <c r="J425" s="4"/>
      <c r="K425" s="4"/>
      <c r="L425" s="4"/>
      <c r="M425" s="4"/>
      <c r="N425" s="4"/>
      <c r="O425" s="4"/>
      <c r="P425" s="4"/>
    </row>
    <row r="426" spans="1:88">
      <c r="A426" s="4">
        <v>50</v>
      </c>
      <c r="B426" s="4">
        <v>1</v>
      </c>
      <c r="C426" s="4">
        <v>0</v>
      </c>
      <c r="D426" s="4">
        <v>2</v>
      </c>
      <c r="E426" s="4">
        <v>201</v>
      </c>
      <c r="F426" s="4">
        <f>ROUND(ROUND(F408,0),O426)</f>
        <v>0</v>
      </c>
      <c r="G426" s="4" t="s">
        <v>66</v>
      </c>
      <c r="H426" s="4" t="s">
        <v>67</v>
      </c>
      <c r="I426" s="4"/>
      <c r="J426" s="4"/>
      <c r="K426" s="4"/>
      <c r="L426" s="4"/>
      <c r="M426" s="4"/>
      <c r="N426" s="4"/>
      <c r="O426" s="4"/>
      <c r="P426" s="4"/>
    </row>
    <row r="427" spans="1:88">
      <c r="A427" s="4">
        <v>50</v>
      </c>
      <c r="B427" s="4">
        <v>1</v>
      </c>
      <c r="C427" s="4">
        <v>0</v>
      </c>
      <c r="D427" s="4">
        <v>2</v>
      </c>
      <c r="E427" s="4">
        <v>210</v>
      </c>
      <c r="F427" s="4">
        <f>ROUND(ROUND(F423,0),O427)</f>
        <v>0</v>
      </c>
      <c r="G427" s="4" t="s">
        <v>68</v>
      </c>
      <c r="H427" s="4" t="s">
        <v>61</v>
      </c>
      <c r="I427" s="4"/>
      <c r="J427" s="4"/>
      <c r="K427" s="4"/>
      <c r="L427" s="4"/>
      <c r="M427" s="4"/>
      <c r="N427" s="4"/>
      <c r="O427" s="4"/>
      <c r="P427" s="4"/>
    </row>
    <row r="428" spans="1:88">
      <c r="A428" s="4">
        <v>50</v>
      </c>
      <c r="B428" s="4">
        <v>1</v>
      </c>
      <c r="C428" s="4">
        <v>0</v>
      </c>
      <c r="D428" s="4">
        <v>2</v>
      </c>
      <c r="E428" s="4">
        <v>211</v>
      </c>
      <c r="F428" s="4">
        <f>ROUND(ROUND(F424,0),O428)</f>
        <v>0</v>
      </c>
      <c r="G428" s="4" t="s">
        <v>69</v>
      </c>
      <c r="H428" s="4" t="s">
        <v>63</v>
      </c>
      <c r="I428" s="4"/>
      <c r="J428" s="4"/>
      <c r="K428" s="4"/>
      <c r="L428" s="4"/>
      <c r="M428" s="4"/>
      <c r="N428" s="4"/>
      <c r="O428" s="4"/>
      <c r="P428" s="4"/>
    </row>
    <row r="429" spans="1:88">
      <c r="A429" s="4">
        <v>50</v>
      </c>
      <c r="B429" s="4">
        <v>1</v>
      </c>
      <c r="C429" s="4">
        <v>0</v>
      </c>
      <c r="D429" s="4">
        <v>2</v>
      </c>
      <c r="E429" s="4">
        <v>0</v>
      </c>
      <c r="F429" s="4">
        <f>ROUND(F426+F427+F428,O429)</f>
        <v>0</v>
      </c>
      <c r="G429" s="4" t="s">
        <v>70</v>
      </c>
      <c r="H429" s="4" t="s">
        <v>71</v>
      </c>
      <c r="I429" s="4"/>
      <c r="J429" s="4"/>
      <c r="K429" s="4"/>
      <c r="L429" s="4"/>
      <c r="M429" s="4"/>
      <c r="N429" s="4"/>
      <c r="O429" s="4"/>
      <c r="P429" s="4"/>
    </row>
    <row r="431" spans="1:88">
      <c r="A431" s="1">
        <v>5</v>
      </c>
      <c r="B431" s="1">
        <v>1</v>
      </c>
      <c r="C431" s="1"/>
      <c r="D431" s="1">
        <f>ROW(A474)</f>
        <v>474</v>
      </c>
      <c r="E431" s="1"/>
      <c r="F431" s="1" t="s">
        <v>73</v>
      </c>
      <c r="G431" s="1" t="s">
        <v>333</v>
      </c>
      <c r="H431" s="1" t="s">
        <v>3</v>
      </c>
      <c r="I431" s="1">
        <v>0</v>
      </c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</row>
    <row r="433" spans="1:118">
      <c r="A433" s="2">
        <v>52</v>
      </c>
      <c r="B433" s="2">
        <f t="shared" ref="B433:G433" si="8">B474</f>
        <v>1</v>
      </c>
      <c r="C433" s="2">
        <f t="shared" si="8"/>
        <v>5</v>
      </c>
      <c r="D433" s="2">
        <f t="shared" si="8"/>
        <v>431</v>
      </c>
      <c r="E433" s="2">
        <f t="shared" si="8"/>
        <v>0</v>
      </c>
      <c r="F433" s="2" t="str">
        <f t="shared" si="8"/>
        <v>Новый подраздел</v>
      </c>
      <c r="G433" s="2" t="str">
        <f t="shared" si="8"/>
        <v>Монтаж оборудования.</v>
      </c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</row>
    <row r="435" spans="1:118">
      <c r="A435">
        <v>17</v>
      </c>
      <c r="B435">
        <v>1</v>
      </c>
      <c r="C435">
        <f>ROW(SmtRes!A863)</f>
        <v>863</v>
      </c>
      <c r="D435">
        <f>ROW(EtalonRes!A860)</f>
        <v>860</v>
      </c>
      <c r="E435" t="s">
        <v>550</v>
      </c>
      <c r="F435" t="s">
        <v>335</v>
      </c>
      <c r="G435" t="s">
        <v>336</v>
      </c>
      <c r="H435" t="s">
        <v>123</v>
      </c>
      <c r="I435">
        <v>18</v>
      </c>
      <c r="J435">
        <v>0</v>
      </c>
    </row>
    <row r="436" spans="1:118">
      <c r="A436">
        <v>17</v>
      </c>
      <c r="B436">
        <v>1</v>
      </c>
      <c r="E436" t="s">
        <v>551</v>
      </c>
      <c r="F436" t="s">
        <v>16</v>
      </c>
      <c r="G436" t="s">
        <v>338</v>
      </c>
      <c r="H436" t="s">
        <v>18</v>
      </c>
      <c r="I436">
        <v>12</v>
      </c>
      <c r="J436">
        <v>0</v>
      </c>
    </row>
    <row r="437" spans="1:118">
      <c r="A437">
        <v>17</v>
      </c>
      <c r="B437">
        <v>1</v>
      </c>
      <c r="E437" t="s">
        <v>552</v>
      </c>
      <c r="F437" t="s">
        <v>16</v>
      </c>
      <c r="G437" t="s">
        <v>340</v>
      </c>
      <c r="H437" t="s">
        <v>18</v>
      </c>
      <c r="I437">
        <v>5</v>
      </c>
      <c r="J437">
        <v>0</v>
      </c>
    </row>
    <row r="438" spans="1:118">
      <c r="A438">
        <v>17</v>
      </c>
      <c r="B438">
        <v>1</v>
      </c>
      <c r="E438" t="s">
        <v>553</v>
      </c>
      <c r="F438" t="s">
        <v>16</v>
      </c>
      <c r="G438" t="s">
        <v>342</v>
      </c>
      <c r="H438" t="s">
        <v>18</v>
      </c>
      <c r="I438">
        <v>1</v>
      </c>
      <c r="J438">
        <v>0</v>
      </c>
    </row>
    <row r="439" spans="1:118">
      <c r="A439">
        <v>17</v>
      </c>
      <c r="B439">
        <v>1</v>
      </c>
      <c r="E439" t="s">
        <v>554</v>
      </c>
      <c r="F439" t="s">
        <v>16</v>
      </c>
      <c r="G439" t="s">
        <v>1355</v>
      </c>
      <c r="H439" t="s">
        <v>18</v>
      </c>
      <c r="I439">
        <v>12</v>
      </c>
      <c r="J439">
        <v>0</v>
      </c>
    </row>
    <row r="440" spans="1:118">
      <c r="A440">
        <v>17</v>
      </c>
      <c r="B440">
        <v>1</v>
      </c>
      <c r="E440" t="s">
        <v>555</v>
      </c>
      <c r="F440" t="s">
        <v>16</v>
      </c>
      <c r="G440" t="s">
        <v>345</v>
      </c>
      <c r="H440" t="s">
        <v>18</v>
      </c>
      <c r="I440">
        <v>12</v>
      </c>
      <c r="J440">
        <v>0</v>
      </c>
    </row>
    <row r="441" spans="1:118">
      <c r="A441">
        <v>17</v>
      </c>
      <c r="B441">
        <v>1</v>
      </c>
      <c r="C441">
        <f>ROW(SmtRes!A876)</f>
        <v>876</v>
      </c>
      <c r="D441">
        <f>ROW(EtalonRes!A873)</f>
        <v>873</v>
      </c>
      <c r="E441" t="s">
        <v>556</v>
      </c>
      <c r="F441" t="s">
        <v>557</v>
      </c>
      <c r="G441" t="s">
        <v>558</v>
      </c>
      <c r="H441" t="s">
        <v>265</v>
      </c>
      <c r="I441">
        <v>0.3</v>
      </c>
      <c r="J441">
        <v>0</v>
      </c>
    </row>
    <row r="442" spans="1:118">
      <c r="A442">
        <v>18</v>
      </c>
      <c r="B442">
        <v>1</v>
      </c>
      <c r="C442">
        <v>873</v>
      </c>
      <c r="E442" t="s">
        <v>559</v>
      </c>
      <c r="F442" t="s">
        <v>560</v>
      </c>
      <c r="G442" t="s">
        <v>561</v>
      </c>
      <c r="H442" t="s">
        <v>123</v>
      </c>
      <c r="I442">
        <f>I441*J442</f>
        <v>3</v>
      </c>
      <c r="J442">
        <v>10</v>
      </c>
    </row>
    <row r="443" spans="1:118">
      <c r="A443">
        <v>18</v>
      </c>
      <c r="B443">
        <v>1</v>
      </c>
      <c r="C443">
        <v>874</v>
      </c>
      <c r="E443" t="s">
        <v>563</v>
      </c>
      <c r="F443" t="s">
        <v>564</v>
      </c>
      <c r="G443" t="s">
        <v>565</v>
      </c>
      <c r="H443" t="s">
        <v>123</v>
      </c>
      <c r="I443">
        <f>I441*J443</f>
        <v>15</v>
      </c>
      <c r="J443">
        <v>50</v>
      </c>
    </row>
    <row r="444" spans="1:118">
      <c r="A444">
        <v>17</v>
      </c>
      <c r="B444">
        <v>1</v>
      </c>
      <c r="E444" t="s">
        <v>567</v>
      </c>
      <c r="F444" t="s">
        <v>16</v>
      </c>
      <c r="G444" t="s">
        <v>568</v>
      </c>
      <c r="H444" t="s">
        <v>18</v>
      </c>
      <c r="I444">
        <v>3</v>
      </c>
      <c r="J444">
        <v>0</v>
      </c>
    </row>
    <row r="445" spans="1:118">
      <c r="A445">
        <v>17</v>
      </c>
      <c r="B445">
        <v>1</v>
      </c>
      <c r="C445">
        <f>ROW(SmtRes!A894)</f>
        <v>894</v>
      </c>
      <c r="D445">
        <f>ROW(EtalonRes!A891)</f>
        <v>891</v>
      </c>
      <c r="E445" t="s">
        <v>569</v>
      </c>
      <c r="F445" t="s">
        <v>347</v>
      </c>
      <c r="G445" t="s">
        <v>348</v>
      </c>
      <c r="H445" t="s">
        <v>286</v>
      </c>
      <c r="I445">
        <v>1</v>
      </c>
      <c r="J445">
        <v>0</v>
      </c>
    </row>
    <row r="446" spans="1:118">
      <c r="A446">
        <v>17</v>
      </c>
      <c r="B446">
        <v>1</v>
      </c>
      <c r="E446" t="s">
        <v>570</v>
      </c>
      <c r="F446" t="s">
        <v>16</v>
      </c>
      <c r="G446" t="s">
        <v>350</v>
      </c>
      <c r="H446" t="s">
        <v>18</v>
      </c>
      <c r="I446">
        <v>1</v>
      </c>
      <c r="J446">
        <v>0</v>
      </c>
    </row>
    <row r="447" spans="1:118">
      <c r="A447">
        <v>17</v>
      </c>
      <c r="B447">
        <v>1</v>
      </c>
      <c r="E447" t="s">
        <v>571</v>
      </c>
      <c r="F447" t="s">
        <v>16</v>
      </c>
      <c r="G447" t="s">
        <v>352</v>
      </c>
      <c r="H447" t="s">
        <v>26</v>
      </c>
      <c r="I447">
        <v>6.65</v>
      </c>
      <c r="J447">
        <v>0</v>
      </c>
    </row>
    <row r="448" spans="1:118">
      <c r="A448">
        <v>17</v>
      </c>
      <c r="B448">
        <v>1</v>
      </c>
      <c r="C448">
        <f>ROW(SmtRes!A901)</f>
        <v>901</v>
      </c>
      <c r="D448">
        <f>ROW(EtalonRes!A898)</f>
        <v>898</v>
      </c>
      <c r="E448" t="s">
        <v>572</v>
      </c>
      <c r="F448" t="s">
        <v>354</v>
      </c>
      <c r="G448" t="s">
        <v>355</v>
      </c>
      <c r="H448" t="s">
        <v>123</v>
      </c>
      <c r="I448">
        <v>1</v>
      </c>
      <c r="J448">
        <v>0</v>
      </c>
    </row>
    <row r="449" spans="1:10">
      <c r="A449">
        <v>17</v>
      </c>
      <c r="B449">
        <v>1</v>
      </c>
      <c r="E449" t="s">
        <v>573</v>
      </c>
      <c r="F449" t="s">
        <v>16</v>
      </c>
      <c r="G449" t="s">
        <v>357</v>
      </c>
      <c r="H449" t="s">
        <v>18</v>
      </c>
      <c r="I449">
        <v>1</v>
      </c>
      <c r="J449">
        <v>0</v>
      </c>
    </row>
    <row r="450" spans="1:10">
      <c r="A450">
        <v>17</v>
      </c>
      <c r="B450">
        <v>1</v>
      </c>
      <c r="C450">
        <f>ROW(SmtRes!A917)</f>
        <v>917</v>
      </c>
      <c r="D450">
        <f>ROW(EtalonRes!A914)</f>
        <v>914</v>
      </c>
      <c r="E450" t="s">
        <v>574</v>
      </c>
      <c r="F450" t="s">
        <v>359</v>
      </c>
      <c r="G450" t="s">
        <v>360</v>
      </c>
      <c r="H450" t="s">
        <v>13</v>
      </c>
      <c r="I450">
        <v>0.1</v>
      </c>
      <c r="J450">
        <v>0</v>
      </c>
    </row>
    <row r="451" spans="1:10">
      <c r="A451">
        <v>17</v>
      </c>
      <c r="B451">
        <v>1</v>
      </c>
      <c r="E451" t="s">
        <v>575</v>
      </c>
      <c r="F451" t="s">
        <v>16</v>
      </c>
      <c r="G451" t="s">
        <v>363</v>
      </c>
      <c r="H451" t="s">
        <v>18</v>
      </c>
      <c r="I451">
        <v>1</v>
      </c>
      <c r="J451">
        <v>0</v>
      </c>
    </row>
    <row r="452" spans="1:10">
      <c r="A452">
        <v>17</v>
      </c>
      <c r="B452">
        <v>1</v>
      </c>
      <c r="C452">
        <f>ROW(SmtRes!A933)</f>
        <v>933</v>
      </c>
      <c r="D452">
        <f>ROW(EtalonRes!A930)</f>
        <v>930</v>
      </c>
      <c r="E452" t="s">
        <v>576</v>
      </c>
      <c r="F452" t="s">
        <v>359</v>
      </c>
      <c r="G452" t="s">
        <v>360</v>
      </c>
      <c r="H452" t="s">
        <v>13</v>
      </c>
      <c r="I452">
        <v>0.05</v>
      </c>
      <c r="J452">
        <v>0</v>
      </c>
    </row>
    <row r="453" spans="1:10">
      <c r="A453">
        <v>17</v>
      </c>
      <c r="B453">
        <v>1</v>
      </c>
      <c r="E453" t="s">
        <v>577</v>
      </c>
      <c r="F453" t="s">
        <v>16</v>
      </c>
      <c r="G453" t="s">
        <v>578</v>
      </c>
      <c r="H453" t="s">
        <v>18</v>
      </c>
      <c r="I453">
        <v>8</v>
      </c>
      <c r="J453">
        <v>0</v>
      </c>
    </row>
    <row r="454" spans="1:10">
      <c r="A454">
        <v>17</v>
      </c>
      <c r="B454">
        <v>1</v>
      </c>
      <c r="C454">
        <f>ROW(SmtRes!A943)</f>
        <v>943</v>
      </c>
      <c r="D454">
        <f>ROW(EtalonRes!A940)</f>
        <v>940</v>
      </c>
      <c r="E454" t="s">
        <v>579</v>
      </c>
      <c r="F454" t="s">
        <v>387</v>
      </c>
      <c r="G454" t="s">
        <v>388</v>
      </c>
      <c r="H454" t="s">
        <v>123</v>
      </c>
      <c r="I454">
        <v>1</v>
      </c>
      <c r="J454">
        <v>0</v>
      </c>
    </row>
    <row r="455" spans="1:10">
      <c r="A455">
        <v>17</v>
      </c>
      <c r="B455">
        <v>1</v>
      </c>
      <c r="E455" t="s">
        <v>580</v>
      </c>
      <c r="F455" t="s">
        <v>16</v>
      </c>
      <c r="G455" t="s">
        <v>390</v>
      </c>
      <c r="H455" t="s">
        <v>18</v>
      </c>
      <c r="I455">
        <v>1</v>
      </c>
      <c r="J455">
        <v>0</v>
      </c>
    </row>
    <row r="456" spans="1:10">
      <c r="A456">
        <v>17</v>
      </c>
      <c r="B456">
        <v>1</v>
      </c>
      <c r="C456">
        <f>ROW(SmtRes!A964)</f>
        <v>964</v>
      </c>
      <c r="D456">
        <f>ROW(EtalonRes!A961)</f>
        <v>961</v>
      </c>
      <c r="E456" t="s">
        <v>581</v>
      </c>
      <c r="F456" t="s">
        <v>365</v>
      </c>
      <c r="G456" t="s">
        <v>366</v>
      </c>
      <c r="H456" t="s">
        <v>123</v>
      </c>
      <c r="I456">
        <v>6</v>
      </c>
      <c r="J456">
        <v>0</v>
      </c>
    </row>
    <row r="457" spans="1:10">
      <c r="A457">
        <v>17</v>
      </c>
      <c r="B457">
        <v>1</v>
      </c>
      <c r="E457" t="s">
        <v>582</v>
      </c>
      <c r="F457" t="s">
        <v>16</v>
      </c>
      <c r="G457" t="s">
        <v>368</v>
      </c>
      <c r="H457" t="s">
        <v>18</v>
      </c>
      <c r="I457">
        <v>6</v>
      </c>
      <c r="J457">
        <v>0</v>
      </c>
    </row>
    <row r="458" spans="1:10">
      <c r="A458">
        <v>17</v>
      </c>
      <c r="B458">
        <v>1</v>
      </c>
      <c r="C458">
        <f>ROW(SmtRes!A978)</f>
        <v>978</v>
      </c>
      <c r="D458">
        <f>ROW(EtalonRes!A975)</f>
        <v>975</v>
      </c>
      <c r="E458" t="s">
        <v>583</v>
      </c>
      <c r="F458" t="s">
        <v>370</v>
      </c>
      <c r="G458" t="s">
        <v>371</v>
      </c>
      <c r="H458" t="s">
        <v>123</v>
      </c>
      <c r="I458">
        <v>6</v>
      </c>
      <c r="J458">
        <v>0</v>
      </c>
    </row>
    <row r="459" spans="1:10">
      <c r="A459">
        <v>17</v>
      </c>
      <c r="B459">
        <v>1</v>
      </c>
      <c r="E459" t="s">
        <v>584</v>
      </c>
      <c r="F459" t="s">
        <v>16</v>
      </c>
      <c r="G459" t="s">
        <v>585</v>
      </c>
      <c r="H459" t="s">
        <v>18</v>
      </c>
      <c r="I459">
        <v>5</v>
      </c>
      <c r="J459">
        <v>0</v>
      </c>
    </row>
    <row r="460" spans="1:10">
      <c r="A460">
        <v>17</v>
      </c>
      <c r="B460">
        <v>1</v>
      </c>
      <c r="E460" t="s">
        <v>586</v>
      </c>
      <c r="F460" t="s">
        <v>16</v>
      </c>
      <c r="G460" t="s">
        <v>587</v>
      </c>
      <c r="H460" t="s">
        <v>18</v>
      </c>
      <c r="I460">
        <v>1</v>
      </c>
      <c r="J460">
        <v>0</v>
      </c>
    </row>
    <row r="461" spans="1:10">
      <c r="A461">
        <v>17</v>
      </c>
      <c r="B461">
        <v>1</v>
      </c>
      <c r="C461">
        <f>ROW(SmtRes!A984)</f>
        <v>984</v>
      </c>
      <c r="D461">
        <f>ROW(EtalonRes!A981)</f>
        <v>981</v>
      </c>
      <c r="E461" t="s">
        <v>588</v>
      </c>
      <c r="F461" t="s">
        <v>376</v>
      </c>
      <c r="G461" t="s">
        <v>377</v>
      </c>
      <c r="H461" t="s">
        <v>265</v>
      </c>
      <c r="I461">
        <v>0.9</v>
      </c>
      <c r="J461">
        <v>0</v>
      </c>
    </row>
    <row r="462" spans="1:10">
      <c r="A462">
        <v>18</v>
      </c>
      <c r="B462">
        <v>1</v>
      </c>
      <c r="C462">
        <v>984</v>
      </c>
      <c r="E462" t="s">
        <v>589</v>
      </c>
      <c r="F462" t="s">
        <v>379</v>
      </c>
      <c r="G462" t="s">
        <v>380</v>
      </c>
      <c r="H462" t="s">
        <v>123</v>
      </c>
      <c r="I462">
        <f>I461*J462</f>
        <v>9</v>
      </c>
      <c r="J462">
        <v>10</v>
      </c>
    </row>
    <row r="463" spans="1:10">
      <c r="A463">
        <v>17</v>
      </c>
      <c r="B463">
        <v>1</v>
      </c>
      <c r="E463" t="s">
        <v>590</v>
      </c>
      <c r="F463" t="s">
        <v>16</v>
      </c>
      <c r="G463" t="s">
        <v>383</v>
      </c>
      <c r="H463" t="s">
        <v>18</v>
      </c>
      <c r="I463">
        <v>3</v>
      </c>
      <c r="J463">
        <v>0</v>
      </c>
    </row>
    <row r="464" spans="1:10">
      <c r="A464">
        <v>17</v>
      </c>
      <c r="B464">
        <v>1</v>
      </c>
      <c r="E464" t="s">
        <v>591</v>
      </c>
      <c r="F464" t="s">
        <v>16</v>
      </c>
      <c r="G464" t="s">
        <v>385</v>
      </c>
      <c r="H464" t="s">
        <v>18</v>
      </c>
      <c r="I464">
        <v>6</v>
      </c>
      <c r="J464">
        <v>0</v>
      </c>
    </row>
    <row r="465" spans="1:118">
      <c r="A465">
        <v>17</v>
      </c>
      <c r="B465">
        <v>1</v>
      </c>
      <c r="C465">
        <f>ROW(SmtRes!A987)</f>
        <v>987</v>
      </c>
      <c r="D465">
        <f>ROW(EtalonRes!A984)</f>
        <v>984</v>
      </c>
      <c r="E465" t="s">
        <v>592</v>
      </c>
      <c r="F465" t="s">
        <v>593</v>
      </c>
      <c r="G465" t="s">
        <v>594</v>
      </c>
      <c r="H465" t="s">
        <v>123</v>
      </c>
      <c r="I465">
        <v>1</v>
      </c>
      <c r="J465">
        <v>0</v>
      </c>
    </row>
    <row r="466" spans="1:118">
      <c r="A466">
        <v>17</v>
      </c>
      <c r="B466">
        <v>1</v>
      </c>
      <c r="E466" t="s">
        <v>595</v>
      </c>
      <c r="F466" t="s">
        <v>16</v>
      </c>
      <c r="G466" t="s">
        <v>596</v>
      </c>
      <c r="H466" t="s">
        <v>18</v>
      </c>
      <c r="I466">
        <v>1</v>
      </c>
      <c r="J466">
        <v>0</v>
      </c>
    </row>
    <row r="467" spans="1:118">
      <c r="A467">
        <v>17</v>
      </c>
      <c r="B467">
        <v>1</v>
      </c>
      <c r="C467">
        <f>ROW(SmtRes!A991)</f>
        <v>991</v>
      </c>
      <c r="D467">
        <f>ROW(EtalonRes!A988)</f>
        <v>988</v>
      </c>
      <c r="E467" t="s">
        <v>597</v>
      </c>
      <c r="F467" t="s">
        <v>598</v>
      </c>
      <c r="G467" t="s">
        <v>599</v>
      </c>
      <c r="H467" t="s">
        <v>123</v>
      </c>
      <c r="I467">
        <v>3</v>
      </c>
      <c r="J467">
        <v>0</v>
      </c>
    </row>
    <row r="468" spans="1:118">
      <c r="A468">
        <v>17</v>
      </c>
      <c r="B468">
        <v>1</v>
      </c>
      <c r="E468" t="s">
        <v>600</v>
      </c>
      <c r="F468" t="s">
        <v>16</v>
      </c>
      <c r="G468" t="s">
        <v>601</v>
      </c>
      <c r="H468" t="s">
        <v>18</v>
      </c>
      <c r="I468">
        <v>3</v>
      </c>
      <c r="J468">
        <v>0</v>
      </c>
    </row>
    <row r="469" spans="1:118">
      <c r="A469">
        <v>17</v>
      </c>
      <c r="B469">
        <v>1</v>
      </c>
      <c r="C469">
        <f>ROW(SmtRes!A1004)</f>
        <v>1004</v>
      </c>
      <c r="D469">
        <f>ROW(EtalonRes!A1001)</f>
        <v>1001</v>
      </c>
      <c r="E469" t="s">
        <v>602</v>
      </c>
      <c r="F469" t="s">
        <v>603</v>
      </c>
      <c r="G469" t="s">
        <v>604</v>
      </c>
      <c r="H469" t="s">
        <v>605</v>
      </c>
      <c r="I469">
        <v>5.0000000000000001E-3</v>
      </c>
      <c r="J469">
        <v>0</v>
      </c>
    </row>
    <row r="470" spans="1:118">
      <c r="A470">
        <v>18</v>
      </c>
      <c r="B470">
        <v>1</v>
      </c>
      <c r="C470">
        <v>1000</v>
      </c>
      <c r="E470" t="s">
        <v>606</v>
      </c>
      <c r="F470" t="s">
        <v>607</v>
      </c>
      <c r="G470" t="s">
        <v>608</v>
      </c>
      <c r="H470" t="s">
        <v>265</v>
      </c>
      <c r="I470">
        <f>I469*J470</f>
        <v>4.4499999999999991E-2</v>
      </c>
      <c r="J470">
        <v>8.8999999999999986</v>
      </c>
    </row>
    <row r="471" spans="1:118">
      <c r="A471">
        <v>17</v>
      </c>
      <c r="B471">
        <v>1</v>
      </c>
      <c r="E471" t="s">
        <v>610</v>
      </c>
      <c r="F471" t="s">
        <v>611</v>
      </c>
      <c r="G471" t="s">
        <v>612</v>
      </c>
      <c r="H471" t="s">
        <v>613</v>
      </c>
      <c r="I471">
        <v>-0.5</v>
      </c>
      <c r="J471">
        <v>0</v>
      </c>
    </row>
    <row r="472" spans="1:118">
      <c r="A472">
        <v>17</v>
      </c>
      <c r="B472">
        <v>1</v>
      </c>
      <c r="E472" t="s">
        <v>615</v>
      </c>
      <c r="F472" t="s">
        <v>16</v>
      </c>
      <c r="G472" t="s">
        <v>616</v>
      </c>
      <c r="H472" t="s">
        <v>18</v>
      </c>
      <c r="I472">
        <v>3</v>
      </c>
      <c r="J472">
        <v>0</v>
      </c>
    </row>
    <row r="474" spans="1:118">
      <c r="A474" s="2">
        <v>51</v>
      </c>
      <c r="B474" s="2">
        <f>B431</f>
        <v>1</v>
      </c>
      <c r="C474" s="2">
        <f>A431</f>
        <v>5</v>
      </c>
      <c r="D474" s="2">
        <f>ROW(A431)</f>
        <v>431</v>
      </c>
      <c r="E474" s="2"/>
      <c r="F474" s="2" t="str">
        <f>IF(F431&lt;&gt;"",F431,"")</f>
        <v>Новый подраздел</v>
      </c>
      <c r="G474" s="2" t="str">
        <f>IF(G431&lt;&gt;"",G431,"")</f>
        <v>Монтаж оборудования.</v>
      </c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</row>
    <row r="476" spans="1:118">
      <c r="A476" s="4">
        <v>50</v>
      </c>
      <c r="B476" s="4">
        <v>0</v>
      </c>
      <c r="C476" s="4">
        <v>0</v>
      </c>
      <c r="D476" s="4">
        <v>1</v>
      </c>
      <c r="E476" s="4">
        <v>0</v>
      </c>
      <c r="F476" s="4">
        <f>ROUND(Source!O474,O476)</f>
        <v>0</v>
      </c>
      <c r="G476" s="4" t="s">
        <v>30</v>
      </c>
      <c r="H476" s="4" t="s">
        <v>31</v>
      </c>
      <c r="I476" s="4"/>
      <c r="J476" s="4"/>
      <c r="K476" s="4"/>
      <c r="L476" s="4"/>
      <c r="M476" s="4"/>
      <c r="N476" s="4"/>
      <c r="O476" s="4"/>
      <c r="P476" s="4"/>
    </row>
    <row r="477" spans="1:118">
      <c r="A477" s="4">
        <v>50</v>
      </c>
      <c r="B477" s="4">
        <v>0</v>
      </c>
      <c r="C477" s="4">
        <v>0</v>
      </c>
      <c r="D477" s="4">
        <v>1</v>
      </c>
      <c r="E477" s="4">
        <v>202</v>
      </c>
      <c r="F477" s="4">
        <f>ROUND(Source!P474,O477)</f>
        <v>0</v>
      </c>
      <c r="G477" s="4" t="s">
        <v>32</v>
      </c>
      <c r="H477" s="4" t="s">
        <v>33</v>
      </c>
      <c r="I477" s="4"/>
      <c r="J477" s="4"/>
      <c r="K477" s="4"/>
      <c r="L477" s="4"/>
      <c r="M477" s="4"/>
      <c r="N477" s="4"/>
      <c r="O477" s="4"/>
      <c r="P477" s="4"/>
    </row>
    <row r="478" spans="1:118">
      <c r="A478" s="4">
        <v>50</v>
      </c>
      <c r="B478" s="4">
        <v>0</v>
      </c>
      <c r="C478" s="4">
        <v>0</v>
      </c>
      <c r="D478" s="4">
        <v>1</v>
      </c>
      <c r="E478" s="4">
        <v>222</v>
      </c>
      <c r="F478" s="4">
        <f>ROUND(Source!AO474,O478)</f>
        <v>0</v>
      </c>
      <c r="G478" s="4" t="s">
        <v>34</v>
      </c>
      <c r="H478" s="4" t="s">
        <v>35</v>
      </c>
      <c r="I478" s="4"/>
      <c r="J478" s="4"/>
      <c r="K478" s="4"/>
      <c r="L478" s="4"/>
      <c r="M478" s="4"/>
      <c r="N478" s="4"/>
      <c r="O478" s="4"/>
      <c r="P478" s="4"/>
    </row>
    <row r="479" spans="1:118">
      <c r="A479" s="4">
        <v>50</v>
      </c>
      <c r="B479" s="4">
        <v>0</v>
      </c>
      <c r="C479" s="4">
        <v>0</v>
      </c>
      <c r="D479" s="4">
        <v>1</v>
      </c>
      <c r="E479" s="4">
        <v>216</v>
      </c>
      <c r="F479" s="4">
        <f>ROUND(Source!AP474,O479)</f>
        <v>0</v>
      </c>
      <c r="G479" s="4" t="s">
        <v>36</v>
      </c>
      <c r="H479" s="4" t="s">
        <v>37</v>
      </c>
      <c r="I479" s="4"/>
      <c r="J479" s="4"/>
      <c r="K479" s="4"/>
      <c r="L479" s="4"/>
      <c r="M479" s="4"/>
      <c r="N479" s="4"/>
      <c r="O479" s="4"/>
      <c r="P479" s="4"/>
    </row>
    <row r="480" spans="1:118">
      <c r="A480" s="4">
        <v>50</v>
      </c>
      <c r="B480" s="4">
        <v>0</v>
      </c>
      <c r="C480" s="4">
        <v>0</v>
      </c>
      <c r="D480" s="4">
        <v>1</v>
      </c>
      <c r="E480" s="4">
        <v>223</v>
      </c>
      <c r="F480" s="4">
        <f>ROUND(Source!AQ474,O480)</f>
        <v>0</v>
      </c>
      <c r="G480" s="4" t="s">
        <v>38</v>
      </c>
      <c r="H480" s="4" t="s">
        <v>39</v>
      </c>
      <c r="I480" s="4"/>
      <c r="J480" s="4"/>
      <c r="K480" s="4"/>
      <c r="L480" s="4"/>
      <c r="M480" s="4"/>
      <c r="N480" s="4"/>
      <c r="O480" s="4"/>
      <c r="P480" s="4"/>
    </row>
    <row r="481" spans="1:16">
      <c r="A481" s="4">
        <v>50</v>
      </c>
      <c r="B481" s="4">
        <v>0</v>
      </c>
      <c r="C481" s="4">
        <v>0</v>
      </c>
      <c r="D481" s="4">
        <v>1</v>
      </c>
      <c r="E481" s="4">
        <v>203</v>
      </c>
      <c r="F481" s="4">
        <f>ROUND(Source!Q474,O481)</f>
        <v>0</v>
      </c>
      <c r="G481" s="4" t="s">
        <v>40</v>
      </c>
      <c r="H481" s="4" t="s">
        <v>41</v>
      </c>
      <c r="I481" s="4"/>
      <c r="J481" s="4"/>
      <c r="K481" s="4"/>
      <c r="L481" s="4"/>
      <c r="M481" s="4"/>
      <c r="N481" s="4"/>
      <c r="O481" s="4"/>
      <c r="P481" s="4"/>
    </row>
    <row r="482" spans="1:16">
      <c r="A482" s="4">
        <v>50</v>
      </c>
      <c r="B482" s="4">
        <v>0</v>
      </c>
      <c r="C482" s="4">
        <v>0</v>
      </c>
      <c r="D482" s="4">
        <v>1</v>
      </c>
      <c r="E482" s="4">
        <v>204</v>
      </c>
      <c r="F482" s="4">
        <f>ROUND(Source!R474,O482)</f>
        <v>0</v>
      </c>
      <c r="G482" s="4" t="s">
        <v>42</v>
      </c>
      <c r="H482" s="4" t="s">
        <v>43</v>
      </c>
      <c r="I482" s="4"/>
      <c r="J482" s="4"/>
      <c r="K482" s="4"/>
      <c r="L482" s="4"/>
      <c r="M482" s="4"/>
      <c r="N482" s="4"/>
      <c r="O482" s="4"/>
      <c r="P482" s="4"/>
    </row>
    <row r="483" spans="1:16">
      <c r="A483" s="4">
        <v>50</v>
      </c>
      <c r="B483" s="4">
        <v>0</v>
      </c>
      <c r="C483" s="4">
        <v>0</v>
      </c>
      <c r="D483" s="4">
        <v>1</v>
      </c>
      <c r="E483" s="4">
        <v>205</v>
      </c>
      <c r="F483" s="4">
        <f>ROUND(Source!S474,O483)</f>
        <v>0</v>
      </c>
      <c r="G483" s="4" t="s">
        <v>44</v>
      </c>
      <c r="H483" s="4" t="s">
        <v>45</v>
      </c>
      <c r="I483" s="4"/>
      <c r="J483" s="4"/>
      <c r="K483" s="4"/>
      <c r="L483" s="4"/>
      <c r="M483" s="4"/>
      <c r="N483" s="4"/>
      <c r="O483" s="4"/>
      <c r="P483" s="4"/>
    </row>
    <row r="484" spans="1:16">
      <c r="A484" s="4">
        <v>50</v>
      </c>
      <c r="B484" s="4">
        <v>0</v>
      </c>
      <c r="C484" s="4">
        <v>0</v>
      </c>
      <c r="D484" s="4">
        <v>1</v>
      </c>
      <c r="E484" s="4">
        <v>214</v>
      </c>
      <c r="F484" s="4">
        <f>ROUND(Source!AS474,O484)</f>
        <v>0</v>
      </c>
      <c r="G484" s="4" t="s">
        <v>46</v>
      </c>
      <c r="H484" s="4" t="s">
        <v>47</v>
      </c>
      <c r="I484" s="4"/>
      <c r="J484" s="4"/>
      <c r="K484" s="4"/>
      <c r="L484" s="4"/>
      <c r="M484" s="4"/>
      <c r="N484" s="4"/>
      <c r="O484" s="4"/>
      <c r="P484" s="4"/>
    </row>
    <row r="485" spans="1:16">
      <c r="A485" s="4">
        <v>50</v>
      </c>
      <c r="B485" s="4">
        <v>0</v>
      </c>
      <c r="C485" s="4">
        <v>0</v>
      </c>
      <c r="D485" s="4">
        <v>1</v>
      </c>
      <c r="E485" s="4">
        <v>215</v>
      </c>
      <c r="F485" s="4">
        <f>ROUND(Source!AT474,O485)</f>
        <v>0</v>
      </c>
      <c r="G485" s="4" t="s">
        <v>48</v>
      </c>
      <c r="H485" s="4" t="s">
        <v>49</v>
      </c>
      <c r="I485" s="4"/>
      <c r="J485" s="4"/>
      <c r="K485" s="4"/>
      <c r="L485" s="4"/>
      <c r="M485" s="4"/>
      <c r="N485" s="4"/>
      <c r="O485" s="4"/>
      <c r="P485" s="4"/>
    </row>
    <row r="486" spans="1:16">
      <c r="A486" s="4">
        <v>50</v>
      </c>
      <c r="B486" s="4">
        <v>0</v>
      </c>
      <c r="C486" s="4">
        <v>0</v>
      </c>
      <c r="D486" s="4">
        <v>1</v>
      </c>
      <c r="E486" s="4">
        <v>217</v>
      </c>
      <c r="F486" s="4">
        <f>ROUND(Source!AU474,O486)</f>
        <v>0</v>
      </c>
      <c r="G486" s="4" t="s">
        <v>50</v>
      </c>
      <c r="H486" s="4" t="s">
        <v>51</v>
      </c>
      <c r="I486" s="4"/>
      <c r="J486" s="4"/>
      <c r="K486" s="4"/>
      <c r="L486" s="4"/>
      <c r="M486" s="4"/>
      <c r="N486" s="4"/>
      <c r="O486" s="4"/>
      <c r="P486" s="4"/>
    </row>
    <row r="487" spans="1:16">
      <c r="A487" s="4">
        <v>50</v>
      </c>
      <c r="B487" s="4">
        <v>0</v>
      </c>
      <c r="C487" s="4">
        <v>0</v>
      </c>
      <c r="D487" s="4">
        <v>1</v>
      </c>
      <c r="E487" s="4">
        <v>206</v>
      </c>
      <c r="F487" s="4">
        <f>ROUND(Source!T474,O487)</f>
        <v>0</v>
      </c>
      <c r="G487" s="4" t="s">
        <v>52</v>
      </c>
      <c r="H487" s="4" t="s">
        <v>53</v>
      </c>
      <c r="I487" s="4"/>
      <c r="J487" s="4"/>
      <c r="K487" s="4"/>
      <c r="L487" s="4"/>
      <c r="M487" s="4"/>
      <c r="N487" s="4"/>
      <c r="O487" s="4"/>
      <c r="P487" s="4"/>
    </row>
    <row r="488" spans="1:16">
      <c r="A488" s="4">
        <v>50</v>
      </c>
      <c r="B488" s="4">
        <v>0</v>
      </c>
      <c r="C488" s="4">
        <v>0</v>
      </c>
      <c r="D488" s="4">
        <v>1</v>
      </c>
      <c r="E488" s="4">
        <v>207</v>
      </c>
      <c r="F488" s="4">
        <f>Source!U474</f>
        <v>0</v>
      </c>
      <c r="G488" s="4" t="s">
        <v>54</v>
      </c>
      <c r="H488" s="4" t="s">
        <v>55</v>
      </c>
      <c r="I488" s="4"/>
      <c r="J488" s="4"/>
      <c r="K488" s="4"/>
      <c r="L488" s="4"/>
      <c r="M488" s="4"/>
      <c r="N488" s="4"/>
      <c r="O488" s="4"/>
      <c r="P488" s="4"/>
    </row>
    <row r="489" spans="1:16">
      <c r="A489" s="4">
        <v>50</v>
      </c>
      <c r="B489" s="4">
        <v>0</v>
      </c>
      <c r="C489" s="4">
        <v>0</v>
      </c>
      <c r="D489" s="4">
        <v>1</v>
      </c>
      <c r="E489" s="4">
        <v>208</v>
      </c>
      <c r="F489" s="4">
        <f>Source!V474</f>
        <v>0</v>
      </c>
      <c r="G489" s="4" t="s">
        <v>56</v>
      </c>
      <c r="H489" s="4" t="s">
        <v>57</v>
      </c>
      <c r="I489" s="4"/>
      <c r="J489" s="4"/>
      <c r="K489" s="4"/>
      <c r="L489" s="4"/>
      <c r="M489" s="4"/>
      <c r="N489" s="4"/>
      <c r="O489" s="4"/>
      <c r="P489" s="4"/>
    </row>
    <row r="490" spans="1:16">
      <c r="A490" s="4">
        <v>50</v>
      </c>
      <c r="B490" s="4">
        <v>0</v>
      </c>
      <c r="C490" s="4">
        <v>0</v>
      </c>
      <c r="D490" s="4">
        <v>1</v>
      </c>
      <c r="E490" s="4">
        <v>209</v>
      </c>
      <c r="F490" s="4">
        <f>ROUND(Source!W474,O490)</f>
        <v>0</v>
      </c>
      <c r="G490" s="4" t="s">
        <v>58</v>
      </c>
      <c r="H490" s="4" t="s">
        <v>59</v>
      </c>
      <c r="I490" s="4"/>
      <c r="J490" s="4"/>
      <c r="K490" s="4"/>
      <c r="L490" s="4"/>
      <c r="M490" s="4"/>
      <c r="N490" s="4"/>
      <c r="O490" s="4"/>
      <c r="P490" s="4"/>
    </row>
    <row r="491" spans="1:16">
      <c r="A491" s="4">
        <v>50</v>
      </c>
      <c r="B491" s="4">
        <v>0</v>
      </c>
      <c r="C491" s="4">
        <v>0</v>
      </c>
      <c r="D491" s="4">
        <v>1</v>
      </c>
      <c r="E491" s="4">
        <v>0</v>
      </c>
      <c r="F491" s="4">
        <f>ROUND(Source!X474,O491)</f>
        <v>0</v>
      </c>
      <c r="G491" s="4" t="s">
        <v>60</v>
      </c>
      <c r="H491" s="4" t="s">
        <v>61</v>
      </c>
      <c r="I491" s="4"/>
      <c r="J491" s="4"/>
      <c r="K491" s="4"/>
      <c r="L491" s="4"/>
      <c r="M491" s="4"/>
      <c r="N491" s="4"/>
      <c r="O491" s="4"/>
      <c r="P491" s="4"/>
    </row>
    <row r="492" spans="1:16">
      <c r="A492" s="4">
        <v>50</v>
      </c>
      <c r="B492" s="4">
        <v>0</v>
      </c>
      <c r="C492" s="4">
        <v>0</v>
      </c>
      <c r="D492" s="4">
        <v>1</v>
      </c>
      <c r="E492" s="4">
        <v>0</v>
      </c>
      <c r="F492" s="4">
        <f>ROUND(Source!Y474,O492)</f>
        <v>0</v>
      </c>
      <c r="G492" s="4" t="s">
        <v>62</v>
      </c>
      <c r="H492" s="4" t="s">
        <v>63</v>
      </c>
      <c r="I492" s="4"/>
      <c r="J492" s="4"/>
      <c r="K492" s="4"/>
      <c r="L492" s="4"/>
      <c r="M492" s="4"/>
      <c r="N492" s="4"/>
      <c r="O492" s="4"/>
      <c r="P492" s="4"/>
    </row>
    <row r="493" spans="1:16">
      <c r="A493" s="4">
        <v>50</v>
      </c>
      <c r="B493" s="4">
        <v>0</v>
      </c>
      <c r="C493" s="4">
        <v>0</v>
      </c>
      <c r="D493" s="4">
        <v>1</v>
      </c>
      <c r="E493" s="4">
        <v>224</v>
      </c>
      <c r="F493" s="4">
        <f>ROUND(Source!AR474,O493)</f>
        <v>0</v>
      </c>
      <c r="G493" s="4" t="s">
        <v>64</v>
      </c>
      <c r="H493" s="4" t="s">
        <v>65</v>
      </c>
      <c r="I493" s="4"/>
      <c r="J493" s="4"/>
      <c r="K493" s="4"/>
      <c r="L493" s="4"/>
      <c r="M493" s="4"/>
      <c r="N493" s="4"/>
      <c r="O493" s="4"/>
      <c r="P493" s="4"/>
    </row>
    <row r="494" spans="1:16">
      <c r="A494" s="4">
        <v>50</v>
      </c>
      <c r="B494" s="4">
        <v>1</v>
      </c>
      <c r="C494" s="4">
        <v>0</v>
      </c>
      <c r="D494" s="4">
        <v>2</v>
      </c>
      <c r="E494" s="4">
        <v>201</v>
      </c>
      <c r="F494" s="4">
        <f>ROUND(ROUND(F476,0),O494)</f>
        <v>0</v>
      </c>
      <c r="G494" s="4" t="s">
        <v>66</v>
      </c>
      <c r="H494" s="4" t="s">
        <v>67</v>
      </c>
      <c r="I494" s="4"/>
      <c r="J494" s="4"/>
      <c r="K494" s="4"/>
      <c r="L494" s="4"/>
      <c r="M494" s="4"/>
      <c r="N494" s="4"/>
      <c r="O494" s="4"/>
      <c r="P494" s="4"/>
    </row>
    <row r="495" spans="1:16">
      <c r="A495" s="4">
        <v>50</v>
      </c>
      <c r="B495" s="4">
        <v>1</v>
      </c>
      <c r="C495" s="4">
        <v>0</v>
      </c>
      <c r="D495" s="4">
        <v>2</v>
      </c>
      <c r="E495" s="4">
        <v>210</v>
      </c>
      <c r="F495" s="4">
        <f>ROUND(ROUND(F491,0),O495)</f>
        <v>0</v>
      </c>
      <c r="G495" s="4" t="s">
        <v>68</v>
      </c>
      <c r="H495" s="4" t="s">
        <v>61</v>
      </c>
      <c r="I495" s="4"/>
      <c r="J495" s="4"/>
      <c r="K495" s="4"/>
      <c r="L495" s="4"/>
      <c r="M495" s="4"/>
      <c r="N495" s="4"/>
      <c r="O495" s="4"/>
      <c r="P495" s="4"/>
    </row>
    <row r="496" spans="1:16">
      <c r="A496" s="4">
        <v>50</v>
      </c>
      <c r="B496" s="4">
        <v>1</v>
      </c>
      <c r="C496" s="4">
        <v>0</v>
      </c>
      <c r="D496" s="4">
        <v>2</v>
      </c>
      <c r="E496" s="4">
        <v>211</v>
      </c>
      <c r="F496" s="4">
        <f>ROUND(ROUND(F492,0),O496)</f>
        <v>0</v>
      </c>
      <c r="G496" s="4" t="s">
        <v>69</v>
      </c>
      <c r="H496" s="4" t="s">
        <v>63</v>
      </c>
      <c r="I496" s="4"/>
      <c r="J496" s="4"/>
      <c r="K496" s="4"/>
      <c r="L496" s="4"/>
      <c r="M496" s="4"/>
      <c r="N496" s="4"/>
      <c r="O496" s="4"/>
      <c r="P496" s="4"/>
    </row>
    <row r="497" spans="1:118">
      <c r="A497" s="4">
        <v>50</v>
      </c>
      <c r="B497" s="4">
        <v>1</v>
      </c>
      <c r="C497" s="4">
        <v>0</v>
      </c>
      <c r="D497" s="4">
        <v>2</v>
      </c>
      <c r="E497" s="4">
        <v>0</v>
      </c>
      <c r="F497" s="4">
        <f>ROUND(F494+F495+F496,O497)</f>
        <v>0</v>
      </c>
      <c r="G497" s="4" t="s">
        <v>70</v>
      </c>
      <c r="H497" s="4" t="s">
        <v>71</v>
      </c>
      <c r="I497" s="4"/>
      <c r="J497" s="4"/>
      <c r="K497" s="4"/>
      <c r="L497" s="4"/>
      <c r="M497" s="4"/>
      <c r="N497" s="4"/>
      <c r="O497" s="4"/>
      <c r="P497" s="4"/>
    </row>
    <row r="499" spans="1:118">
      <c r="A499" s="2">
        <v>51</v>
      </c>
      <c r="B499" s="2">
        <f>B276</f>
        <v>1</v>
      </c>
      <c r="C499" s="2">
        <f>A276</f>
        <v>4</v>
      </c>
      <c r="D499" s="2">
        <f>ROW(A276)</f>
        <v>276</v>
      </c>
      <c r="E499" s="2"/>
      <c r="F499" s="2" t="str">
        <f>IF(F276&lt;&gt;"",F276,"")</f>
        <v>Новый раздел</v>
      </c>
      <c r="G499" s="2" t="str">
        <f>IF(G276&lt;&gt;"",G276,"")</f>
        <v>Монтаж системы кондиционирования.Строение 2</v>
      </c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</row>
    <row r="501" spans="1:118">
      <c r="A501" s="4">
        <v>50</v>
      </c>
      <c r="B501" s="4">
        <v>0</v>
      </c>
      <c r="C501" s="4">
        <v>0</v>
      </c>
      <c r="D501" s="4">
        <v>1</v>
      </c>
      <c r="E501" s="4">
        <v>0</v>
      </c>
      <c r="F501" s="4">
        <f>ROUND(Source!O499,O501)</f>
        <v>0</v>
      </c>
      <c r="G501" s="4" t="s">
        <v>30</v>
      </c>
      <c r="H501" s="4" t="s">
        <v>31</v>
      </c>
      <c r="I501" s="4"/>
      <c r="J501" s="4"/>
      <c r="K501" s="4"/>
      <c r="L501" s="4"/>
      <c r="M501" s="4"/>
      <c r="N501" s="4"/>
      <c r="O501" s="4"/>
      <c r="P501" s="4"/>
    </row>
    <row r="502" spans="1:118">
      <c r="A502" s="4">
        <v>50</v>
      </c>
      <c r="B502" s="4">
        <v>0</v>
      </c>
      <c r="C502" s="4">
        <v>0</v>
      </c>
      <c r="D502" s="4">
        <v>1</v>
      </c>
      <c r="E502" s="4">
        <v>202</v>
      </c>
      <c r="F502" s="4">
        <f>ROUND(Source!P499,O502)</f>
        <v>0</v>
      </c>
      <c r="G502" s="4" t="s">
        <v>32</v>
      </c>
      <c r="H502" s="4" t="s">
        <v>33</v>
      </c>
      <c r="I502" s="4"/>
      <c r="J502" s="4"/>
      <c r="K502" s="4"/>
      <c r="L502" s="4"/>
      <c r="M502" s="4"/>
      <c r="N502" s="4"/>
      <c r="O502" s="4"/>
      <c r="P502" s="4"/>
    </row>
    <row r="503" spans="1:118">
      <c r="A503" s="4">
        <v>50</v>
      </c>
      <c r="B503" s="4">
        <v>0</v>
      </c>
      <c r="C503" s="4">
        <v>0</v>
      </c>
      <c r="D503" s="4">
        <v>1</v>
      </c>
      <c r="E503" s="4">
        <v>222</v>
      </c>
      <c r="F503" s="4">
        <f>ROUND(Source!AO499,O503)</f>
        <v>0</v>
      </c>
      <c r="G503" s="4" t="s">
        <v>34</v>
      </c>
      <c r="H503" s="4" t="s">
        <v>35</v>
      </c>
      <c r="I503" s="4"/>
      <c r="J503" s="4"/>
      <c r="K503" s="4"/>
      <c r="L503" s="4"/>
      <c r="M503" s="4"/>
      <c r="N503" s="4"/>
      <c r="O503" s="4"/>
      <c r="P503" s="4"/>
    </row>
    <row r="504" spans="1:118">
      <c r="A504" s="4">
        <v>50</v>
      </c>
      <c r="B504" s="4">
        <v>0</v>
      </c>
      <c r="C504" s="4">
        <v>0</v>
      </c>
      <c r="D504" s="4">
        <v>1</v>
      </c>
      <c r="E504" s="4">
        <v>216</v>
      </c>
      <c r="F504" s="4">
        <f>ROUND(Source!AP499,O504)</f>
        <v>0</v>
      </c>
      <c r="G504" s="4" t="s">
        <v>36</v>
      </c>
      <c r="H504" s="4" t="s">
        <v>37</v>
      </c>
      <c r="I504" s="4"/>
      <c r="J504" s="4"/>
      <c r="K504" s="4"/>
      <c r="L504" s="4"/>
      <c r="M504" s="4"/>
      <c r="N504" s="4"/>
      <c r="O504" s="4"/>
      <c r="P504" s="4"/>
    </row>
    <row r="505" spans="1:118">
      <c r="A505" s="4">
        <v>50</v>
      </c>
      <c r="B505" s="4">
        <v>0</v>
      </c>
      <c r="C505" s="4">
        <v>0</v>
      </c>
      <c r="D505" s="4">
        <v>1</v>
      </c>
      <c r="E505" s="4">
        <v>223</v>
      </c>
      <c r="F505" s="4">
        <f>ROUND(Source!AQ499,O505)</f>
        <v>0</v>
      </c>
      <c r="G505" s="4" t="s">
        <v>38</v>
      </c>
      <c r="H505" s="4" t="s">
        <v>39</v>
      </c>
      <c r="I505" s="4"/>
      <c r="J505" s="4"/>
      <c r="K505" s="4"/>
      <c r="L505" s="4"/>
      <c r="M505" s="4"/>
      <c r="N505" s="4"/>
      <c r="O505" s="4"/>
      <c r="P505" s="4"/>
    </row>
    <row r="506" spans="1:118">
      <c r="A506" s="4">
        <v>50</v>
      </c>
      <c r="B506" s="4">
        <v>0</v>
      </c>
      <c r="C506" s="4">
        <v>0</v>
      </c>
      <c r="D506" s="4">
        <v>1</v>
      </c>
      <c r="E506" s="4">
        <v>203</v>
      </c>
      <c r="F506" s="4">
        <f>ROUND(Source!Q499,O506)</f>
        <v>0</v>
      </c>
      <c r="G506" s="4" t="s">
        <v>40</v>
      </c>
      <c r="H506" s="4" t="s">
        <v>41</v>
      </c>
      <c r="I506" s="4"/>
      <c r="J506" s="4"/>
      <c r="K506" s="4"/>
      <c r="L506" s="4"/>
      <c r="M506" s="4"/>
      <c r="N506" s="4"/>
      <c r="O506" s="4"/>
      <c r="P506" s="4"/>
    </row>
    <row r="507" spans="1:118">
      <c r="A507" s="4">
        <v>50</v>
      </c>
      <c r="B507" s="4">
        <v>0</v>
      </c>
      <c r="C507" s="4">
        <v>0</v>
      </c>
      <c r="D507" s="4">
        <v>1</v>
      </c>
      <c r="E507" s="4">
        <v>204</v>
      </c>
      <c r="F507" s="4">
        <f>ROUND(Source!R499,O507)</f>
        <v>0</v>
      </c>
      <c r="G507" s="4" t="s">
        <v>42</v>
      </c>
      <c r="H507" s="4" t="s">
        <v>43</v>
      </c>
      <c r="I507" s="4"/>
      <c r="J507" s="4"/>
      <c r="K507" s="4"/>
      <c r="L507" s="4"/>
      <c r="M507" s="4"/>
      <c r="N507" s="4"/>
      <c r="O507" s="4"/>
      <c r="P507" s="4"/>
    </row>
    <row r="508" spans="1:118">
      <c r="A508" s="4">
        <v>50</v>
      </c>
      <c r="B508" s="4">
        <v>0</v>
      </c>
      <c r="C508" s="4">
        <v>0</v>
      </c>
      <c r="D508" s="4">
        <v>1</v>
      </c>
      <c r="E508" s="4">
        <v>205</v>
      </c>
      <c r="F508" s="4">
        <f>ROUND(Source!S499,O508)</f>
        <v>0</v>
      </c>
      <c r="G508" s="4" t="s">
        <v>44</v>
      </c>
      <c r="H508" s="4" t="s">
        <v>45</v>
      </c>
      <c r="I508" s="4"/>
      <c r="J508" s="4"/>
      <c r="K508" s="4"/>
      <c r="L508" s="4"/>
      <c r="M508" s="4"/>
      <c r="N508" s="4"/>
      <c r="O508" s="4"/>
      <c r="P508" s="4"/>
    </row>
    <row r="509" spans="1:118">
      <c r="A509" s="4">
        <v>50</v>
      </c>
      <c r="B509" s="4">
        <v>0</v>
      </c>
      <c r="C509" s="4">
        <v>0</v>
      </c>
      <c r="D509" s="4">
        <v>1</v>
      </c>
      <c r="E509" s="4">
        <v>214</v>
      </c>
      <c r="F509" s="4">
        <f>ROUND(Source!AS499,O509)</f>
        <v>0</v>
      </c>
      <c r="G509" s="4" t="s">
        <v>46</v>
      </c>
      <c r="H509" s="4" t="s">
        <v>47</v>
      </c>
      <c r="I509" s="4"/>
      <c r="J509" s="4"/>
      <c r="K509" s="4"/>
      <c r="L509" s="4"/>
      <c r="M509" s="4"/>
      <c r="N509" s="4"/>
      <c r="O509" s="4"/>
      <c r="P509" s="4"/>
    </row>
    <row r="510" spans="1:118">
      <c r="A510" s="4">
        <v>50</v>
      </c>
      <c r="B510" s="4">
        <v>0</v>
      </c>
      <c r="C510" s="4">
        <v>0</v>
      </c>
      <c r="D510" s="4">
        <v>1</v>
      </c>
      <c r="E510" s="4">
        <v>215</v>
      </c>
      <c r="F510" s="4">
        <f>ROUND(Source!AT499,O510)</f>
        <v>0</v>
      </c>
      <c r="G510" s="4" t="s">
        <v>48</v>
      </c>
      <c r="H510" s="4" t="s">
        <v>49</v>
      </c>
      <c r="I510" s="4"/>
      <c r="J510" s="4"/>
      <c r="K510" s="4"/>
      <c r="L510" s="4"/>
      <c r="M510" s="4"/>
      <c r="N510" s="4"/>
      <c r="O510" s="4"/>
      <c r="P510" s="4"/>
    </row>
    <row r="511" spans="1:118">
      <c r="A511" s="4">
        <v>50</v>
      </c>
      <c r="B511" s="4">
        <v>0</v>
      </c>
      <c r="C511" s="4">
        <v>0</v>
      </c>
      <c r="D511" s="4">
        <v>1</v>
      </c>
      <c r="E511" s="4">
        <v>217</v>
      </c>
      <c r="F511" s="4">
        <f>ROUND(Source!AU499,O511)</f>
        <v>0</v>
      </c>
      <c r="G511" s="4" t="s">
        <v>50</v>
      </c>
      <c r="H511" s="4" t="s">
        <v>51</v>
      </c>
      <c r="I511" s="4"/>
      <c r="J511" s="4"/>
      <c r="K511" s="4"/>
      <c r="L511" s="4"/>
      <c r="M511" s="4"/>
      <c r="N511" s="4"/>
      <c r="O511" s="4"/>
      <c r="P511" s="4"/>
    </row>
    <row r="512" spans="1:118">
      <c r="A512" s="4">
        <v>50</v>
      </c>
      <c r="B512" s="4">
        <v>0</v>
      </c>
      <c r="C512" s="4">
        <v>0</v>
      </c>
      <c r="D512" s="4">
        <v>1</v>
      </c>
      <c r="E512" s="4">
        <v>206</v>
      </c>
      <c r="F512" s="4">
        <f>ROUND(Source!T499,O512)</f>
        <v>0</v>
      </c>
      <c r="G512" s="4" t="s">
        <v>52</v>
      </c>
      <c r="H512" s="4" t="s">
        <v>53</v>
      </c>
      <c r="I512" s="4"/>
      <c r="J512" s="4"/>
      <c r="K512" s="4"/>
      <c r="L512" s="4"/>
      <c r="M512" s="4"/>
      <c r="N512" s="4"/>
      <c r="O512" s="4"/>
      <c r="P512" s="4"/>
    </row>
    <row r="513" spans="1:118">
      <c r="A513" s="4">
        <v>50</v>
      </c>
      <c r="B513" s="4">
        <v>0</v>
      </c>
      <c r="C513" s="4">
        <v>0</v>
      </c>
      <c r="D513" s="4">
        <v>1</v>
      </c>
      <c r="E513" s="4">
        <v>207</v>
      </c>
      <c r="F513" s="4">
        <f>Source!U499</f>
        <v>0</v>
      </c>
      <c r="G513" s="4" t="s">
        <v>54</v>
      </c>
      <c r="H513" s="4" t="s">
        <v>55</v>
      </c>
      <c r="I513" s="4"/>
      <c r="J513" s="4"/>
      <c r="K513" s="4"/>
      <c r="L513" s="4"/>
      <c r="M513" s="4"/>
      <c r="N513" s="4"/>
      <c r="O513" s="4"/>
      <c r="P513" s="4"/>
    </row>
    <row r="514" spans="1:118">
      <c r="A514" s="4">
        <v>50</v>
      </c>
      <c r="B514" s="4">
        <v>0</v>
      </c>
      <c r="C514" s="4">
        <v>0</v>
      </c>
      <c r="D514" s="4">
        <v>1</v>
      </c>
      <c r="E514" s="4">
        <v>208</v>
      </c>
      <c r="F514" s="4">
        <f>Source!V499</f>
        <v>0</v>
      </c>
      <c r="G514" s="4" t="s">
        <v>56</v>
      </c>
      <c r="H514" s="4" t="s">
        <v>57</v>
      </c>
      <c r="I514" s="4"/>
      <c r="J514" s="4"/>
      <c r="K514" s="4"/>
      <c r="L514" s="4"/>
      <c r="M514" s="4"/>
      <c r="N514" s="4"/>
      <c r="O514" s="4"/>
      <c r="P514" s="4"/>
    </row>
    <row r="515" spans="1:118">
      <c r="A515" s="4">
        <v>50</v>
      </c>
      <c r="B515" s="4">
        <v>0</v>
      </c>
      <c r="C515" s="4">
        <v>0</v>
      </c>
      <c r="D515" s="4">
        <v>1</v>
      </c>
      <c r="E515" s="4">
        <v>209</v>
      </c>
      <c r="F515" s="4">
        <f>ROUND(Source!W499,O515)</f>
        <v>0</v>
      </c>
      <c r="G515" s="4" t="s">
        <v>58</v>
      </c>
      <c r="H515" s="4" t="s">
        <v>59</v>
      </c>
      <c r="I515" s="4"/>
      <c r="J515" s="4"/>
      <c r="K515" s="4"/>
      <c r="L515" s="4"/>
      <c r="M515" s="4"/>
      <c r="N515" s="4"/>
      <c r="O515" s="4"/>
      <c r="P515" s="4"/>
    </row>
    <row r="516" spans="1:118">
      <c r="A516" s="4">
        <v>50</v>
      </c>
      <c r="B516" s="4">
        <v>0</v>
      </c>
      <c r="C516" s="4">
        <v>0</v>
      </c>
      <c r="D516" s="4">
        <v>1</v>
      </c>
      <c r="E516" s="4">
        <v>0</v>
      </c>
      <c r="F516" s="4">
        <f>ROUND(Source!X499,O516)</f>
        <v>0</v>
      </c>
      <c r="G516" s="4" t="s">
        <v>60</v>
      </c>
      <c r="H516" s="4" t="s">
        <v>61</v>
      </c>
      <c r="I516" s="4"/>
      <c r="J516" s="4"/>
      <c r="K516" s="4"/>
      <c r="L516" s="4"/>
      <c r="M516" s="4"/>
      <c r="N516" s="4"/>
      <c r="O516" s="4"/>
      <c r="P516" s="4"/>
    </row>
    <row r="517" spans="1:118">
      <c r="A517" s="4">
        <v>50</v>
      </c>
      <c r="B517" s="4">
        <v>0</v>
      </c>
      <c r="C517" s="4">
        <v>0</v>
      </c>
      <c r="D517" s="4">
        <v>1</v>
      </c>
      <c r="E517" s="4">
        <v>0</v>
      </c>
      <c r="F517" s="4">
        <f>ROUND(Source!Y499,O517)</f>
        <v>0</v>
      </c>
      <c r="G517" s="4" t="s">
        <v>62</v>
      </c>
      <c r="H517" s="4" t="s">
        <v>63</v>
      </c>
      <c r="I517" s="4"/>
      <c r="J517" s="4"/>
      <c r="K517" s="4"/>
      <c r="L517" s="4"/>
      <c r="M517" s="4"/>
      <c r="N517" s="4"/>
      <c r="O517" s="4"/>
      <c r="P517" s="4"/>
    </row>
    <row r="518" spans="1:118">
      <c r="A518" s="4">
        <v>50</v>
      </c>
      <c r="B518" s="4">
        <v>0</v>
      </c>
      <c r="C518" s="4">
        <v>0</v>
      </c>
      <c r="D518" s="4">
        <v>1</v>
      </c>
      <c r="E518" s="4">
        <v>224</v>
      </c>
      <c r="F518" s="4">
        <f>ROUND(Source!AR499,O518)</f>
        <v>0</v>
      </c>
      <c r="G518" s="4" t="s">
        <v>64</v>
      </c>
      <c r="H518" s="4" t="s">
        <v>65</v>
      </c>
      <c r="I518" s="4"/>
      <c r="J518" s="4"/>
      <c r="K518" s="4"/>
      <c r="L518" s="4"/>
      <c r="M518" s="4"/>
      <c r="N518" s="4"/>
      <c r="O518" s="4"/>
      <c r="P518" s="4"/>
    </row>
    <row r="519" spans="1:118">
      <c r="A519" s="4">
        <v>50</v>
      </c>
      <c r="B519" s="4">
        <v>1</v>
      </c>
      <c r="C519" s="4">
        <v>0</v>
      </c>
      <c r="D519" s="4">
        <v>2</v>
      </c>
      <c r="E519" s="4">
        <v>201</v>
      </c>
      <c r="F519" s="4">
        <f>ROUND(ROUND(F501,0),O519)</f>
        <v>0</v>
      </c>
      <c r="G519" s="4" t="s">
        <v>66</v>
      </c>
      <c r="H519" s="4" t="s">
        <v>67</v>
      </c>
      <c r="I519" s="4"/>
      <c r="J519" s="4"/>
      <c r="K519" s="4"/>
      <c r="L519" s="4"/>
      <c r="M519" s="4"/>
      <c r="N519" s="4"/>
      <c r="O519" s="4"/>
      <c r="P519" s="4"/>
    </row>
    <row r="520" spans="1:118">
      <c r="A520" s="4">
        <v>50</v>
      </c>
      <c r="B520" s="4">
        <v>1</v>
      </c>
      <c r="C520" s="4">
        <v>0</v>
      </c>
      <c r="D520" s="4">
        <v>2</v>
      </c>
      <c r="E520" s="4">
        <v>210</v>
      </c>
      <c r="F520" s="4">
        <f>ROUND(ROUND(F516,0),O520)</f>
        <v>0</v>
      </c>
      <c r="G520" s="4" t="s">
        <v>68</v>
      </c>
      <c r="H520" s="4" t="s">
        <v>61</v>
      </c>
      <c r="I520" s="4"/>
      <c r="J520" s="4"/>
      <c r="K520" s="4"/>
      <c r="L520" s="4"/>
      <c r="M520" s="4"/>
      <c r="N520" s="4"/>
      <c r="O520" s="4"/>
      <c r="P520" s="4"/>
    </row>
    <row r="521" spans="1:118">
      <c r="A521" s="4">
        <v>50</v>
      </c>
      <c r="B521" s="4">
        <v>1</v>
      </c>
      <c r="C521" s="4">
        <v>0</v>
      </c>
      <c r="D521" s="4">
        <v>2</v>
      </c>
      <c r="E521" s="4">
        <v>211</v>
      </c>
      <c r="F521" s="4">
        <f>ROUND(ROUND(F517,0),O521)</f>
        <v>0</v>
      </c>
      <c r="G521" s="4" t="s">
        <v>69</v>
      </c>
      <c r="H521" s="4" t="s">
        <v>63</v>
      </c>
      <c r="I521" s="4"/>
      <c r="J521" s="4"/>
      <c r="K521" s="4"/>
      <c r="L521" s="4"/>
      <c r="M521" s="4"/>
      <c r="N521" s="4"/>
      <c r="O521" s="4"/>
      <c r="P521" s="4"/>
    </row>
    <row r="522" spans="1:118">
      <c r="A522" s="4">
        <v>50</v>
      </c>
      <c r="B522" s="4">
        <v>1</v>
      </c>
      <c r="C522" s="4">
        <v>0</v>
      </c>
      <c r="D522" s="4">
        <v>2</v>
      </c>
      <c r="E522" s="4">
        <v>0</v>
      </c>
      <c r="F522" s="4">
        <f>ROUND(F519+F520+F521,O522)</f>
        <v>0</v>
      </c>
      <c r="G522" s="4" t="s">
        <v>70</v>
      </c>
      <c r="H522" s="4" t="s">
        <v>71</v>
      </c>
      <c r="I522" s="4"/>
      <c r="J522" s="4"/>
      <c r="K522" s="4"/>
      <c r="L522" s="4"/>
      <c r="M522" s="4"/>
      <c r="N522" s="4"/>
      <c r="O522" s="4"/>
      <c r="P522" s="4"/>
    </row>
    <row r="524" spans="1:118">
      <c r="A524" s="1">
        <v>4</v>
      </c>
      <c r="B524" s="1">
        <v>1</v>
      </c>
      <c r="C524" s="1"/>
      <c r="D524" s="1">
        <f>ROW(A536)</f>
        <v>536</v>
      </c>
      <c r="E524" s="1"/>
      <c r="F524" s="1" t="s">
        <v>8</v>
      </c>
      <c r="G524" s="1" t="s">
        <v>617</v>
      </c>
      <c r="H524" s="1" t="s">
        <v>3</v>
      </c>
      <c r="I524" s="1">
        <v>0</v>
      </c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</row>
    <row r="526" spans="1:118">
      <c r="A526" s="2">
        <v>52</v>
      </c>
      <c r="B526" s="2">
        <f t="shared" ref="B526:G526" si="9">B536</f>
        <v>1</v>
      </c>
      <c r="C526" s="2">
        <f t="shared" si="9"/>
        <v>4</v>
      </c>
      <c r="D526" s="2">
        <f t="shared" si="9"/>
        <v>524</v>
      </c>
      <c r="E526" s="2">
        <f t="shared" si="9"/>
        <v>0</v>
      </c>
      <c r="F526" s="2" t="str">
        <f t="shared" si="9"/>
        <v>Новый раздел</v>
      </c>
      <c r="G526" s="2" t="str">
        <f t="shared" si="9"/>
        <v>Пусконаладочные работы.Строение 1</v>
      </c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</row>
    <row r="528" spans="1:118">
      <c r="A528">
        <v>17</v>
      </c>
      <c r="B528">
        <v>1</v>
      </c>
      <c r="C528">
        <f>ROW(SmtRes!A1010)</f>
        <v>1010</v>
      </c>
      <c r="D528">
        <f>ROW(EtalonRes!A1007)</f>
        <v>1007</v>
      </c>
      <c r="E528" t="s">
        <v>618</v>
      </c>
      <c r="F528" t="s">
        <v>619</v>
      </c>
      <c r="G528" t="s">
        <v>620</v>
      </c>
      <c r="H528" t="s">
        <v>621</v>
      </c>
      <c r="I528">
        <v>1</v>
      </c>
      <c r="J528">
        <v>0</v>
      </c>
    </row>
    <row r="529" spans="1:118">
      <c r="A529">
        <v>17</v>
      </c>
      <c r="B529">
        <v>1</v>
      </c>
      <c r="C529">
        <f>ROW(SmtRes!A1015)</f>
        <v>1015</v>
      </c>
      <c r="D529">
        <f>ROW(EtalonRes!A1012)</f>
        <v>1012</v>
      </c>
      <c r="E529" t="s">
        <v>622</v>
      </c>
      <c r="F529" t="s">
        <v>623</v>
      </c>
      <c r="G529" t="s">
        <v>624</v>
      </c>
      <c r="H529" t="s">
        <v>625</v>
      </c>
      <c r="I529">
        <v>17</v>
      </c>
      <c r="J529">
        <v>0</v>
      </c>
    </row>
    <row r="530" spans="1:118">
      <c r="A530">
        <v>17</v>
      </c>
      <c r="B530">
        <v>1</v>
      </c>
      <c r="C530">
        <f>ROW(SmtRes!A1019)</f>
        <v>1019</v>
      </c>
      <c r="D530">
        <f>ROW(EtalonRes!A1016)</f>
        <v>1016</v>
      </c>
      <c r="E530" t="s">
        <v>626</v>
      </c>
      <c r="F530" t="s">
        <v>627</v>
      </c>
      <c r="G530" t="s">
        <v>628</v>
      </c>
      <c r="H530" t="s">
        <v>527</v>
      </c>
      <c r="I530">
        <v>1</v>
      </c>
      <c r="J530">
        <v>0</v>
      </c>
    </row>
    <row r="531" spans="1:118">
      <c r="A531">
        <v>17</v>
      </c>
      <c r="B531">
        <v>1</v>
      </c>
      <c r="C531">
        <f>ROW(SmtRes!A1024)</f>
        <v>1024</v>
      </c>
      <c r="D531">
        <f>ROW(EtalonRes!A1021)</f>
        <v>1021</v>
      </c>
      <c r="E531" t="s">
        <v>629</v>
      </c>
      <c r="F531" t="s">
        <v>630</v>
      </c>
      <c r="G531" t="s">
        <v>631</v>
      </c>
      <c r="H531" t="s">
        <v>632</v>
      </c>
      <c r="I531">
        <v>1</v>
      </c>
      <c r="J531">
        <v>0</v>
      </c>
    </row>
    <row r="532" spans="1:118">
      <c r="A532">
        <v>17</v>
      </c>
      <c r="B532">
        <v>1</v>
      </c>
      <c r="C532">
        <f>ROW(SmtRes!A1029)</f>
        <v>1029</v>
      </c>
      <c r="D532">
        <f>ROW(EtalonRes!A1026)</f>
        <v>1026</v>
      </c>
      <c r="E532" t="s">
        <v>633</v>
      </c>
      <c r="F532" t="s">
        <v>634</v>
      </c>
      <c r="G532" t="s">
        <v>635</v>
      </c>
      <c r="H532" t="s">
        <v>636</v>
      </c>
      <c r="I532">
        <v>17</v>
      </c>
      <c r="J532">
        <v>0</v>
      </c>
    </row>
    <row r="533" spans="1:118">
      <c r="A533">
        <v>17</v>
      </c>
      <c r="B533">
        <v>1</v>
      </c>
      <c r="C533">
        <f>ROW(SmtRes!A1034)</f>
        <v>1034</v>
      </c>
      <c r="D533">
        <f>ROW(EtalonRes!A1031)</f>
        <v>1031</v>
      </c>
      <c r="E533" t="s">
        <v>637</v>
      </c>
      <c r="F533" t="s">
        <v>638</v>
      </c>
      <c r="G533" t="s">
        <v>639</v>
      </c>
      <c r="H533" t="s">
        <v>640</v>
      </c>
      <c r="I533">
        <v>17</v>
      </c>
      <c r="J533">
        <v>0</v>
      </c>
    </row>
    <row r="534" spans="1:118">
      <c r="A534">
        <v>17</v>
      </c>
      <c r="B534">
        <v>1</v>
      </c>
      <c r="C534">
        <f>ROW(SmtRes!A1038)</f>
        <v>1038</v>
      </c>
      <c r="D534">
        <f>ROW(EtalonRes!A1035)</f>
        <v>1035</v>
      </c>
      <c r="E534" t="s">
        <v>641</v>
      </c>
      <c r="F534" t="s">
        <v>642</v>
      </c>
      <c r="G534" t="s">
        <v>643</v>
      </c>
      <c r="H534" t="s">
        <v>644</v>
      </c>
      <c r="I534">
        <v>17</v>
      </c>
      <c r="J534">
        <v>0</v>
      </c>
    </row>
    <row r="536" spans="1:118">
      <c r="A536" s="2">
        <v>51</v>
      </c>
      <c r="B536" s="2">
        <f>B524</f>
        <v>1</v>
      </c>
      <c r="C536" s="2">
        <f>A524</f>
        <v>4</v>
      </c>
      <c r="D536" s="2">
        <f>ROW(A524)</f>
        <v>524</v>
      </c>
      <c r="E536" s="2"/>
      <c r="F536" s="2" t="str">
        <f>IF(F524&lt;&gt;"",F524,"")</f>
        <v>Новый раздел</v>
      </c>
      <c r="G536" s="2" t="str">
        <f>IF(G524&lt;&gt;"",G524,"")</f>
        <v>Пусконаладочные работы.Строение 1</v>
      </c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</row>
    <row r="538" spans="1:118">
      <c r="A538" s="4">
        <v>50</v>
      </c>
      <c r="B538" s="4">
        <v>0</v>
      </c>
      <c r="C538" s="4">
        <v>0</v>
      </c>
      <c r="D538" s="4">
        <v>1</v>
      </c>
      <c r="E538" s="4">
        <v>0</v>
      </c>
      <c r="F538" s="4">
        <f>ROUND(Source!O536,O538)</f>
        <v>0</v>
      </c>
      <c r="G538" s="4" t="s">
        <v>30</v>
      </c>
      <c r="H538" s="4" t="s">
        <v>31</v>
      </c>
      <c r="I538" s="4"/>
      <c r="J538" s="4"/>
      <c r="K538" s="4"/>
      <c r="L538" s="4"/>
      <c r="M538" s="4"/>
      <c r="N538" s="4"/>
      <c r="O538" s="4"/>
      <c r="P538" s="4"/>
    </row>
    <row r="539" spans="1:118">
      <c r="A539" s="4">
        <v>50</v>
      </c>
      <c r="B539" s="4">
        <v>0</v>
      </c>
      <c r="C539" s="4">
        <v>0</v>
      </c>
      <c r="D539" s="4">
        <v>1</v>
      </c>
      <c r="E539" s="4">
        <v>202</v>
      </c>
      <c r="F539" s="4">
        <f>ROUND(Source!P536,O539)</f>
        <v>0</v>
      </c>
      <c r="G539" s="4" t="s">
        <v>32</v>
      </c>
      <c r="H539" s="4" t="s">
        <v>33</v>
      </c>
      <c r="I539" s="4"/>
      <c r="J539" s="4"/>
      <c r="K539" s="4"/>
      <c r="L539" s="4"/>
      <c r="M539" s="4"/>
      <c r="N539" s="4"/>
      <c r="O539" s="4"/>
      <c r="P539" s="4"/>
    </row>
    <row r="540" spans="1:118">
      <c r="A540" s="4">
        <v>50</v>
      </c>
      <c r="B540" s="4">
        <v>0</v>
      </c>
      <c r="C540" s="4">
        <v>0</v>
      </c>
      <c r="D540" s="4">
        <v>1</v>
      </c>
      <c r="E540" s="4">
        <v>222</v>
      </c>
      <c r="F540" s="4">
        <f>ROUND(Source!AO536,O540)</f>
        <v>0</v>
      </c>
      <c r="G540" s="4" t="s">
        <v>34</v>
      </c>
      <c r="H540" s="4" t="s">
        <v>35</v>
      </c>
      <c r="I540" s="4"/>
      <c r="J540" s="4"/>
      <c r="K540" s="4"/>
      <c r="L540" s="4"/>
      <c r="M540" s="4"/>
      <c r="N540" s="4"/>
      <c r="O540" s="4"/>
      <c r="P540" s="4"/>
    </row>
    <row r="541" spans="1:118">
      <c r="A541" s="4">
        <v>50</v>
      </c>
      <c r="B541" s="4">
        <v>0</v>
      </c>
      <c r="C541" s="4">
        <v>0</v>
      </c>
      <c r="D541" s="4">
        <v>1</v>
      </c>
      <c r="E541" s="4">
        <v>216</v>
      </c>
      <c r="F541" s="4">
        <f>ROUND(Source!AP536,O541)</f>
        <v>0</v>
      </c>
      <c r="G541" s="4" t="s">
        <v>36</v>
      </c>
      <c r="H541" s="4" t="s">
        <v>37</v>
      </c>
      <c r="I541" s="4"/>
      <c r="J541" s="4"/>
      <c r="K541" s="4"/>
      <c r="L541" s="4"/>
      <c r="M541" s="4"/>
      <c r="N541" s="4"/>
      <c r="O541" s="4"/>
      <c r="P541" s="4"/>
    </row>
    <row r="542" spans="1:118">
      <c r="A542" s="4">
        <v>50</v>
      </c>
      <c r="B542" s="4">
        <v>0</v>
      </c>
      <c r="C542" s="4">
        <v>0</v>
      </c>
      <c r="D542" s="4">
        <v>1</v>
      </c>
      <c r="E542" s="4">
        <v>223</v>
      </c>
      <c r="F542" s="4">
        <f>ROUND(Source!AQ536,O542)</f>
        <v>0</v>
      </c>
      <c r="G542" s="4" t="s">
        <v>38</v>
      </c>
      <c r="H542" s="4" t="s">
        <v>39</v>
      </c>
      <c r="I542" s="4"/>
      <c r="J542" s="4"/>
      <c r="K542" s="4"/>
      <c r="L542" s="4"/>
      <c r="M542" s="4"/>
      <c r="N542" s="4"/>
      <c r="O542" s="4"/>
      <c r="P542" s="4"/>
    </row>
    <row r="543" spans="1:118">
      <c r="A543" s="4">
        <v>50</v>
      </c>
      <c r="B543" s="4">
        <v>0</v>
      </c>
      <c r="C543" s="4">
        <v>0</v>
      </c>
      <c r="D543" s="4">
        <v>1</v>
      </c>
      <c r="E543" s="4">
        <v>203</v>
      </c>
      <c r="F543" s="4">
        <f>ROUND(Source!Q536,O543)</f>
        <v>0</v>
      </c>
      <c r="G543" s="4" t="s">
        <v>40</v>
      </c>
      <c r="H543" s="4" t="s">
        <v>41</v>
      </c>
      <c r="I543" s="4"/>
      <c r="J543" s="4"/>
      <c r="K543" s="4"/>
      <c r="L543" s="4"/>
      <c r="M543" s="4"/>
      <c r="N543" s="4"/>
      <c r="O543" s="4"/>
      <c r="P543" s="4"/>
    </row>
    <row r="544" spans="1:118">
      <c r="A544" s="4">
        <v>50</v>
      </c>
      <c r="B544" s="4">
        <v>0</v>
      </c>
      <c r="C544" s="4">
        <v>0</v>
      </c>
      <c r="D544" s="4">
        <v>1</v>
      </c>
      <c r="E544" s="4">
        <v>204</v>
      </c>
      <c r="F544" s="4">
        <f>ROUND(Source!R536,O544)</f>
        <v>0</v>
      </c>
      <c r="G544" s="4" t="s">
        <v>42</v>
      </c>
      <c r="H544" s="4" t="s">
        <v>43</v>
      </c>
      <c r="I544" s="4"/>
      <c r="J544" s="4"/>
      <c r="K544" s="4"/>
      <c r="L544" s="4"/>
      <c r="M544" s="4"/>
      <c r="N544" s="4"/>
      <c r="O544" s="4"/>
      <c r="P544" s="4"/>
    </row>
    <row r="545" spans="1:16">
      <c r="A545" s="4">
        <v>50</v>
      </c>
      <c r="B545" s="4">
        <v>0</v>
      </c>
      <c r="C545" s="4">
        <v>0</v>
      </c>
      <c r="D545" s="4">
        <v>1</v>
      </c>
      <c r="E545" s="4">
        <v>205</v>
      </c>
      <c r="F545" s="4">
        <f>ROUND(Source!S536,O545)</f>
        <v>0</v>
      </c>
      <c r="G545" s="4" t="s">
        <v>44</v>
      </c>
      <c r="H545" s="4" t="s">
        <v>45</v>
      </c>
      <c r="I545" s="4"/>
      <c r="J545" s="4"/>
      <c r="K545" s="4"/>
      <c r="L545" s="4"/>
      <c r="M545" s="4"/>
      <c r="N545" s="4"/>
      <c r="O545" s="4"/>
      <c r="P545" s="4"/>
    </row>
    <row r="546" spans="1:16">
      <c r="A546" s="4">
        <v>50</v>
      </c>
      <c r="B546" s="4">
        <v>0</v>
      </c>
      <c r="C546" s="4">
        <v>0</v>
      </c>
      <c r="D546" s="4">
        <v>1</v>
      </c>
      <c r="E546" s="4">
        <v>214</v>
      </c>
      <c r="F546" s="4">
        <f>ROUND(Source!AS536,O546)</f>
        <v>0</v>
      </c>
      <c r="G546" s="4" t="s">
        <v>46</v>
      </c>
      <c r="H546" s="4" t="s">
        <v>47</v>
      </c>
      <c r="I546" s="4"/>
      <c r="J546" s="4"/>
      <c r="K546" s="4"/>
      <c r="L546" s="4"/>
      <c r="M546" s="4"/>
      <c r="N546" s="4"/>
      <c r="O546" s="4"/>
      <c r="P546" s="4"/>
    </row>
    <row r="547" spans="1:16">
      <c r="A547" s="4">
        <v>50</v>
      </c>
      <c r="B547" s="4">
        <v>0</v>
      </c>
      <c r="C547" s="4">
        <v>0</v>
      </c>
      <c r="D547" s="4">
        <v>1</v>
      </c>
      <c r="E547" s="4">
        <v>215</v>
      </c>
      <c r="F547" s="4">
        <f>ROUND(Source!AT536,O547)</f>
        <v>0</v>
      </c>
      <c r="G547" s="4" t="s">
        <v>48</v>
      </c>
      <c r="H547" s="4" t="s">
        <v>49</v>
      </c>
      <c r="I547" s="4"/>
      <c r="J547" s="4"/>
      <c r="K547" s="4"/>
      <c r="L547" s="4"/>
      <c r="M547" s="4"/>
      <c r="N547" s="4"/>
      <c r="O547" s="4"/>
      <c r="P547" s="4"/>
    </row>
    <row r="548" spans="1:16">
      <c r="A548" s="4">
        <v>50</v>
      </c>
      <c r="B548" s="4">
        <v>0</v>
      </c>
      <c r="C548" s="4">
        <v>0</v>
      </c>
      <c r="D548" s="4">
        <v>1</v>
      </c>
      <c r="E548" s="4">
        <v>217</v>
      </c>
      <c r="F548" s="4">
        <f>ROUND(Source!AU536,O548)</f>
        <v>0</v>
      </c>
      <c r="G548" s="4" t="s">
        <v>50</v>
      </c>
      <c r="H548" s="4" t="s">
        <v>51</v>
      </c>
      <c r="I548" s="4"/>
      <c r="J548" s="4"/>
      <c r="K548" s="4"/>
      <c r="L548" s="4"/>
      <c r="M548" s="4"/>
      <c r="N548" s="4"/>
      <c r="O548" s="4"/>
      <c r="P548" s="4"/>
    </row>
    <row r="549" spans="1:16">
      <c r="A549" s="4">
        <v>50</v>
      </c>
      <c r="B549" s="4">
        <v>0</v>
      </c>
      <c r="C549" s="4">
        <v>0</v>
      </c>
      <c r="D549" s="4">
        <v>1</v>
      </c>
      <c r="E549" s="4">
        <v>206</v>
      </c>
      <c r="F549" s="4">
        <f>ROUND(Source!T536,O549)</f>
        <v>0</v>
      </c>
      <c r="G549" s="4" t="s">
        <v>52</v>
      </c>
      <c r="H549" s="4" t="s">
        <v>53</v>
      </c>
      <c r="I549" s="4"/>
      <c r="J549" s="4"/>
      <c r="K549" s="4"/>
      <c r="L549" s="4"/>
      <c r="M549" s="4"/>
      <c r="N549" s="4"/>
      <c r="O549" s="4"/>
      <c r="P549" s="4"/>
    </row>
    <row r="550" spans="1:16">
      <c r="A550" s="4">
        <v>50</v>
      </c>
      <c r="B550" s="4">
        <v>0</v>
      </c>
      <c r="C550" s="4">
        <v>0</v>
      </c>
      <c r="D550" s="4">
        <v>1</v>
      </c>
      <c r="E550" s="4">
        <v>207</v>
      </c>
      <c r="F550" s="4">
        <f>Source!U536</f>
        <v>0</v>
      </c>
      <c r="G550" s="4" t="s">
        <v>54</v>
      </c>
      <c r="H550" s="4" t="s">
        <v>55</v>
      </c>
      <c r="I550" s="4"/>
      <c r="J550" s="4"/>
      <c r="K550" s="4"/>
      <c r="L550" s="4"/>
      <c r="M550" s="4"/>
      <c r="N550" s="4"/>
      <c r="O550" s="4"/>
      <c r="P550" s="4"/>
    </row>
    <row r="551" spans="1:16">
      <c r="A551" s="4">
        <v>50</v>
      </c>
      <c r="B551" s="4">
        <v>0</v>
      </c>
      <c r="C551" s="4">
        <v>0</v>
      </c>
      <c r="D551" s="4">
        <v>1</v>
      </c>
      <c r="E551" s="4">
        <v>208</v>
      </c>
      <c r="F551" s="4">
        <f>Source!V536</f>
        <v>0</v>
      </c>
      <c r="G551" s="4" t="s">
        <v>56</v>
      </c>
      <c r="H551" s="4" t="s">
        <v>57</v>
      </c>
      <c r="I551" s="4"/>
      <c r="J551" s="4"/>
      <c r="K551" s="4"/>
      <c r="L551" s="4"/>
      <c r="M551" s="4"/>
      <c r="N551" s="4"/>
      <c r="O551" s="4"/>
      <c r="P551" s="4"/>
    </row>
    <row r="552" spans="1:16">
      <c r="A552" s="4">
        <v>50</v>
      </c>
      <c r="B552" s="4">
        <v>0</v>
      </c>
      <c r="C552" s="4">
        <v>0</v>
      </c>
      <c r="D552" s="4">
        <v>1</v>
      </c>
      <c r="E552" s="4">
        <v>209</v>
      </c>
      <c r="F552" s="4">
        <f>ROUND(Source!W536,O552)</f>
        <v>0</v>
      </c>
      <c r="G552" s="4" t="s">
        <v>58</v>
      </c>
      <c r="H552" s="4" t="s">
        <v>59</v>
      </c>
      <c r="I552" s="4"/>
      <c r="J552" s="4"/>
      <c r="K552" s="4"/>
      <c r="L552" s="4"/>
      <c r="M552" s="4"/>
      <c r="N552" s="4"/>
      <c r="O552" s="4"/>
      <c r="P552" s="4"/>
    </row>
    <row r="553" spans="1:16">
      <c r="A553" s="4">
        <v>50</v>
      </c>
      <c r="B553" s="4">
        <v>0</v>
      </c>
      <c r="C553" s="4">
        <v>0</v>
      </c>
      <c r="D553" s="4">
        <v>1</v>
      </c>
      <c r="E553" s="4">
        <v>0</v>
      </c>
      <c r="F553" s="4">
        <f>ROUND(Source!X536,O553)</f>
        <v>0</v>
      </c>
      <c r="G553" s="4" t="s">
        <v>60</v>
      </c>
      <c r="H553" s="4" t="s">
        <v>61</v>
      </c>
      <c r="I553" s="4"/>
      <c r="J553" s="4"/>
      <c r="K553" s="4"/>
      <c r="L553" s="4"/>
      <c r="M553" s="4"/>
      <c r="N553" s="4"/>
      <c r="O553" s="4"/>
      <c r="P553" s="4"/>
    </row>
    <row r="554" spans="1:16">
      <c r="A554" s="4">
        <v>50</v>
      </c>
      <c r="B554" s="4">
        <v>0</v>
      </c>
      <c r="C554" s="4">
        <v>0</v>
      </c>
      <c r="D554" s="4">
        <v>1</v>
      </c>
      <c r="E554" s="4">
        <v>0</v>
      </c>
      <c r="F554" s="4">
        <f>ROUND(Source!Y536,O554)</f>
        <v>0</v>
      </c>
      <c r="G554" s="4" t="s">
        <v>62</v>
      </c>
      <c r="H554" s="4" t="s">
        <v>63</v>
      </c>
      <c r="I554" s="4"/>
      <c r="J554" s="4"/>
      <c r="K554" s="4"/>
      <c r="L554" s="4"/>
      <c r="M554" s="4"/>
      <c r="N554" s="4"/>
      <c r="O554" s="4"/>
      <c r="P554" s="4"/>
    </row>
    <row r="555" spans="1:16">
      <c r="A555" s="4">
        <v>50</v>
      </c>
      <c r="B555" s="4">
        <v>0</v>
      </c>
      <c r="C555" s="4">
        <v>0</v>
      </c>
      <c r="D555" s="4">
        <v>1</v>
      </c>
      <c r="E555" s="4">
        <v>224</v>
      </c>
      <c r="F555" s="4">
        <f>ROUND(Source!AR536,O555)</f>
        <v>0</v>
      </c>
      <c r="G555" s="4" t="s">
        <v>64</v>
      </c>
      <c r="H555" s="4" t="s">
        <v>65</v>
      </c>
      <c r="I555" s="4"/>
      <c r="J555" s="4"/>
      <c r="K555" s="4"/>
      <c r="L555" s="4"/>
      <c r="M555" s="4"/>
      <c r="N555" s="4"/>
      <c r="O555" s="4"/>
      <c r="P555" s="4"/>
    </row>
    <row r="556" spans="1:16">
      <c r="A556" s="4">
        <v>50</v>
      </c>
      <c r="B556" s="4">
        <v>1</v>
      </c>
      <c r="C556" s="4">
        <v>0</v>
      </c>
      <c r="D556" s="4">
        <v>2</v>
      </c>
      <c r="E556" s="4">
        <v>201</v>
      </c>
      <c r="F556" s="4">
        <f>ROUND(ROUND(F538,0),O556)</f>
        <v>0</v>
      </c>
      <c r="G556" s="4" t="s">
        <v>66</v>
      </c>
      <c r="H556" s="4" t="s">
        <v>67</v>
      </c>
      <c r="I556" s="4"/>
      <c r="J556" s="4"/>
      <c r="K556" s="4"/>
      <c r="L556" s="4"/>
      <c r="M556" s="4"/>
      <c r="N556" s="4"/>
      <c r="O556" s="4"/>
      <c r="P556" s="4"/>
    </row>
    <row r="557" spans="1:16">
      <c r="A557" s="4">
        <v>50</v>
      </c>
      <c r="B557" s="4">
        <v>1</v>
      </c>
      <c r="C557" s="4">
        <v>0</v>
      </c>
      <c r="D557" s="4">
        <v>2</v>
      </c>
      <c r="E557" s="4">
        <v>210</v>
      </c>
      <c r="F557" s="4">
        <f>ROUND(ROUND(F553,0),O557)</f>
        <v>0</v>
      </c>
      <c r="G557" s="4" t="s">
        <v>68</v>
      </c>
      <c r="H557" s="4" t="s">
        <v>61</v>
      </c>
      <c r="I557" s="4"/>
      <c r="J557" s="4"/>
      <c r="K557" s="4"/>
      <c r="L557" s="4"/>
      <c r="M557" s="4"/>
      <c r="N557" s="4"/>
      <c r="O557" s="4"/>
      <c r="P557" s="4"/>
    </row>
    <row r="558" spans="1:16">
      <c r="A558" s="4">
        <v>50</v>
      </c>
      <c r="B558" s="4">
        <v>1</v>
      </c>
      <c r="C558" s="4">
        <v>0</v>
      </c>
      <c r="D558" s="4">
        <v>2</v>
      </c>
      <c r="E558" s="4">
        <v>211</v>
      </c>
      <c r="F558" s="4">
        <f>ROUND(ROUND(F554,0),O558)</f>
        <v>0</v>
      </c>
      <c r="G558" s="4" t="s">
        <v>69</v>
      </c>
      <c r="H558" s="4" t="s">
        <v>63</v>
      </c>
      <c r="I558" s="4"/>
      <c r="J558" s="4"/>
      <c r="K558" s="4"/>
      <c r="L558" s="4"/>
      <c r="M558" s="4"/>
      <c r="N558" s="4"/>
      <c r="O558" s="4"/>
      <c r="P558" s="4"/>
    </row>
    <row r="559" spans="1:16">
      <c r="A559" s="4">
        <v>50</v>
      </c>
      <c r="B559" s="4">
        <v>1</v>
      </c>
      <c r="C559" s="4">
        <v>0</v>
      </c>
      <c r="D559" s="4">
        <v>2</v>
      </c>
      <c r="E559" s="4">
        <v>0</v>
      </c>
      <c r="F559" s="4">
        <f>ROUND(F556+F557+F558,O559)</f>
        <v>0</v>
      </c>
      <c r="G559" s="4" t="s">
        <v>70</v>
      </c>
      <c r="H559" s="4" t="s">
        <v>71</v>
      </c>
      <c r="I559" s="4"/>
      <c r="J559" s="4"/>
      <c r="K559" s="4"/>
      <c r="L559" s="4"/>
      <c r="M559" s="4"/>
      <c r="N559" s="4"/>
      <c r="O559" s="4"/>
      <c r="P559" s="4"/>
    </row>
    <row r="561" spans="1:118">
      <c r="A561" s="1">
        <v>4</v>
      </c>
      <c r="B561" s="1">
        <v>1</v>
      </c>
      <c r="C561" s="1"/>
      <c r="D561" s="1">
        <f>ROW(A574)</f>
        <v>574</v>
      </c>
      <c r="E561" s="1"/>
      <c r="F561" s="1" t="s">
        <v>8</v>
      </c>
      <c r="G561" s="1" t="s">
        <v>645</v>
      </c>
      <c r="H561" s="1" t="s">
        <v>3</v>
      </c>
      <c r="I561" s="1">
        <v>0</v>
      </c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</row>
    <row r="563" spans="1:118">
      <c r="A563" s="2">
        <v>52</v>
      </c>
      <c r="B563" s="2">
        <f t="shared" ref="B563:G563" si="10">B574</f>
        <v>1</v>
      </c>
      <c r="C563" s="2">
        <f t="shared" si="10"/>
        <v>4</v>
      </c>
      <c r="D563" s="2">
        <f t="shared" si="10"/>
        <v>561</v>
      </c>
      <c r="E563" s="2">
        <f t="shared" si="10"/>
        <v>0</v>
      </c>
      <c r="F563" s="2" t="str">
        <f t="shared" si="10"/>
        <v>Новый раздел</v>
      </c>
      <c r="G563" s="2" t="str">
        <f t="shared" si="10"/>
        <v>Пусконаладочные работы.Строение 2</v>
      </c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</row>
    <row r="565" spans="1:118">
      <c r="A565">
        <v>17</v>
      </c>
      <c r="B565">
        <v>1</v>
      </c>
      <c r="C565">
        <f>ROW(SmtRes!A1044)</f>
        <v>1044</v>
      </c>
      <c r="D565">
        <f>ROW(EtalonRes!A1041)</f>
        <v>1041</v>
      </c>
      <c r="E565" t="s">
        <v>646</v>
      </c>
      <c r="F565" t="s">
        <v>619</v>
      </c>
      <c r="G565" t="s">
        <v>620</v>
      </c>
      <c r="H565" t="s">
        <v>621</v>
      </c>
      <c r="I565">
        <v>1</v>
      </c>
      <c r="J565">
        <v>0</v>
      </c>
    </row>
    <row r="566" spans="1:118">
      <c r="A566">
        <v>17</v>
      </c>
      <c r="B566">
        <v>1</v>
      </c>
      <c r="C566">
        <f>ROW(SmtRes!A1049)</f>
        <v>1049</v>
      </c>
      <c r="D566">
        <f>ROW(EtalonRes!A1046)</f>
        <v>1046</v>
      </c>
      <c r="E566" t="s">
        <v>647</v>
      </c>
      <c r="F566" t="s">
        <v>623</v>
      </c>
      <c r="G566" t="s">
        <v>624</v>
      </c>
      <c r="H566" t="s">
        <v>625</v>
      </c>
      <c r="I566">
        <v>18</v>
      </c>
      <c r="J566">
        <v>0</v>
      </c>
    </row>
    <row r="567" spans="1:118">
      <c r="A567">
        <v>17</v>
      </c>
      <c r="B567">
        <v>1</v>
      </c>
      <c r="C567">
        <f>ROW(SmtRes!A1054)</f>
        <v>1054</v>
      </c>
      <c r="D567">
        <f>ROW(EtalonRes!A1051)</f>
        <v>1051</v>
      </c>
      <c r="E567" t="s">
        <v>648</v>
      </c>
      <c r="F567" t="s">
        <v>649</v>
      </c>
      <c r="G567" t="s">
        <v>650</v>
      </c>
      <c r="H567" t="s">
        <v>625</v>
      </c>
      <c r="I567">
        <v>3</v>
      </c>
      <c r="J567">
        <v>0</v>
      </c>
    </row>
    <row r="568" spans="1:118">
      <c r="A568">
        <v>17</v>
      </c>
      <c r="B568">
        <v>1</v>
      </c>
      <c r="C568">
        <f>ROW(SmtRes!A1058)</f>
        <v>1058</v>
      </c>
      <c r="D568">
        <f>ROW(EtalonRes!A1055)</f>
        <v>1055</v>
      </c>
      <c r="E568" t="s">
        <v>651</v>
      </c>
      <c r="F568" t="s">
        <v>627</v>
      </c>
      <c r="G568" t="s">
        <v>628</v>
      </c>
      <c r="H568" t="s">
        <v>527</v>
      </c>
      <c r="I568">
        <v>1</v>
      </c>
      <c r="J568">
        <v>0</v>
      </c>
    </row>
    <row r="569" spans="1:118">
      <c r="A569">
        <v>17</v>
      </c>
      <c r="B569">
        <v>1</v>
      </c>
      <c r="C569">
        <f>ROW(SmtRes!A1063)</f>
        <v>1063</v>
      </c>
      <c r="D569">
        <f>ROW(EtalonRes!A1060)</f>
        <v>1060</v>
      </c>
      <c r="E569" t="s">
        <v>652</v>
      </c>
      <c r="F569" t="s">
        <v>630</v>
      </c>
      <c r="G569" t="s">
        <v>631</v>
      </c>
      <c r="H569" t="s">
        <v>632</v>
      </c>
      <c r="I569">
        <v>1</v>
      </c>
      <c r="J569">
        <v>0</v>
      </c>
    </row>
    <row r="570" spans="1:118">
      <c r="A570">
        <v>17</v>
      </c>
      <c r="B570">
        <v>1</v>
      </c>
      <c r="C570">
        <f>ROW(SmtRes!A1068)</f>
        <v>1068</v>
      </c>
      <c r="D570">
        <f>ROW(EtalonRes!A1065)</f>
        <v>1065</v>
      </c>
      <c r="E570" t="s">
        <v>653</v>
      </c>
      <c r="F570" t="s">
        <v>634</v>
      </c>
      <c r="G570" t="s">
        <v>635</v>
      </c>
      <c r="H570" t="s">
        <v>636</v>
      </c>
      <c r="I570">
        <v>18</v>
      </c>
      <c r="J570">
        <v>0</v>
      </c>
    </row>
    <row r="571" spans="1:118">
      <c r="A571">
        <v>17</v>
      </c>
      <c r="B571">
        <v>1</v>
      </c>
      <c r="C571">
        <f>ROW(SmtRes!A1073)</f>
        <v>1073</v>
      </c>
      <c r="D571">
        <f>ROW(EtalonRes!A1070)</f>
        <v>1070</v>
      </c>
      <c r="E571" t="s">
        <v>654</v>
      </c>
      <c r="F571" t="s">
        <v>638</v>
      </c>
      <c r="G571" t="s">
        <v>639</v>
      </c>
      <c r="H571" t="s">
        <v>640</v>
      </c>
      <c r="I571">
        <v>18</v>
      </c>
      <c r="J571">
        <v>0</v>
      </c>
    </row>
    <row r="572" spans="1:118">
      <c r="A572">
        <v>17</v>
      </c>
      <c r="B572">
        <v>1</v>
      </c>
      <c r="C572">
        <f>ROW(SmtRes!A1077)</f>
        <v>1077</v>
      </c>
      <c r="D572">
        <f>ROW(EtalonRes!A1074)</f>
        <v>1074</v>
      </c>
      <c r="E572" t="s">
        <v>655</v>
      </c>
      <c r="F572" t="s">
        <v>642</v>
      </c>
      <c r="G572" t="s">
        <v>643</v>
      </c>
      <c r="H572" t="s">
        <v>644</v>
      </c>
      <c r="I572">
        <v>18</v>
      </c>
      <c r="J572">
        <v>0</v>
      </c>
    </row>
    <row r="574" spans="1:118">
      <c r="A574" s="2">
        <v>51</v>
      </c>
      <c r="B574" s="2">
        <f>B561</f>
        <v>1</v>
      </c>
      <c r="C574" s="2">
        <f>A561</f>
        <v>4</v>
      </c>
      <c r="D574" s="2">
        <f>ROW(A561)</f>
        <v>561</v>
      </c>
      <c r="E574" s="2"/>
      <c r="F574" s="2" t="str">
        <f>IF(F561&lt;&gt;"",F561,"")</f>
        <v>Новый раздел</v>
      </c>
      <c r="G574" s="2" t="str">
        <f>IF(G561&lt;&gt;"",G561,"")</f>
        <v>Пусконаладочные работы.Строение 2</v>
      </c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</row>
    <row r="576" spans="1:118">
      <c r="A576" s="4">
        <v>50</v>
      </c>
      <c r="B576" s="4">
        <v>0</v>
      </c>
      <c r="C576" s="4">
        <v>0</v>
      </c>
      <c r="D576" s="4">
        <v>1</v>
      </c>
      <c r="E576" s="4">
        <v>0</v>
      </c>
      <c r="F576" s="4">
        <f>ROUND(Source!O574,O576)</f>
        <v>0</v>
      </c>
      <c r="G576" s="4" t="s">
        <v>30</v>
      </c>
      <c r="H576" s="4" t="s">
        <v>31</v>
      </c>
      <c r="I576" s="4"/>
      <c r="J576" s="4"/>
      <c r="K576" s="4"/>
      <c r="L576" s="4"/>
      <c r="M576" s="4"/>
      <c r="N576" s="4"/>
      <c r="O576" s="4"/>
      <c r="P576" s="4"/>
    </row>
    <row r="577" spans="1:16">
      <c r="A577" s="4">
        <v>50</v>
      </c>
      <c r="B577" s="4">
        <v>0</v>
      </c>
      <c r="C577" s="4">
        <v>0</v>
      </c>
      <c r="D577" s="4">
        <v>1</v>
      </c>
      <c r="E577" s="4">
        <v>202</v>
      </c>
      <c r="F577" s="4">
        <f>ROUND(Source!P574,O577)</f>
        <v>0</v>
      </c>
      <c r="G577" s="4" t="s">
        <v>32</v>
      </c>
      <c r="H577" s="4" t="s">
        <v>33</v>
      </c>
      <c r="I577" s="4"/>
      <c r="J577" s="4"/>
      <c r="K577" s="4"/>
      <c r="L577" s="4"/>
      <c r="M577" s="4"/>
      <c r="N577" s="4"/>
      <c r="O577" s="4"/>
      <c r="P577" s="4"/>
    </row>
    <row r="578" spans="1:16">
      <c r="A578" s="4">
        <v>50</v>
      </c>
      <c r="B578" s="4">
        <v>0</v>
      </c>
      <c r="C578" s="4">
        <v>0</v>
      </c>
      <c r="D578" s="4">
        <v>1</v>
      </c>
      <c r="E578" s="4">
        <v>222</v>
      </c>
      <c r="F578" s="4">
        <f>ROUND(Source!AO574,O578)</f>
        <v>0</v>
      </c>
      <c r="G578" s="4" t="s">
        <v>34</v>
      </c>
      <c r="H578" s="4" t="s">
        <v>35</v>
      </c>
      <c r="I578" s="4"/>
      <c r="J578" s="4"/>
      <c r="K578" s="4"/>
      <c r="L578" s="4"/>
      <c r="M578" s="4"/>
      <c r="N578" s="4"/>
      <c r="O578" s="4"/>
      <c r="P578" s="4"/>
    </row>
    <row r="579" spans="1:16">
      <c r="A579" s="4">
        <v>50</v>
      </c>
      <c r="B579" s="4">
        <v>0</v>
      </c>
      <c r="C579" s="4">
        <v>0</v>
      </c>
      <c r="D579" s="4">
        <v>1</v>
      </c>
      <c r="E579" s="4">
        <v>216</v>
      </c>
      <c r="F579" s="4">
        <f>ROUND(Source!AP574,O579)</f>
        <v>0</v>
      </c>
      <c r="G579" s="4" t="s">
        <v>36</v>
      </c>
      <c r="H579" s="4" t="s">
        <v>37</v>
      </c>
      <c r="I579" s="4"/>
      <c r="J579" s="4"/>
      <c r="K579" s="4"/>
      <c r="L579" s="4"/>
      <c r="M579" s="4"/>
      <c r="N579" s="4"/>
      <c r="O579" s="4"/>
      <c r="P579" s="4"/>
    </row>
    <row r="580" spans="1:16">
      <c r="A580" s="4">
        <v>50</v>
      </c>
      <c r="B580" s="4">
        <v>0</v>
      </c>
      <c r="C580" s="4">
        <v>0</v>
      </c>
      <c r="D580" s="4">
        <v>1</v>
      </c>
      <c r="E580" s="4">
        <v>223</v>
      </c>
      <c r="F580" s="4">
        <f>ROUND(Source!AQ574,O580)</f>
        <v>0</v>
      </c>
      <c r="G580" s="4" t="s">
        <v>38</v>
      </c>
      <c r="H580" s="4" t="s">
        <v>39</v>
      </c>
      <c r="I580" s="4"/>
      <c r="J580" s="4"/>
      <c r="K580" s="4"/>
      <c r="L580" s="4"/>
      <c r="M580" s="4"/>
      <c r="N580" s="4"/>
      <c r="O580" s="4"/>
      <c r="P580" s="4"/>
    </row>
    <row r="581" spans="1:16">
      <c r="A581" s="4">
        <v>50</v>
      </c>
      <c r="B581" s="4">
        <v>0</v>
      </c>
      <c r="C581" s="4">
        <v>0</v>
      </c>
      <c r="D581" s="4">
        <v>1</v>
      </c>
      <c r="E581" s="4">
        <v>203</v>
      </c>
      <c r="F581" s="4">
        <f>ROUND(Source!Q574,O581)</f>
        <v>0</v>
      </c>
      <c r="G581" s="4" t="s">
        <v>40</v>
      </c>
      <c r="H581" s="4" t="s">
        <v>41</v>
      </c>
      <c r="I581" s="4"/>
      <c r="J581" s="4"/>
      <c r="K581" s="4"/>
      <c r="L581" s="4"/>
      <c r="M581" s="4"/>
      <c r="N581" s="4"/>
      <c r="O581" s="4"/>
      <c r="P581" s="4"/>
    </row>
    <row r="582" spans="1:16">
      <c r="A582" s="4">
        <v>50</v>
      </c>
      <c r="B582" s="4">
        <v>0</v>
      </c>
      <c r="C582" s="4">
        <v>0</v>
      </c>
      <c r="D582" s="4">
        <v>1</v>
      </c>
      <c r="E582" s="4">
        <v>204</v>
      </c>
      <c r="F582" s="4">
        <f>ROUND(Source!R574,O582)</f>
        <v>0</v>
      </c>
      <c r="G582" s="4" t="s">
        <v>42</v>
      </c>
      <c r="H582" s="4" t="s">
        <v>43</v>
      </c>
      <c r="I582" s="4"/>
      <c r="J582" s="4"/>
      <c r="K582" s="4"/>
      <c r="L582" s="4"/>
      <c r="M582" s="4"/>
      <c r="N582" s="4"/>
      <c r="O582" s="4"/>
      <c r="P582" s="4"/>
    </row>
    <row r="583" spans="1:16">
      <c r="A583" s="4">
        <v>50</v>
      </c>
      <c r="B583" s="4">
        <v>0</v>
      </c>
      <c r="C583" s="4">
        <v>0</v>
      </c>
      <c r="D583" s="4">
        <v>1</v>
      </c>
      <c r="E583" s="4">
        <v>205</v>
      </c>
      <c r="F583" s="4">
        <f>ROUND(Source!S574,O583)</f>
        <v>0</v>
      </c>
      <c r="G583" s="4" t="s">
        <v>44</v>
      </c>
      <c r="H583" s="4" t="s">
        <v>45</v>
      </c>
      <c r="I583" s="4"/>
      <c r="J583" s="4"/>
      <c r="K583" s="4"/>
      <c r="L583" s="4"/>
      <c r="M583" s="4"/>
      <c r="N583" s="4"/>
      <c r="O583" s="4"/>
      <c r="P583" s="4"/>
    </row>
    <row r="584" spans="1:16">
      <c r="A584" s="4">
        <v>50</v>
      </c>
      <c r="B584" s="4">
        <v>0</v>
      </c>
      <c r="C584" s="4">
        <v>0</v>
      </c>
      <c r="D584" s="4">
        <v>1</v>
      </c>
      <c r="E584" s="4">
        <v>214</v>
      </c>
      <c r="F584" s="4">
        <f>ROUND(Source!AS574,O584)</f>
        <v>0</v>
      </c>
      <c r="G584" s="4" t="s">
        <v>46</v>
      </c>
      <c r="H584" s="4" t="s">
        <v>47</v>
      </c>
      <c r="I584" s="4"/>
      <c r="J584" s="4"/>
      <c r="K584" s="4"/>
      <c r="L584" s="4"/>
      <c r="M584" s="4"/>
      <c r="N584" s="4"/>
      <c r="O584" s="4"/>
      <c r="P584" s="4"/>
    </row>
    <row r="585" spans="1:16">
      <c r="A585" s="4">
        <v>50</v>
      </c>
      <c r="B585" s="4">
        <v>0</v>
      </c>
      <c r="C585" s="4">
        <v>0</v>
      </c>
      <c r="D585" s="4">
        <v>1</v>
      </c>
      <c r="E585" s="4">
        <v>215</v>
      </c>
      <c r="F585" s="4">
        <f>ROUND(Source!AT574,O585)</f>
        <v>0</v>
      </c>
      <c r="G585" s="4" t="s">
        <v>48</v>
      </c>
      <c r="H585" s="4" t="s">
        <v>49</v>
      </c>
      <c r="I585" s="4"/>
      <c r="J585" s="4"/>
      <c r="K585" s="4"/>
      <c r="L585" s="4"/>
      <c r="M585" s="4"/>
      <c r="N585" s="4"/>
      <c r="O585" s="4"/>
      <c r="P585" s="4"/>
    </row>
    <row r="586" spans="1:16">
      <c r="A586" s="4">
        <v>50</v>
      </c>
      <c r="B586" s="4">
        <v>0</v>
      </c>
      <c r="C586" s="4">
        <v>0</v>
      </c>
      <c r="D586" s="4">
        <v>1</v>
      </c>
      <c r="E586" s="4">
        <v>217</v>
      </c>
      <c r="F586" s="4">
        <f>ROUND(Source!AU574,O586)</f>
        <v>0</v>
      </c>
      <c r="G586" s="4" t="s">
        <v>50</v>
      </c>
      <c r="H586" s="4" t="s">
        <v>51</v>
      </c>
      <c r="I586" s="4"/>
      <c r="J586" s="4"/>
      <c r="K586" s="4"/>
      <c r="L586" s="4"/>
      <c r="M586" s="4"/>
      <c r="N586" s="4"/>
      <c r="O586" s="4"/>
      <c r="P586" s="4"/>
    </row>
    <row r="587" spans="1:16">
      <c r="A587" s="4">
        <v>50</v>
      </c>
      <c r="B587" s="4">
        <v>0</v>
      </c>
      <c r="C587" s="4">
        <v>0</v>
      </c>
      <c r="D587" s="4">
        <v>1</v>
      </c>
      <c r="E587" s="4">
        <v>206</v>
      </c>
      <c r="F587" s="4">
        <f>ROUND(Source!T574,O587)</f>
        <v>0</v>
      </c>
      <c r="G587" s="4" t="s">
        <v>52</v>
      </c>
      <c r="H587" s="4" t="s">
        <v>53</v>
      </c>
      <c r="I587" s="4"/>
      <c r="J587" s="4"/>
      <c r="K587" s="4"/>
      <c r="L587" s="4"/>
      <c r="M587" s="4"/>
      <c r="N587" s="4"/>
      <c r="O587" s="4"/>
      <c r="P587" s="4"/>
    </row>
    <row r="588" spans="1:16">
      <c r="A588" s="4">
        <v>50</v>
      </c>
      <c r="B588" s="4">
        <v>0</v>
      </c>
      <c r="C588" s="4">
        <v>0</v>
      </c>
      <c r="D588" s="4">
        <v>1</v>
      </c>
      <c r="E588" s="4">
        <v>207</v>
      </c>
      <c r="F588" s="4">
        <f>Source!U574</f>
        <v>0</v>
      </c>
      <c r="G588" s="4" t="s">
        <v>54</v>
      </c>
      <c r="H588" s="4" t="s">
        <v>55</v>
      </c>
      <c r="I588" s="4"/>
      <c r="J588" s="4"/>
      <c r="K588" s="4"/>
      <c r="L588" s="4"/>
      <c r="M588" s="4"/>
      <c r="N588" s="4"/>
      <c r="O588" s="4"/>
      <c r="P588" s="4"/>
    </row>
    <row r="589" spans="1:16">
      <c r="A589" s="4">
        <v>50</v>
      </c>
      <c r="B589" s="4">
        <v>0</v>
      </c>
      <c r="C589" s="4">
        <v>0</v>
      </c>
      <c r="D589" s="4">
        <v>1</v>
      </c>
      <c r="E589" s="4">
        <v>208</v>
      </c>
      <c r="F589" s="4">
        <f>Source!V574</f>
        <v>0</v>
      </c>
      <c r="G589" s="4" t="s">
        <v>56</v>
      </c>
      <c r="H589" s="4" t="s">
        <v>57</v>
      </c>
      <c r="I589" s="4"/>
      <c r="J589" s="4"/>
      <c r="K589" s="4"/>
      <c r="L589" s="4"/>
      <c r="M589" s="4"/>
      <c r="N589" s="4"/>
      <c r="O589" s="4"/>
      <c r="P589" s="4"/>
    </row>
    <row r="590" spans="1:16">
      <c r="A590" s="4">
        <v>50</v>
      </c>
      <c r="B590" s="4">
        <v>0</v>
      </c>
      <c r="C590" s="4">
        <v>0</v>
      </c>
      <c r="D590" s="4">
        <v>1</v>
      </c>
      <c r="E590" s="4">
        <v>209</v>
      </c>
      <c r="F590" s="4">
        <f>ROUND(Source!W574,O590)</f>
        <v>0</v>
      </c>
      <c r="G590" s="4" t="s">
        <v>58</v>
      </c>
      <c r="H590" s="4" t="s">
        <v>59</v>
      </c>
      <c r="I590" s="4"/>
      <c r="J590" s="4"/>
      <c r="K590" s="4"/>
      <c r="L590" s="4"/>
      <c r="M590" s="4"/>
      <c r="N590" s="4"/>
      <c r="O590" s="4"/>
      <c r="P590" s="4"/>
    </row>
    <row r="591" spans="1:16">
      <c r="A591" s="4">
        <v>50</v>
      </c>
      <c r="B591" s="4">
        <v>0</v>
      </c>
      <c r="C591" s="4">
        <v>0</v>
      </c>
      <c r="D591" s="4">
        <v>1</v>
      </c>
      <c r="E591" s="4">
        <v>0</v>
      </c>
      <c r="F591" s="4">
        <f>ROUND(Source!X574,O591)</f>
        <v>0</v>
      </c>
      <c r="G591" s="4" t="s">
        <v>60</v>
      </c>
      <c r="H591" s="4" t="s">
        <v>61</v>
      </c>
      <c r="I591" s="4"/>
      <c r="J591" s="4"/>
      <c r="K591" s="4"/>
      <c r="L591" s="4"/>
      <c r="M591" s="4"/>
      <c r="N591" s="4"/>
      <c r="O591" s="4"/>
      <c r="P591" s="4"/>
    </row>
    <row r="592" spans="1:16">
      <c r="A592" s="4">
        <v>50</v>
      </c>
      <c r="B592" s="4">
        <v>0</v>
      </c>
      <c r="C592" s="4">
        <v>0</v>
      </c>
      <c r="D592" s="4">
        <v>1</v>
      </c>
      <c r="E592" s="4">
        <v>0</v>
      </c>
      <c r="F592" s="4">
        <f>ROUND(Source!Y574,O592)</f>
        <v>0</v>
      </c>
      <c r="G592" s="4" t="s">
        <v>62</v>
      </c>
      <c r="H592" s="4" t="s">
        <v>63</v>
      </c>
      <c r="I592" s="4"/>
      <c r="J592" s="4"/>
      <c r="K592" s="4"/>
      <c r="L592" s="4"/>
      <c r="M592" s="4"/>
      <c r="N592" s="4"/>
      <c r="O592" s="4"/>
      <c r="P592" s="4"/>
    </row>
    <row r="593" spans="1:118">
      <c r="A593" s="4">
        <v>50</v>
      </c>
      <c r="B593" s="4">
        <v>0</v>
      </c>
      <c r="C593" s="4">
        <v>0</v>
      </c>
      <c r="D593" s="4">
        <v>1</v>
      </c>
      <c r="E593" s="4">
        <v>224</v>
      </c>
      <c r="F593" s="4">
        <f>ROUND(Source!AR574,O593)</f>
        <v>0</v>
      </c>
      <c r="G593" s="4" t="s">
        <v>64</v>
      </c>
      <c r="H593" s="4" t="s">
        <v>65</v>
      </c>
      <c r="I593" s="4"/>
      <c r="J593" s="4"/>
      <c r="K593" s="4"/>
      <c r="L593" s="4"/>
      <c r="M593" s="4"/>
      <c r="N593" s="4"/>
      <c r="O593" s="4"/>
      <c r="P593" s="4"/>
    </row>
    <row r="594" spans="1:118">
      <c r="A594" s="4">
        <v>50</v>
      </c>
      <c r="B594" s="4">
        <v>1</v>
      </c>
      <c r="C594" s="4">
        <v>0</v>
      </c>
      <c r="D594" s="4">
        <v>2</v>
      </c>
      <c r="E594" s="4">
        <v>201</v>
      </c>
      <c r="F594" s="4">
        <f>ROUND(ROUND(F576,0),O594)</f>
        <v>0</v>
      </c>
      <c r="G594" s="4" t="s">
        <v>66</v>
      </c>
      <c r="H594" s="4" t="s">
        <v>67</v>
      </c>
      <c r="I594" s="4"/>
      <c r="J594" s="4"/>
      <c r="K594" s="4"/>
      <c r="L594" s="4"/>
      <c r="M594" s="4"/>
      <c r="N594" s="4"/>
      <c r="O594" s="4"/>
      <c r="P594" s="4"/>
    </row>
    <row r="595" spans="1:118">
      <c r="A595" s="4">
        <v>50</v>
      </c>
      <c r="B595" s="4">
        <v>1</v>
      </c>
      <c r="C595" s="4">
        <v>0</v>
      </c>
      <c r="D595" s="4">
        <v>2</v>
      </c>
      <c r="E595" s="4">
        <v>210</v>
      </c>
      <c r="F595" s="4">
        <f>ROUND(ROUND(F591,0),O595)</f>
        <v>0</v>
      </c>
      <c r="G595" s="4" t="s">
        <v>68</v>
      </c>
      <c r="H595" s="4" t="s">
        <v>61</v>
      </c>
      <c r="I595" s="4"/>
      <c r="J595" s="4"/>
      <c r="K595" s="4"/>
      <c r="L595" s="4"/>
      <c r="M595" s="4"/>
      <c r="N595" s="4"/>
      <c r="O595" s="4"/>
      <c r="P595" s="4"/>
    </row>
    <row r="596" spans="1:118">
      <c r="A596" s="4">
        <v>50</v>
      </c>
      <c r="B596" s="4">
        <v>1</v>
      </c>
      <c r="C596" s="4">
        <v>0</v>
      </c>
      <c r="D596" s="4">
        <v>2</v>
      </c>
      <c r="E596" s="4">
        <v>211</v>
      </c>
      <c r="F596" s="4">
        <f>ROUND(ROUND(F592,0),O596)</f>
        <v>0</v>
      </c>
      <c r="G596" s="4" t="s">
        <v>69</v>
      </c>
      <c r="H596" s="4" t="s">
        <v>63</v>
      </c>
      <c r="I596" s="4"/>
      <c r="J596" s="4"/>
      <c r="K596" s="4"/>
      <c r="L596" s="4"/>
      <c r="M596" s="4"/>
      <c r="N596" s="4"/>
      <c r="O596" s="4"/>
      <c r="P596" s="4"/>
    </row>
    <row r="597" spans="1:118">
      <c r="A597" s="4">
        <v>50</v>
      </c>
      <c r="B597" s="4">
        <v>1</v>
      </c>
      <c r="C597" s="4">
        <v>0</v>
      </c>
      <c r="D597" s="4">
        <v>2</v>
      </c>
      <c r="E597" s="4">
        <v>0</v>
      </c>
      <c r="F597" s="4">
        <f>ROUND(F594+F595+F596,O597)</f>
        <v>0</v>
      </c>
      <c r="G597" s="4" t="s">
        <v>70</v>
      </c>
      <c r="H597" s="4" t="s">
        <v>71</v>
      </c>
      <c r="I597" s="4"/>
      <c r="J597" s="4"/>
      <c r="K597" s="4"/>
      <c r="L597" s="4"/>
      <c r="M597" s="4"/>
      <c r="N597" s="4"/>
      <c r="O597" s="4"/>
      <c r="P597" s="4"/>
    </row>
    <row r="599" spans="1:118">
      <c r="A599" s="2">
        <v>51</v>
      </c>
      <c r="B599" s="2">
        <f>B20</f>
        <v>1</v>
      </c>
      <c r="C599" s="2">
        <f>A20</f>
        <v>3</v>
      </c>
      <c r="D599" s="2">
        <f>ROW(A20)</f>
        <v>20</v>
      </c>
      <c r="E599" s="2"/>
      <c r="F599" s="2" t="str">
        <f>IF(F20&lt;&gt;"",F20,"")</f>
        <v>Новая локальная смета</v>
      </c>
      <c r="G599" s="2" t="str">
        <f>IF(G20&lt;&gt;"",G20,"")</f>
        <v>Устройство и пусконаладка системы кондиционирования.</v>
      </c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</row>
    <row r="601" spans="1:118">
      <c r="A601" s="4">
        <v>50</v>
      </c>
      <c r="B601" s="4">
        <v>0</v>
      </c>
      <c r="C601" s="4">
        <v>0</v>
      </c>
      <c r="D601" s="4">
        <v>1</v>
      </c>
      <c r="E601" s="4">
        <v>201</v>
      </c>
      <c r="F601" s="4">
        <f>ROUND(Source!O599,O601)</f>
        <v>0</v>
      </c>
      <c r="G601" s="4" t="s">
        <v>30</v>
      </c>
      <c r="H601" s="4" t="s">
        <v>31</v>
      </c>
      <c r="I601" s="4"/>
      <c r="J601" s="4"/>
      <c r="K601" s="4"/>
      <c r="L601" s="4"/>
      <c r="M601" s="4"/>
      <c r="N601" s="4"/>
      <c r="O601" s="4"/>
      <c r="P601" s="4"/>
    </row>
    <row r="602" spans="1:118">
      <c r="A602" s="4">
        <v>50</v>
      </c>
      <c r="B602" s="4">
        <v>0</v>
      </c>
      <c r="C602" s="4">
        <v>0</v>
      </c>
      <c r="D602" s="4">
        <v>1</v>
      </c>
      <c r="E602" s="4">
        <v>202</v>
      </c>
      <c r="F602" s="4">
        <f>ROUND(Source!P599,O602)</f>
        <v>0</v>
      </c>
      <c r="G602" s="4" t="s">
        <v>32</v>
      </c>
      <c r="H602" s="4" t="s">
        <v>33</v>
      </c>
      <c r="I602" s="4"/>
      <c r="J602" s="4"/>
      <c r="K602" s="4"/>
      <c r="L602" s="4"/>
      <c r="M602" s="4"/>
      <c r="N602" s="4"/>
      <c r="O602" s="4"/>
      <c r="P602" s="4"/>
    </row>
    <row r="603" spans="1:118">
      <c r="A603" s="4">
        <v>50</v>
      </c>
      <c r="B603" s="4">
        <v>0</v>
      </c>
      <c r="C603" s="4">
        <v>0</v>
      </c>
      <c r="D603" s="4">
        <v>1</v>
      </c>
      <c r="E603" s="4">
        <v>222</v>
      </c>
      <c r="F603" s="4">
        <f>ROUND(Source!AO599,O603)</f>
        <v>0</v>
      </c>
      <c r="G603" s="4" t="s">
        <v>34</v>
      </c>
      <c r="H603" s="4" t="s">
        <v>35</v>
      </c>
      <c r="I603" s="4"/>
      <c r="J603" s="4"/>
      <c r="K603" s="4"/>
      <c r="L603" s="4"/>
      <c r="M603" s="4"/>
      <c r="N603" s="4"/>
      <c r="O603" s="4"/>
      <c r="P603" s="4"/>
    </row>
    <row r="604" spans="1:118">
      <c r="A604" s="4">
        <v>50</v>
      </c>
      <c r="B604" s="4">
        <v>0</v>
      </c>
      <c r="C604" s="4">
        <v>0</v>
      </c>
      <c r="D604" s="4">
        <v>1</v>
      </c>
      <c r="E604" s="4">
        <v>216</v>
      </c>
      <c r="F604" s="4">
        <f>ROUND(Source!AP599,O604)</f>
        <v>0</v>
      </c>
      <c r="G604" s="4" t="s">
        <v>36</v>
      </c>
      <c r="H604" s="4" t="s">
        <v>37</v>
      </c>
      <c r="I604" s="4"/>
      <c r="J604" s="4"/>
      <c r="K604" s="4"/>
      <c r="L604" s="4"/>
      <c r="M604" s="4"/>
      <c r="N604" s="4"/>
      <c r="O604" s="4"/>
      <c r="P604" s="4"/>
    </row>
    <row r="605" spans="1:118">
      <c r="A605" s="4">
        <v>50</v>
      </c>
      <c r="B605" s="4">
        <v>0</v>
      </c>
      <c r="C605" s="4">
        <v>0</v>
      </c>
      <c r="D605" s="4">
        <v>1</v>
      </c>
      <c r="E605" s="4">
        <v>223</v>
      </c>
      <c r="F605" s="4">
        <f>ROUND(Source!AQ599,O605)</f>
        <v>0</v>
      </c>
      <c r="G605" s="4" t="s">
        <v>38</v>
      </c>
      <c r="H605" s="4" t="s">
        <v>39</v>
      </c>
      <c r="I605" s="4"/>
      <c r="J605" s="4"/>
      <c r="K605" s="4"/>
      <c r="L605" s="4"/>
      <c r="M605" s="4"/>
      <c r="N605" s="4"/>
      <c r="O605" s="4"/>
      <c r="P605" s="4"/>
    </row>
    <row r="606" spans="1:118">
      <c r="A606" s="4">
        <v>50</v>
      </c>
      <c r="B606" s="4">
        <v>0</v>
      </c>
      <c r="C606" s="4">
        <v>0</v>
      </c>
      <c r="D606" s="4">
        <v>1</v>
      </c>
      <c r="E606" s="4">
        <v>203</v>
      </c>
      <c r="F606" s="4">
        <f>ROUND(Source!Q599,O606)</f>
        <v>0</v>
      </c>
      <c r="G606" s="4" t="s">
        <v>40</v>
      </c>
      <c r="H606" s="4" t="s">
        <v>41</v>
      </c>
      <c r="I606" s="4"/>
      <c r="J606" s="4"/>
      <c r="K606" s="4"/>
      <c r="L606" s="4"/>
      <c r="M606" s="4"/>
      <c r="N606" s="4"/>
      <c r="O606" s="4"/>
      <c r="P606" s="4"/>
    </row>
    <row r="607" spans="1:118">
      <c r="A607" s="4">
        <v>50</v>
      </c>
      <c r="B607" s="4">
        <v>0</v>
      </c>
      <c r="C607" s="4">
        <v>0</v>
      </c>
      <c r="D607" s="4">
        <v>1</v>
      </c>
      <c r="E607" s="4">
        <v>204</v>
      </c>
      <c r="F607" s="4">
        <f>ROUND(Source!R599,O607)</f>
        <v>0</v>
      </c>
      <c r="G607" s="4" t="s">
        <v>42</v>
      </c>
      <c r="H607" s="4" t="s">
        <v>43</v>
      </c>
      <c r="I607" s="4"/>
      <c r="J607" s="4"/>
      <c r="K607" s="4"/>
      <c r="L607" s="4"/>
      <c r="M607" s="4"/>
      <c r="N607" s="4"/>
      <c r="O607" s="4"/>
      <c r="P607" s="4"/>
    </row>
    <row r="608" spans="1:118">
      <c r="A608" s="4">
        <v>50</v>
      </c>
      <c r="B608" s="4">
        <v>0</v>
      </c>
      <c r="C608" s="4">
        <v>0</v>
      </c>
      <c r="D608" s="4">
        <v>1</v>
      </c>
      <c r="E608" s="4">
        <v>205</v>
      </c>
      <c r="F608" s="4">
        <f>ROUND(Source!S599,O608)</f>
        <v>0</v>
      </c>
      <c r="G608" s="4" t="s">
        <v>44</v>
      </c>
      <c r="H608" s="4" t="s">
        <v>45</v>
      </c>
      <c r="I608" s="4"/>
      <c r="J608" s="4"/>
      <c r="K608" s="4"/>
      <c r="L608" s="4"/>
      <c r="M608" s="4"/>
      <c r="N608" s="4"/>
      <c r="O608" s="4"/>
      <c r="P608" s="4"/>
    </row>
    <row r="609" spans="1:16">
      <c r="A609" s="4">
        <v>50</v>
      </c>
      <c r="B609" s="4">
        <v>0</v>
      </c>
      <c r="C609" s="4">
        <v>0</v>
      </c>
      <c r="D609" s="4">
        <v>1</v>
      </c>
      <c r="E609" s="4">
        <v>214</v>
      </c>
      <c r="F609" s="4">
        <f>ROUND(Source!AS599,O609)</f>
        <v>0</v>
      </c>
      <c r="G609" s="4" t="s">
        <v>46</v>
      </c>
      <c r="H609" s="4" t="s">
        <v>47</v>
      </c>
      <c r="I609" s="4"/>
      <c r="J609" s="4"/>
      <c r="K609" s="4"/>
      <c r="L609" s="4"/>
      <c r="M609" s="4"/>
      <c r="N609" s="4"/>
      <c r="O609" s="4"/>
      <c r="P609" s="4"/>
    </row>
    <row r="610" spans="1:16">
      <c r="A610" s="4">
        <v>50</v>
      </c>
      <c r="B610" s="4">
        <v>0</v>
      </c>
      <c r="C610" s="4">
        <v>0</v>
      </c>
      <c r="D610" s="4">
        <v>1</v>
      </c>
      <c r="E610" s="4">
        <v>215</v>
      </c>
      <c r="F610" s="4">
        <f>ROUND(Source!AT599,O610)</f>
        <v>0</v>
      </c>
      <c r="G610" s="4" t="s">
        <v>48</v>
      </c>
      <c r="H610" s="4" t="s">
        <v>49</v>
      </c>
      <c r="I610" s="4"/>
      <c r="J610" s="4"/>
      <c r="K610" s="4"/>
      <c r="L610" s="4"/>
      <c r="M610" s="4"/>
      <c r="N610" s="4"/>
      <c r="O610" s="4"/>
      <c r="P610" s="4"/>
    </row>
    <row r="611" spans="1:16">
      <c r="A611" s="4">
        <v>50</v>
      </c>
      <c r="B611" s="4">
        <v>0</v>
      </c>
      <c r="C611" s="4">
        <v>0</v>
      </c>
      <c r="D611" s="4">
        <v>1</v>
      </c>
      <c r="E611" s="4">
        <v>217</v>
      </c>
      <c r="F611" s="4">
        <f>ROUND(Source!AU599,O611)</f>
        <v>0</v>
      </c>
      <c r="G611" s="4" t="s">
        <v>50</v>
      </c>
      <c r="H611" s="4" t="s">
        <v>51</v>
      </c>
      <c r="I611" s="4"/>
      <c r="J611" s="4"/>
      <c r="K611" s="4"/>
      <c r="L611" s="4"/>
      <c r="M611" s="4"/>
      <c r="N611" s="4"/>
      <c r="O611" s="4"/>
      <c r="P611" s="4"/>
    </row>
    <row r="612" spans="1:16">
      <c r="A612" s="4">
        <v>50</v>
      </c>
      <c r="B612" s="4">
        <v>0</v>
      </c>
      <c r="C612" s="4">
        <v>0</v>
      </c>
      <c r="D612" s="4">
        <v>1</v>
      </c>
      <c r="E612" s="4">
        <v>206</v>
      </c>
      <c r="F612" s="4">
        <f>ROUND(Source!T599,O612)</f>
        <v>0</v>
      </c>
      <c r="G612" s="4" t="s">
        <v>52</v>
      </c>
      <c r="H612" s="4" t="s">
        <v>53</v>
      </c>
      <c r="I612" s="4"/>
      <c r="J612" s="4"/>
      <c r="K612" s="4"/>
      <c r="L612" s="4"/>
      <c r="M612" s="4"/>
      <c r="N612" s="4"/>
      <c r="O612" s="4"/>
      <c r="P612" s="4"/>
    </row>
    <row r="613" spans="1:16">
      <c r="A613" s="4">
        <v>50</v>
      </c>
      <c r="B613" s="4">
        <v>0</v>
      </c>
      <c r="C613" s="4">
        <v>0</v>
      </c>
      <c r="D613" s="4">
        <v>1</v>
      </c>
      <c r="E613" s="4">
        <v>207</v>
      </c>
      <c r="F613" s="4">
        <f>Source!U599</f>
        <v>0</v>
      </c>
      <c r="G613" s="4" t="s">
        <v>54</v>
      </c>
      <c r="H613" s="4" t="s">
        <v>55</v>
      </c>
      <c r="I613" s="4"/>
      <c r="J613" s="4"/>
      <c r="K613" s="4"/>
      <c r="L613" s="4"/>
      <c r="M613" s="4"/>
      <c r="N613" s="4"/>
      <c r="O613" s="4"/>
      <c r="P613" s="4"/>
    </row>
    <row r="614" spans="1:16">
      <c r="A614" s="4">
        <v>50</v>
      </c>
      <c r="B614" s="4">
        <v>0</v>
      </c>
      <c r="C614" s="4">
        <v>0</v>
      </c>
      <c r="D614" s="4">
        <v>1</v>
      </c>
      <c r="E614" s="4">
        <v>208</v>
      </c>
      <c r="F614" s="4">
        <f>Source!V599</f>
        <v>0</v>
      </c>
      <c r="G614" s="4" t="s">
        <v>56</v>
      </c>
      <c r="H614" s="4" t="s">
        <v>57</v>
      </c>
      <c r="I614" s="4"/>
      <c r="J614" s="4"/>
      <c r="K614" s="4"/>
      <c r="L614" s="4"/>
      <c r="M614" s="4"/>
      <c r="N614" s="4"/>
      <c r="O614" s="4"/>
      <c r="P614" s="4"/>
    </row>
    <row r="615" spans="1:16">
      <c r="A615" s="4">
        <v>50</v>
      </c>
      <c r="B615" s="4">
        <v>0</v>
      </c>
      <c r="C615" s="4">
        <v>0</v>
      </c>
      <c r="D615" s="4">
        <v>1</v>
      </c>
      <c r="E615" s="4">
        <v>209</v>
      </c>
      <c r="F615" s="4">
        <f>ROUND(Source!W599,O615)</f>
        <v>0</v>
      </c>
      <c r="G615" s="4" t="s">
        <v>58</v>
      </c>
      <c r="H615" s="4" t="s">
        <v>59</v>
      </c>
      <c r="I615" s="4"/>
      <c r="J615" s="4"/>
      <c r="K615" s="4"/>
      <c r="L615" s="4"/>
      <c r="M615" s="4"/>
      <c r="N615" s="4"/>
      <c r="O615" s="4"/>
      <c r="P615" s="4"/>
    </row>
    <row r="616" spans="1:16">
      <c r="A616" s="4">
        <v>50</v>
      </c>
      <c r="B616" s="4">
        <v>0</v>
      </c>
      <c r="C616" s="4">
        <v>0</v>
      </c>
      <c r="D616" s="4">
        <v>1</v>
      </c>
      <c r="E616" s="4">
        <v>0</v>
      </c>
      <c r="F616" s="4">
        <f>ROUND(Source!X599,O616)</f>
        <v>0</v>
      </c>
      <c r="G616" s="4" t="s">
        <v>60</v>
      </c>
      <c r="H616" s="4" t="s">
        <v>61</v>
      </c>
      <c r="I616" s="4"/>
      <c r="J616" s="4"/>
      <c r="K616" s="4"/>
      <c r="L616" s="4"/>
      <c r="M616" s="4"/>
      <c r="N616" s="4"/>
      <c r="O616" s="4"/>
      <c r="P616" s="4"/>
    </row>
    <row r="617" spans="1:16">
      <c r="A617" s="4">
        <v>50</v>
      </c>
      <c r="B617" s="4">
        <v>0</v>
      </c>
      <c r="C617" s="4">
        <v>0</v>
      </c>
      <c r="D617" s="4">
        <v>1</v>
      </c>
      <c r="E617" s="4">
        <v>0</v>
      </c>
      <c r="F617" s="4">
        <f>ROUND(Source!Y599,O617)</f>
        <v>0</v>
      </c>
      <c r="G617" s="4" t="s">
        <v>62</v>
      </c>
      <c r="H617" s="4" t="s">
        <v>63</v>
      </c>
      <c r="I617" s="4"/>
      <c r="J617" s="4"/>
      <c r="K617" s="4"/>
      <c r="L617" s="4"/>
      <c r="M617" s="4"/>
      <c r="N617" s="4"/>
      <c r="O617" s="4"/>
      <c r="P617" s="4"/>
    </row>
    <row r="618" spans="1:16">
      <c r="A618" s="4">
        <v>50</v>
      </c>
      <c r="B618" s="4">
        <v>0</v>
      </c>
      <c r="C618" s="4">
        <v>0</v>
      </c>
      <c r="D618" s="4">
        <v>1</v>
      </c>
      <c r="E618" s="4">
        <v>224</v>
      </c>
      <c r="F618" s="4">
        <f>ROUND(Source!AR599,O618)</f>
        <v>0</v>
      </c>
      <c r="G618" s="4" t="s">
        <v>64</v>
      </c>
      <c r="H618" s="4" t="s">
        <v>65</v>
      </c>
      <c r="I618" s="4"/>
      <c r="J618" s="4"/>
      <c r="K618" s="4"/>
      <c r="L618" s="4"/>
      <c r="M618" s="4"/>
      <c r="N618" s="4"/>
      <c r="O618" s="4"/>
      <c r="P618" s="4"/>
    </row>
    <row r="619" spans="1:16">
      <c r="A619" s="4">
        <v>50</v>
      </c>
      <c r="B619" s="4">
        <v>1</v>
      </c>
      <c r="C619" s="4">
        <v>0</v>
      </c>
      <c r="D619" s="4">
        <v>2</v>
      </c>
      <c r="E619" s="4">
        <v>0</v>
      </c>
      <c r="F619" s="4">
        <f>ROUND(F601,O619)</f>
        <v>0</v>
      </c>
      <c r="G619" s="4" t="s">
        <v>66</v>
      </c>
      <c r="H619" s="4" t="s">
        <v>656</v>
      </c>
      <c r="I619" s="4"/>
      <c r="J619" s="4"/>
      <c r="K619" s="4"/>
      <c r="L619" s="4"/>
      <c r="M619" s="4"/>
      <c r="N619" s="4"/>
      <c r="O619" s="4"/>
      <c r="P619" s="4"/>
    </row>
    <row r="620" spans="1:16">
      <c r="A620" s="4">
        <v>50</v>
      </c>
      <c r="B620" s="4">
        <f>IF(Source!F620&lt;&gt;0,1,0)</f>
        <v>0</v>
      </c>
      <c r="C620" s="4">
        <v>0</v>
      </c>
      <c r="D620" s="4">
        <v>2</v>
      </c>
      <c r="E620" s="4">
        <v>0</v>
      </c>
      <c r="F620" s="4">
        <f>0</f>
        <v>0</v>
      </c>
      <c r="G620" s="4" t="s">
        <v>657</v>
      </c>
      <c r="H620" s="4" t="s">
        <v>658</v>
      </c>
      <c r="I620" s="4"/>
      <c r="J620" s="4"/>
      <c r="K620" s="4"/>
      <c r="L620" s="4"/>
      <c r="M620" s="4"/>
      <c r="N620" s="4"/>
      <c r="O620" s="4"/>
      <c r="P620" s="4"/>
    </row>
    <row r="621" spans="1:16">
      <c r="A621" s="4">
        <v>50</v>
      </c>
      <c r="B621" s="4">
        <f>IF(Source!F621&lt;&gt;0,1,0)</f>
        <v>0</v>
      </c>
      <c r="C621" s="4">
        <v>0</v>
      </c>
      <c r="D621" s="4">
        <v>2</v>
      </c>
      <c r="E621" s="4">
        <v>0</v>
      </c>
      <c r="F621" s="4">
        <f>ROUND(F619*F620,O621)</f>
        <v>0</v>
      </c>
      <c r="G621" s="4" t="s">
        <v>659</v>
      </c>
      <c r="H621" s="4" t="s">
        <v>71</v>
      </c>
      <c r="I621" s="4"/>
      <c r="J621" s="4"/>
      <c r="K621" s="4"/>
      <c r="L621" s="4"/>
      <c r="M621" s="4"/>
      <c r="N621" s="4"/>
      <c r="O621" s="4"/>
      <c r="P621" s="4"/>
    </row>
    <row r="622" spans="1:16">
      <c r="A622" s="4">
        <v>50</v>
      </c>
      <c r="B622" s="4">
        <v>1</v>
      </c>
      <c r="C622" s="4">
        <v>0</v>
      </c>
      <c r="D622" s="4">
        <v>2</v>
      </c>
      <c r="E622" s="4">
        <v>210</v>
      </c>
      <c r="F622" s="4">
        <f>ROUND(F616,O622)</f>
        <v>0</v>
      </c>
      <c r="G622" s="4" t="s">
        <v>68</v>
      </c>
      <c r="H622" s="4" t="s">
        <v>61</v>
      </c>
      <c r="I622" s="4"/>
      <c r="J622" s="4"/>
      <c r="K622" s="4"/>
      <c r="L622" s="4"/>
      <c r="M622" s="4"/>
      <c r="N622" s="4"/>
      <c r="O622" s="4"/>
      <c r="P622" s="4"/>
    </row>
    <row r="623" spans="1:16">
      <c r="A623" s="4">
        <v>50</v>
      </c>
      <c r="B623" s="4">
        <v>1</v>
      </c>
      <c r="C623" s="4">
        <v>0</v>
      </c>
      <c r="D623" s="4">
        <v>2</v>
      </c>
      <c r="E623" s="4">
        <v>211</v>
      </c>
      <c r="F623" s="4">
        <f>ROUND(F617,O623)</f>
        <v>0</v>
      </c>
      <c r="G623" s="4" t="s">
        <v>69</v>
      </c>
      <c r="H623" s="4" t="s">
        <v>63</v>
      </c>
      <c r="I623" s="4"/>
      <c r="J623" s="4"/>
      <c r="K623" s="4"/>
      <c r="L623" s="4"/>
      <c r="M623" s="4"/>
      <c r="N623" s="4"/>
      <c r="O623" s="4"/>
      <c r="P623" s="4"/>
    </row>
    <row r="624" spans="1:16">
      <c r="A624" s="4">
        <v>50</v>
      </c>
      <c r="B624" s="4">
        <v>1</v>
      </c>
      <c r="C624" s="4">
        <v>0</v>
      </c>
      <c r="D624" s="4">
        <v>2</v>
      </c>
      <c r="E624" s="4">
        <v>213</v>
      </c>
      <c r="F624" s="4">
        <f>ROUND(IF(F621&gt;0,F621+F622+F623,F619+F622+F623),O624)</f>
        <v>0</v>
      </c>
      <c r="G624" s="4" t="s">
        <v>70</v>
      </c>
      <c r="H624" s="4" t="s">
        <v>71</v>
      </c>
      <c r="I624" s="4"/>
      <c r="J624" s="4"/>
      <c r="K624" s="4"/>
      <c r="L624" s="4"/>
      <c r="M624" s="4"/>
      <c r="N624" s="4"/>
      <c r="O624" s="4"/>
      <c r="P624" s="4"/>
    </row>
    <row r="625" spans="1:118">
      <c r="A625" s="4">
        <v>50</v>
      </c>
      <c r="B625" s="4">
        <f>IF(Source!F625&lt;&gt;0,1,0)</f>
        <v>0</v>
      </c>
      <c r="C625" s="4">
        <v>0</v>
      </c>
      <c r="D625" s="4">
        <v>2</v>
      </c>
      <c r="E625" s="4">
        <v>0</v>
      </c>
      <c r="F625" s="4">
        <f>0</f>
        <v>0</v>
      </c>
      <c r="G625" s="4" t="s">
        <v>660</v>
      </c>
      <c r="H625" s="4" t="s">
        <v>661</v>
      </c>
      <c r="I625" s="4"/>
      <c r="J625" s="4"/>
      <c r="K625" s="4"/>
      <c r="L625" s="4"/>
      <c r="M625" s="4"/>
      <c r="N625" s="4"/>
      <c r="O625" s="4"/>
      <c r="P625" s="4"/>
    </row>
    <row r="626" spans="1:118">
      <c r="A626" s="4">
        <v>50</v>
      </c>
      <c r="B626" s="4">
        <f>IF(Source!F626&lt;&gt;0,1,0)</f>
        <v>0</v>
      </c>
      <c r="C626" s="4">
        <v>0</v>
      </c>
      <c r="D626" s="4">
        <v>2</v>
      </c>
      <c r="E626" s="4">
        <v>0</v>
      </c>
      <c r="F626" s="4">
        <f>ROUND(IF(F625&gt;0,F624+F624*F625/100,0),O626)</f>
        <v>0</v>
      </c>
      <c r="G626" s="4" t="s">
        <v>662</v>
      </c>
      <c r="H626" s="4" t="s">
        <v>663</v>
      </c>
      <c r="I626" s="4"/>
      <c r="J626" s="4"/>
      <c r="K626" s="4"/>
      <c r="L626" s="4"/>
      <c r="M626" s="4"/>
      <c r="N626" s="4"/>
      <c r="O626" s="4"/>
      <c r="P626" s="4"/>
    </row>
    <row r="627" spans="1:118">
      <c r="A627" s="4">
        <v>50</v>
      </c>
      <c r="B627" s="4">
        <v>1</v>
      </c>
      <c r="C627" s="4">
        <v>0</v>
      </c>
      <c r="D627" s="4">
        <v>2</v>
      </c>
      <c r="E627" s="4">
        <v>0</v>
      </c>
      <c r="F627" s="4">
        <f>ROUND(IF(F626&gt;0,F626*0.18,F624*0.18),O627)</f>
        <v>0</v>
      </c>
      <c r="G627" s="4" t="s">
        <v>664</v>
      </c>
      <c r="H627" s="4" t="s">
        <v>665</v>
      </c>
      <c r="I627" s="4"/>
      <c r="J627" s="4"/>
      <c r="K627" s="4"/>
      <c r="L627" s="4"/>
      <c r="M627" s="4"/>
      <c r="N627" s="4"/>
      <c r="O627" s="4"/>
      <c r="P627" s="4"/>
    </row>
    <row r="628" spans="1:118">
      <c r="A628" s="4">
        <v>50</v>
      </c>
      <c r="B628" s="4">
        <v>1</v>
      </c>
      <c r="C628" s="4">
        <v>0</v>
      </c>
      <c r="D628" s="4">
        <v>2</v>
      </c>
      <c r="E628" s="4">
        <v>0</v>
      </c>
      <c r="F628" s="4">
        <f>ROUND(IF(F626&gt;0,F626+F627,F624+F627),O628)</f>
        <v>0</v>
      </c>
      <c r="G628" s="4" t="s">
        <v>666</v>
      </c>
      <c r="H628" s="4" t="s">
        <v>667</v>
      </c>
      <c r="I628" s="4"/>
      <c r="J628" s="4"/>
      <c r="K628" s="4"/>
      <c r="L628" s="4"/>
      <c r="M628" s="4"/>
      <c r="N628" s="4"/>
      <c r="O628" s="4"/>
      <c r="P628" s="4"/>
    </row>
    <row r="630" spans="1:118">
      <c r="A630" s="2">
        <v>51</v>
      </c>
      <c r="B630" s="2">
        <f>B12</f>
        <v>678</v>
      </c>
      <c r="C630" s="2">
        <f>A12</f>
        <v>1</v>
      </c>
      <c r="D630" s="2">
        <f>ROW(A12)</f>
        <v>12</v>
      </c>
      <c r="E630" s="2"/>
      <c r="F630" s="2" t="str">
        <f>IF(F12&lt;&gt;"",F12,"")</f>
        <v>Новый объект</v>
      </c>
      <c r="G630" s="2" t="str">
        <f>IF(G12&lt;&gt;"",G12,"")</f>
        <v>Производственно-складские строения.Кондиционирование.</v>
      </c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</row>
    <row r="632" spans="1:118">
      <c r="A632" s="4">
        <v>50</v>
      </c>
      <c r="B632" s="4">
        <v>0</v>
      </c>
      <c r="C632" s="4">
        <v>0</v>
      </c>
      <c r="D632" s="4">
        <v>1</v>
      </c>
      <c r="E632" s="4">
        <v>201</v>
      </c>
      <c r="F632" s="4">
        <f>ROUND(Source!O630,O632)</f>
        <v>0</v>
      </c>
      <c r="G632" s="4" t="s">
        <v>30</v>
      </c>
      <c r="H632" s="4" t="s">
        <v>31</v>
      </c>
      <c r="I632" s="4"/>
      <c r="J632" s="4"/>
      <c r="K632" s="4"/>
      <c r="L632" s="4"/>
      <c r="M632" s="4"/>
      <c r="N632" s="4"/>
      <c r="O632" s="4"/>
      <c r="P632" s="4"/>
    </row>
    <row r="633" spans="1:118">
      <c r="A633" s="4">
        <v>50</v>
      </c>
      <c r="B633" s="4">
        <v>0</v>
      </c>
      <c r="C633" s="4">
        <v>0</v>
      </c>
      <c r="D633" s="4">
        <v>1</v>
      </c>
      <c r="E633" s="4">
        <v>202</v>
      </c>
      <c r="F633" s="4">
        <f>ROUND(Source!P630,O633)</f>
        <v>0</v>
      </c>
      <c r="G633" s="4" t="s">
        <v>32</v>
      </c>
      <c r="H633" s="4" t="s">
        <v>33</v>
      </c>
      <c r="I633" s="4"/>
      <c r="J633" s="4"/>
      <c r="K633" s="4"/>
      <c r="L633" s="4"/>
      <c r="M633" s="4"/>
      <c r="N633" s="4"/>
      <c r="O633" s="4"/>
      <c r="P633" s="4"/>
    </row>
    <row r="634" spans="1:118">
      <c r="A634" s="4">
        <v>50</v>
      </c>
      <c r="B634" s="4">
        <v>0</v>
      </c>
      <c r="C634" s="4">
        <v>0</v>
      </c>
      <c r="D634" s="4">
        <v>1</v>
      </c>
      <c r="E634" s="4">
        <v>222</v>
      </c>
      <c r="F634" s="4">
        <f>ROUND(Source!AO630,O634)</f>
        <v>0</v>
      </c>
      <c r="G634" s="4" t="s">
        <v>34</v>
      </c>
      <c r="H634" s="4" t="s">
        <v>35</v>
      </c>
      <c r="I634" s="4"/>
      <c r="J634" s="4"/>
      <c r="K634" s="4"/>
      <c r="L634" s="4"/>
      <c r="M634" s="4"/>
      <c r="N634" s="4"/>
      <c r="O634" s="4"/>
      <c r="P634" s="4"/>
    </row>
    <row r="635" spans="1:118">
      <c r="A635" s="4">
        <v>50</v>
      </c>
      <c r="B635" s="4">
        <v>0</v>
      </c>
      <c r="C635" s="4">
        <v>0</v>
      </c>
      <c r="D635" s="4">
        <v>1</v>
      </c>
      <c r="E635" s="4">
        <v>216</v>
      </c>
      <c r="F635" s="4">
        <f>ROUND(Source!AP630,O635)</f>
        <v>0</v>
      </c>
      <c r="G635" s="4" t="s">
        <v>36</v>
      </c>
      <c r="H635" s="4" t="s">
        <v>37</v>
      </c>
      <c r="I635" s="4"/>
      <c r="J635" s="4"/>
      <c r="K635" s="4"/>
      <c r="L635" s="4"/>
      <c r="M635" s="4"/>
      <c r="N635" s="4"/>
      <c r="O635" s="4"/>
      <c r="P635" s="4"/>
    </row>
    <row r="636" spans="1:118">
      <c r="A636" s="4">
        <v>50</v>
      </c>
      <c r="B636" s="4">
        <v>0</v>
      </c>
      <c r="C636" s="4">
        <v>0</v>
      </c>
      <c r="D636" s="4">
        <v>1</v>
      </c>
      <c r="E636" s="4">
        <v>223</v>
      </c>
      <c r="F636" s="4">
        <f>ROUND(Source!AQ630,O636)</f>
        <v>0</v>
      </c>
      <c r="G636" s="4" t="s">
        <v>38</v>
      </c>
      <c r="H636" s="4" t="s">
        <v>39</v>
      </c>
      <c r="I636" s="4"/>
      <c r="J636" s="4"/>
      <c r="K636" s="4"/>
      <c r="L636" s="4"/>
      <c r="M636" s="4"/>
      <c r="N636" s="4"/>
      <c r="O636" s="4"/>
      <c r="P636" s="4"/>
    </row>
    <row r="637" spans="1:118">
      <c r="A637" s="4">
        <v>50</v>
      </c>
      <c r="B637" s="4">
        <v>0</v>
      </c>
      <c r="C637" s="4">
        <v>0</v>
      </c>
      <c r="D637" s="4">
        <v>1</v>
      </c>
      <c r="E637" s="4">
        <v>203</v>
      </c>
      <c r="F637" s="4">
        <f>ROUND(Source!Q630,O637)</f>
        <v>0</v>
      </c>
      <c r="G637" s="4" t="s">
        <v>40</v>
      </c>
      <c r="H637" s="4" t="s">
        <v>41</v>
      </c>
      <c r="I637" s="4"/>
      <c r="J637" s="4"/>
      <c r="K637" s="4"/>
      <c r="L637" s="4"/>
      <c r="M637" s="4"/>
      <c r="N637" s="4"/>
      <c r="O637" s="4"/>
      <c r="P637" s="4"/>
    </row>
    <row r="638" spans="1:118">
      <c r="A638" s="4">
        <v>50</v>
      </c>
      <c r="B638" s="4">
        <v>0</v>
      </c>
      <c r="C638" s="4">
        <v>0</v>
      </c>
      <c r="D638" s="4">
        <v>1</v>
      </c>
      <c r="E638" s="4">
        <v>204</v>
      </c>
      <c r="F638" s="4">
        <f>ROUND(Source!R630,O638)</f>
        <v>0</v>
      </c>
      <c r="G638" s="4" t="s">
        <v>42</v>
      </c>
      <c r="H638" s="4" t="s">
        <v>43</v>
      </c>
      <c r="I638" s="4"/>
      <c r="J638" s="4"/>
      <c r="K638" s="4"/>
      <c r="L638" s="4"/>
      <c r="M638" s="4"/>
      <c r="N638" s="4"/>
      <c r="O638" s="4"/>
      <c r="P638" s="4"/>
    </row>
    <row r="639" spans="1:118">
      <c r="A639" s="4">
        <v>50</v>
      </c>
      <c r="B639" s="4">
        <v>0</v>
      </c>
      <c r="C639" s="4">
        <v>0</v>
      </c>
      <c r="D639" s="4">
        <v>1</v>
      </c>
      <c r="E639" s="4">
        <v>205</v>
      </c>
      <c r="F639" s="4">
        <f>ROUND(Source!S630,O639)</f>
        <v>0</v>
      </c>
      <c r="G639" s="4" t="s">
        <v>44</v>
      </c>
      <c r="H639" s="4" t="s">
        <v>45</v>
      </c>
      <c r="I639" s="4"/>
      <c r="J639" s="4"/>
      <c r="K639" s="4"/>
      <c r="L639" s="4"/>
      <c r="M639" s="4"/>
      <c r="N639" s="4"/>
      <c r="O639" s="4"/>
      <c r="P639" s="4"/>
    </row>
    <row r="640" spans="1:118">
      <c r="A640" s="4">
        <v>50</v>
      </c>
      <c r="B640" s="4">
        <v>0</v>
      </c>
      <c r="C640" s="4">
        <v>0</v>
      </c>
      <c r="D640" s="4">
        <v>1</v>
      </c>
      <c r="E640" s="4">
        <v>214</v>
      </c>
      <c r="F640" s="4">
        <f>ROUND(Source!AS630,O640)</f>
        <v>0</v>
      </c>
      <c r="G640" s="4" t="s">
        <v>46</v>
      </c>
      <c r="H640" s="4" t="s">
        <v>47</v>
      </c>
      <c r="I640" s="4"/>
      <c r="J640" s="4"/>
      <c r="K640" s="4"/>
      <c r="L640" s="4"/>
      <c r="M640" s="4"/>
      <c r="N640" s="4"/>
      <c r="O640" s="4"/>
      <c r="P640" s="4"/>
    </row>
    <row r="641" spans="1:16">
      <c r="A641" s="4">
        <v>50</v>
      </c>
      <c r="B641" s="4">
        <v>0</v>
      </c>
      <c r="C641" s="4">
        <v>0</v>
      </c>
      <c r="D641" s="4">
        <v>1</v>
      </c>
      <c r="E641" s="4">
        <v>215</v>
      </c>
      <c r="F641" s="4">
        <f>ROUND(Source!AT630,O641)</f>
        <v>0</v>
      </c>
      <c r="G641" s="4" t="s">
        <v>48</v>
      </c>
      <c r="H641" s="4" t="s">
        <v>49</v>
      </c>
      <c r="I641" s="4"/>
      <c r="J641" s="4"/>
      <c r="K641" s="4"/>
      <c r="L641" s="4"/>
      <c r="M641" s="4"/>
      <c r="N641" s="4"/>
      <c r="O641" s="4"/>
      <c r="P641" s="4"/>
    </row>
    <row r="642" spans="1:16">
      <c r="A642" s="4">
        <v>50</v>
      </c>
      <c r="B642" s="4">
        <v>0</v>
      </c>
      <c r="C642" s="4">
        <v>0</v>
      </c>
      <c r="D642" s="4">
        <v>1</v>
      </c>
      <c r="E642" s="4">
        <v>217</v>
      </c>
      <c r="F642" s="4">
        <f>ROUND(Source!AU630,O642)</f>
        <v>0</v>
      </c>
      <c r="G642" s="4" t="s">
        <v>50</v>
      </c>
      <c r="H642" s="4" t="s">
        <v>51</v>
      </c>
      <c r="I642" s="4"/>
      <c r="J642" s="4"/>
      <c r="K642" s="4"/>
      <c r="L642" s="4"/>
      <c r="M642" s="4"/>
      <c r="N642" s="4"/>
      <c r="O642" s="4"/>
      <c r="P642" s="4"/>
    </row>
    <row r="643" spans="1:16">
      <c r="A643" s="4">
        <v>50</v>
      </c>
      <c r="B643" s="4">
        <v>0</v>
      </c>
      <c r="C643" s="4">
        <v>0</v>
      </c>
      <c r="D643" s="4">
        <v>1</v>
      </c>
      <c r="E643" s="4">
        <v>206</v>
      </c>
      <c r="F643" s="4">
        <f>ROUND(Source!T630,O643)</f>
        <v>0</v>
      </c>
      <c r="G643" s="4" t="s">
        <v>52</v>
      </c>
      <c r="H643" s="4" t="s">
        <v>53</v>
      </c>
      <c r="I643" s="4"/>
      <c r="J643" s="4"/>
      <c r="K643" s="4"/>
      <c r="L643" s="4"/>
      <c r="M643" s="4"/>
      <c r="N643" s="4"/>
      <c r="O643" s="4"/>
      <c r="P643" s="4"/>
    </row>
    <row r="644" spans="1:16">
      <c r="A644" s="4">
        <v>50</v>
      </c>
      <c r="B644" s="4">
        <v>0</v>
      </c>
      <c r="C644" s="4">
        <v>0</v>
      </c>
      <c r="D644" s="4">
        <v>1</v>
      </c>
      <c r="E644" s="4">
        <v>207</v>
      </c>
      <c r="F644" s="4">
        <f>Source!U630</f>
        <v>0</v>
      </c>
      <c r="G644" s="4" t="s">
        <v>54</v>
      </c>
      <c r="H644" s="4" t="s">
        <v>55</v>
      </c>
      <c r="I644" s="4"/>
      <c r="J644" s="4"/>
      <c r="K644" s="4"/>
      <c r="L644" s="4"/>
      <c r="M644" s="4"/>
      <c r="N644" s="4"/>
      <c r="O644" s="4"/>
      <c r="P644" s="4"/>
    </row>
    <row r="645" spans="1:16">
      <c r="A645" s="4">
        <v>50</v>
      </c>
      <c r="B645" s="4">
        <v>0</v>
      </c>
      <c r="C645" s="4">
        <v>0</v>
      </c>
      <c r="D645" s="4">
        <v>1</v>
      </c>
      <c r="E645" s="4">
        <v>208</v>
      </c>
      <c r="F645" s="4">
        <f>Source!V630</f>
        <v>0</v>
      </c>
      <c r="G645" s="4" t="s">
        <v>56</v>
      </c>
      <c r="H645" s="4" t="s">
        <v>57</v>
      </c>
      <c r="I645" s="4"/>
      <c r="J645" s="4"/>
      <c r="K645" s="4"/>
      <c r="L645" s="4"/>
      <c r="M645" s="4"/>
      <c r="N645" s="4"/>
      <c r="O645" s="4"/>
      <c r="P645" s="4"/>
    </row>
    <row r="646" spans="1:16">
      <c r="A646" s="4">
        <v>50</v>
      </c>
      <c r="B646" s="4">
        <v>0</v>
      </c>
      <c r="C646" s="4">
        <v>0</v>
      </c>
      <c r="D646" s="4">
        <v>1</v>
      </c>
      <c r="E646" s="4">
        <v>209</v>
      </c>
      <c r="F646" s="4">
        <f>ROUND(Source!W630,O646)</f>
        <v>0</v>
      </c>
      <c r="G646" s="4" t="s">
        <v>58</v>
      </c>
      <c r="H646" s="4" t="s">
        <v>59</v>
      </c>
      <c r="I646" s="4"/>
      <c r="J646" s="4"/>
      <c r="K646" s="4"/>
      <c r="L646" s="4"/>
      <c r="M646" s="4"/>
      <c r="N646" s="4"/>
      <c r="O646" s="4"/>
      <c r="P646" s="4"/>
    </row>
    <row r="647" spans="1:16">
      <c r="A647" s="4">
        <v>50</v>
      </c>
      <c r="B647" s="4">
        <v>0</v>
      </c>
      <c r="C647" s="4">
        <v>0</v>
      </c>
      <c r="D647" s="4">
        <v>1</v>
      </c>
      <c r="E647" s="4">
        <v>210</v>
      </c>
      <c r="F647" s="4">
        <f>ROUND(Source!X630,O647)</f>
        <v>0</v>
      </c>
      <c r="G647" s="4" t="s">
        <v>60</v>
      </c>
      <c r="H647" s="4" t="s">
        <v>61</v>
      </c>
      <c r="I647" s="4"/>
      <c r="J647" s="4"/>
      <c r="K647" s="4"/>
      <c r="L647" s="4"/>
      <c r="M647" s="4"/>
      <c r="N647" s="4"/>
      <c r="O647" s="4"/>
      <c r="P647" s="4"/>
    </row>
    <row r="648" spans="1:16">
      <c r="A648" s="4">
        <v>50</v>
      </c>
      <c r="B648" s="4">
        <v>0</v>
      </c>
      <c r="C648" s="4">
        <v>0</v>
      </c>
      <c r="D648" s="4">
        <v>1</v>
      </c>
      <c r="E648" s="4">
        <v>211</v>
      </c>
      <c r="F648" s="4">
        <f>ROUND(Source!Y630,O648)</f>
        <v>0</v>
      </c>
      <c r="G648" s="4" t="s">
        <v>62</v>
      </c>
      <c r="H648" s="4" t="s">
        <v>63</v>
      </c>
      <c r="I648" s="4"/>
      <c r="J648" s="4"/>
      <c r="K648" s="4"/>
      <c r="L648" s="4"/>
      <c r="M648" s="4"/>
      <c r="N648" s="4"/>
      <c r="O648" s="4"/>
      <c r="P648" s="4"/>
    </row>
    <row r="649" spans="1:16">
      <c r="A649" s="4">
        <v>50</v>
      </c>
      <c r="B649" s="4">
        <v>0</v>
      </c>
      <c r="C649" s="4">
        <v>0</v>
      </c>
      <c r="D649" s="4">
        <v>1</v>
      </c>
      <c r="E649" s="4">
        <v>224</v>
      </c>
      <c r="F649" s="4">
        <f>ROUND(Source!AR630,O649)</f>
        <v>0</v>
      </c>
      <c r="G649" s="4" t="s">
        <v>64</v>
      </c>
      <c r="H649" s="4" t="s">
        <v>65</v>
      </c>
      <c r="I649" s="4"/>
      <c r="J649" s="4"/>
      <c r="K649" s="4"/>
      <c r="L649" s="4"/>
      <c r="M649" s="4"/>
      <c r="N649" s="4"/>
      <c r="O649" s="4"/>
      <c r="P649" s="4"/>
    </row>
    <row r="652" spans="1:16">
      <c r="A652">
        <v>70</v>
      </c>
      <c r="B652">
        <v>1</v>
      </c>
      <c r="D652">
        <v>1</v>
      </c>
      <c r="E652" t="s">
        <v>668</v>
      </c>
      <c r="F652" t="s">
        <v>669</v>
      </c>
      <c r="G652">
        <v>1</v>
      </c>
      <c r="H652">
        <v>0</v>
      </c>
      <c r="I652" t="s">
        <v>3</v>
      </c>
      <c r="J652">
        <v>1</v>
      </c>
    </row>
    <row r="653" spans="1:16">
      <c r="A653">
        <v>70</v>
      </c>
      <c r="B653">
        <v>1</v>
      </c>
      <c r="D653">
        <v>2</v>
      </c>
      <c r="E653" t="s">
        <v>670</v>
      </c>
      <c r="F653" t="s">
        <v>671</v>
      </c>
      <c r="G653">
        <v>0</v>
      </c>
      <c r="H653">
        <v>0</v>
      </c>
      <c r="I653" t="s">
        <v>3</v>
      </c>
      <c r="J653">
        <v>1</v>
      </c>
    </row>
    <row r="654" spans="1:16">
      <c r="A654">
        <v>70</v>
      </c>
      <c r="B654">
        <v>1</v>
      </c>
      <c r="D654">
        <v>3</v>
      </c>
      <c r="E654" t="s">
        <v>672</v>
      </c>
      <c r="F654" t="s">
        <v>673</v>
      </c>
      <c r="G654">
        <v>0</v>
      </c>
      <c r="H654">
        <v>0</v>
      </c>
      <c r="I654" t="s">
        <v>3</v>
      </c>
      <c r="J654">
        <v>1</v>
      </c>
    </row>
    <row r="655" spans="1:16">
      <c r="A655">
        <v>70</v>
      </c>
      <c r="B655">
        <v>1</v>
      </c>
      <c r="D655">
        <v>4</v>
      </c>
      <c r="E655" t="s">
        <v>674</v>
      </c>
      <c r="F655" t="s">
        <v>675</v>
      </c>
      <c r="G655">
        <v>0</v>
      </c>
      <c r="H655">
        <v>0</v>
      </c>
      <c r="I655" t="s">
        <v>676</v>
      </c>
      <c r="J655">
        <v>0</v>
      </c>
    </row>
    <row r="656" spans="1:16">
      <c r="A656">
        <v>70</v>
      </c>
      <c r="B656">
        <v>1</v>
      </c>
      <c r="D656">
        <v>5</v>
      </c>
      <c r="E656" t="s">
        <v>677</v>
      </c>
      <c r="F656" t="s">
        <v>678</v>
      </c>
      <c r="G656">
        <v>0</v>
      </c>
      <c r="H656">
        <v>0</v>
      </c>
      <c r="I656" t="s">
        <v>679</v>
      </c>
      <c r="J656">
        <v>0</v>
      </c>
    </row>
    <row r="657" spans="1:10">
      <c r="A657">
        <v>70</v>
      </c>
      <c r="B657">
        <v>1</v>
      </c>
      <c r="D657">
        <v>6</v>
      </c>
      <c r="E657" t="s">
        <v>680</v>
      </c>
      <c r="F657" t="s">
        <v>681</v>
      </c>
      <c r="G657">
        <v>0</v>
      </c>
      <c r="H657">
        <v>0</v>
      </c>
      <c r="I657" t="s">
        <v>682</v>
      </c>
      <c r="J657">
        <v>0</v>
      </c>
    </row>
    <row r="658" spans="1:10">
      <c r="A658">
        <v>70</v>
      </c>
      <c r="B658">
        <v>1</v>
      </c>
      <c r="D658">
        <v>7</v>
      </c>
      <c r="E658" t="s">
        <v>683</v>
      </c>
      <c r="F658" t="s">
        <v>684</v>
      </c>
      <c r="G658">
        <v>0</v>
      </c>
      <c r="H658">
        <v>0</v>
      </c>
      <c r="I658" t="s">
        <v>3</v>
      </c>
      <c r="J658">
        <v>0</v>
      </c>
    </row>
    <row r="659" spans="1:10">
      <c r="A659">
        <v>70</v>
      </c>
      <c r="B659">
        <v>1</v>
      </c>
      <c r="D659">
        <v>8</v>
      </c>
      <c r="E659" t="s">
        <v>685</v>
      </c>
      <c r="F659" t="s">
        <v>686</v>
      </c>
      <c r="G659">
        <v>0</v>
      </c>
      <c r="H659">
        <v>0</v>
      </c>
      <c r="I659" t="s">
        <v>687</v>
      </c>
      <c r="J659">
        <v>0</v>
      </c>
    </row>
    <row r="660" spans="1:10">
      <c r="A660">
        <v>70</v>
      </c>
      <c r="B660">
        <v>1</v>
      </c>
      <c r="D660">
        <v>9</v>
      </c>
      <c r="E660" t="s">
        <v>688</v>
      </c>
      <c r="F660" t="s">
        <v>689</v>
      </c>
      <c r="G660">
        <v>0</v>
      </c>
      <c r="H660">
        <v>0</v>
      </c>
      <c r="I660" t="s">
        <v>690</v>
      </c>
      <c r="J660">
        <v>0</v>
      </c>
    </row>
    <row r="661" spans="1:10">
      <c r="A661">
        <v>70</v>
      </c>
      <c r="B661">
        <v>1</v>
      </c>
      <c r="D661">
        <v>10</v>
      </c>
      <c r="E661" t="s">
        <v>691</v>
      </c>
      <c r="F661" t="s">
        <v>692</v>
      </c>
      <c r="G661">
        <v>0</v>
      </c>
      <c r="H661">
        <v>0</v>
      </c>
      <c r="I661" t="s">
        <v>693</v>
      </c>
      <c r="J661">
        <v>0</v>
      </c>
    </row>
    <row r="662" spans="1:10">
      <c r="A662">
        <v>70</v>
      </c>
      <c r="B662">
        <v>1</v>
      </c>
      <c r="D662">
        <v>11</v>
      </c>
      <c r="E662" t="s">
        <v>694</v>
      </c>
      <c r="F662" t="s">
        <v>695</v>
      </c>
      <c r="G662">
        <v>0</v>
      </c>
      <c r="H662">
        <v>0</v>
      </c>
      <c r="I662" t="s">
        <v>696</v>
      </c>
      <c r="J662">
        <v>0</v>
      </c>
    </row>
    <row r="663" spans="1:10">
      <c r="A663">
        <v>70</v>
      </c>
      <c r="B663">
        <v>1</v>
      </c>
      <c r="D663">
        <v>1</v>
      </c>
      <c r="E663" t="s">
        <v>697</v>
      </c>
      <c r="F663" t="s">
        <v>698</v>
      </c>
      <c r="G663">
        <v>0.9</v>
      </c>
      <c r="H663">
        <v>1</v>
      </c>
      <c r="I663" t="s">
        <v>699</v>
      </c>
      <c r="J663">
        <v>0</v>
      </c>
    </row>
    <row r="664" spans="1:10">
      <c r="A664">
        <v>70</v>
      </c>
      <c r="B664">
        <v>1</v>
      </c>
      <c r="D664">
        <v>2</v>
      </c>
      <c r="E664" t="s">
        <v>700</v>
      </c>
      <c r="F664" t="s">
        <v>701</v>
      </c>
      <c r="G664">
        <v>0.85</v>
      </c>
      <c r="H664">
        <v>1</v>
      </c>
      <c r="I664" t="s">
        <v>702</v>
      </c>
      <c r="J664">
        <v>0</v>
      </c>
    </row>
    <row r="665" spans="1:10">
      <c r="A665">
        <v>70</v>
      </c>
      <c r="B665">
        <v>1</v>
      </c>
      <c r="D665">
        <v>3</v>
      </c>
      <c r="E665" t="s">
        <v>703</v>
      </c>
      <c r="F665" t="s">
        <v>704</v>
      </c>
      <c r="G665">
        <v>1</v>
      </c>
      <c r="H665">
        <v>0.85</v>
      </c>
      <c r="I665" t="s">
        <v>705</v>
      </c>
      <c r="J665">
        <v>0</v>
      </c>
    </row>
    <row r="666" spans="1:10">
      <c r="A666">
        <v>70</v>
      </c>
      <c r="B666">
        <v>1</v>
      </c>
      <c r="D666">
        <v>4</v>
      </c>
      <c r="E666" t="s">
        <v>706</v>
      </c>
      <c r="F666" t="s">
        <v>707</v>
      </c>
      <c r="G666">
        <v>1</v>
      </c>
      <c r="H666">
        <v>0</v>
      </c>
      <c r="I666" t="s">
        <v>3</v>
      </c>
      <c r="J666">
        <v>0</v>
      </c>
    </row>
    <row r="667" spans="1:10">
      <c r="A667">
        <v>70</v>
      </c>
      <c r="B667">
        <v>1</v>
      </c>
      <c r="D667">
        <v>5</v>
      </c>
      <c r="E667" t="s">
        <v>708</v>
      </c>
      <c r="F667" t="s">
        <v>709</v>
      </c>
      <c r="G667">
        <v>1</v>
      </c>
      <c r="H667">
        <v>0.8</v>
      </c>
      <c r="I667" t="s">
        <v>710</v>
      </c>
      <c r="J667">
        <v>0</v>
      </c>
    </row>
    <row r="668" spans="1:10">
      <c r="A668">
        <v>70</v>
      </c>
      <c r="B668">
        <v>1</v>
      </c>
      <c r="D668">
        <v>6</v>
      </c>
      <c r="E668" t="s">
        <v>711</v>
      </c>
      <c r="F668" t="s">
        <v>712</v>
      </c>
      <c r="G668">
        <v>0.85</v>
      </c>
      <c r="H668">
        <v>0</v>
      </c>
      <c r="I668" t="s">
        <v>3</v>
      </c>
      <c r="J668">
        <v>0</v>
      </c>
    </row>
    <row r="669" spans="1:10">
      <c r="A669">
        <v>70</v>
      </c>
      <c r="B669">
        <v>1</v>
      </c>
      <c r="D669">
        <v>7</v>
      </c>
      <c r="E669" t="s">
        <v>713</v>
      </c>
      <c r="F669" t="s">
        <v>714</v>
      </c>
      <c r="G669">
        <v>0.8</v>
      </c>
      <c r="H669">
        <v>0</v>
      </c>
      <c r="I669" t="s">
        <v>3</v>
      </c>
      <c r="J669">
        <v>0</v>
      </c>
    </row>
    <row r="670" spans="1:10">
      <c r="A670">
        <v>70</v>
      </c>
      <c r="B670">
        <v>1</v>
      </c>
      <c r="D670">
        <v>8</v>
      </c>
      <c r="E670" t="s">
        <v>715</v>
      </c>
      <c r="F670" t="s">
        <v>716</v>
      </c>
      <c r="G670">
        <v>0.94</v>
      </c>
      <c r="H670">
        <v>0</v>
      </c>
      <c r="I670" t="s">
        <v>3</v>
      </c>
      <c r="J670">
        <v>0</v>
      </c>
    </row>
    <row r="671" spans="1:10">
      <c r="A671">
        <v>70</v>
      </c>
      <c r="B671">
        <v>1</v>
      </c>
      <c r="D671">
        <v>9</v>
      </c>
      <c r="E671" t="s">
        <v>717</v>
      </c>
      <c r="F671" t="s">
        <v>718</v>
      </c>
      <c r="G671">
        <v>0.9</v>
      </c>
      <c r="H671">
        <v>0</v>
      </c>
      <c r="I671" t="s">
        <v>3</v>
      </c>
      <c r="J671">
        <v>0</v>
      </c>
    </row>
    <row r="672" spans="1:10">
      <c r="A672">
        <v>70</v>
      </c>
      <c r="B672">
        <v>1</v>
      </c>
      <c r="D672">
        <v>10</v>
      </c>
      <c r="E672" t="s">
        <v>719</v>
      </c>
      <c r="F672" t="s">
        <v>720</v>
      </c>
      <c r="G672">
        <v>0.6</v>
      </c>
      <c r="H672">
        <v>0</v>
      </c>
      <c r="I672" t="s">
        <v>3</v>
      </c>
      <c r="J672">
        <v>0</v>
      </c>
    </row>
    <row r="673" spans="1:26">
      <c r="A673">
        <v>70</v>
      </c>
      <c r="B673">
        <v>1</v>
      </c>
      <c r="D673">
        <v>11</v>
      </c>
      <c r="E673" t="s">
        <v>721</v>
      </c>
      <c r="F673" t="s">
        <v>722</v>
      </c>
      <c r="G673">
        <v>1.2</v>
      </c>
      <c r="H673">
        <v>0</v>
      </c>
      <c r="I673" t="s">
        <v>3</v>
      </c>
      <c r="J673">
        <v>0</v>
      </c>
    </row>
    <row r="674" spans="1:26">
      <c r="A674">
        <v>70</v>
      </c>
      <c r="B674">
        <v>1</v>
      </c>
      <c r="D674">
        <v>12</v>
      </c>
      <c r="E674" t="s">
        <v>723</v>
      </c>
      <c r="F674" t="s">
        <v>724</v>
      </c>
      <c r="G674">
        <v>0</v>
      </c>
      <c r="H674">
        <v>0</v>
      </c>
      <c r="I674" t="s">
        <v>3</v>
      </c>
      <c r="J674">
        <v>0</v>
      </c>
    </row>
    <row r="676" spans="1:26">
      <c r="A676">
        <v>-1</v>
      </c>
    </row>
    <row r="678" spans="1:26">
      <c r="A678" s="3">
        <v>75</v>
      </c>
      <c r="B678" s="3" t="s">
        <v>725</v>
      </c>
      <c r="C678" s="3">
        <v>2013</v>
      </c>
      <c r="D678" s="3">
        <v>0</v>
      </c>
      <c r="E678" s="3">
        <v>2</v>
      </c>
      <c r="F678" s="3">
        <v>1</v>
      </c>
      <c r="G678" s="3">
        <v>0</v>
      </c>
      <c r="H678" s="3">
        <v>1</v>
      </c>
      <c r="I678" s="3">
        <v>0</v>
      </c>
      <c r="J678" s="3">
        <v>1</v>
      </c>
      <c r="K678" s="3"/>
      <c r="L678" s="3"/>
      <c r="M678" s="3"/>
      <c r="N678" s="3"/>
      <c r="O678" s="3"/>
    </row>
    <row r="679" spans="1:26">
      <c r="A679" s="5">
        <v>1</v>
      </c>
      <c r="B679" s="5" t="s">
        <v>726</v>
      </c>
      <c r="C679" s="5" t="s">
        <v>727</v>
      </c>
      <c r="D679" s="5">
        <v>0</v>
      </c>
      <c r="E679" s="5">
        <v>0</v>
      </c>
      <c r="F679" s="5">
        <v>1</v>
      </c>
      <c r="G679" s="5">
        <v>1</v>
      </c>
      <c r="H679" s="5">
        <v>0</v>
      </c>
      <c r="I679" s="5">
        <v>1</v>
      </c>
      <c r="J679" s="5">
        <v>6.32</v>
      </c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3" spans="1:26">
      <c r="A683">
        <v>65</v>
      </c>
      <c r="C683">
        <v>1</v>
      </c>
      <c r="D683">
        <v>0</v>
      </c>
      <c r="E683">
        <v>200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C43"/>
  <sheetViews>
    <sheetView workbookViewId="0">
      <selection activeCell="G40" sqref="G40"/>
    </sheetView>
  </sheetViews>
  <sheetFormatPr defaultColWidth="9.140625" defaultRowHeight="12.75"/>
  <cols>
    <col min="1" max="256" width="9.140625" customWidth="1"/>
  </cols>
  <sheetData>
    <row r="1" spans="1:133">
      <c r="A1">
        <v>0</v>
      </c>
      <c r="B1" t="s">
        <v>0</v>
      </c>
      <c r="D1" t="s">
        <v>728</v>
      </c>
      <c r="F1">
        <v>0</v>
      </c>
      <c r="G1">
        <v>0</v>
      </c>
      <c r="H1">
        <v>0</v>
      </c>
      <c r="I1" t="s">
        <v>2</v>
      </c>
      <c r="J1" t="s">
        <v>3</v>
      </c>
    </row>
    <row r="12" spans="1:133">
      <c r="A12" s="1">
        <v>1</v>
      </c>
      <c r="B12" s="1">
        <v>42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</row>
    <row r="14" spans="1:133">
      <c r="A14" s="1">
        <v>22</v>
      </c>
      <c r="B14" s="1">
        <v>0</v>
      </c>
      <c r="C14" s="1">
        <v>0</v>
      </c>
      <c r="D14" s="1">
        <v>23104213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>
      <c r="A16" s="6">
        <v>3</v>
      </c>
      <c r="B16" s="6">
        <v>1</v>
      </c>
      <c r="C16" s="6" t="s">
        <v>6</v>
      </c>
      <c r="D16" s="6" t="s">
        <v>7</v>
      </c>
      <c r="E16" s="7"/>
      <c r="F16" s="7"/>
      <c r="G16" s="7"/>
      <c r="H16" s="7"/>
      <c r="I16" s="7"/>
      <c r="J16" s="7"/>
      <c r="AI16" s="6"/>
      <c r="AJ16" s="6"/>
      <c r="AK16" s="6"/>
      <c r="AL16" s="6"/>
      <c r="AM16" s="6"/>
      <c r="AN16" s="6"/>
      <c r="AO16" s="6"/>
      <c r="AP16" s="6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</row>
    <row r="18" spans="1:19">
      <c r="A18">
        <v>51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20" spans="1:19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/>
      <c r="G20" s="4" t="s">
        <v>30</v>
      </c>
      <c r="H20" s="4" t="s">
        <v>31</v>
      </c>
      <c r="I20" s="4"/>
      <c r="J20" s="4"/>
      <c r="K20" s="4"/>
      <c r="L20" s="4"/>
      <c r="M20" s="4"/>
      <c r="N20" s="4"/>
      <c r="O20" s="4"/>
      <c r="P20" s="4"/>
    </row>
    <row r="21" spans="1:19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/>
      <c r="G21" s="4" t="s">
        <v>32</v>
      </c>
      <c r="H21" s="4" t="s">
        <v>33</v>
      </c>
      <c r="I21" s="4"/>
      <c r="J21" s="4"/>
      <c r="K21" s="4"/>
      <c r="L21" s="4"/>
      <c r="M21" s="4"/>
      <c r="N21" s="4"/>
      <c r="O21" s="4"/>
      <c r="P21" s="4"/>
    </row>
    <row r="22" spans="1:19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/>
      <c r="G22" s="4" t="s">
        <v>34</v>
      </c>
      <c r="H22" s="4" t="s">
        <v>35</v>
      </c>
      <c r="I22" s="4"/>
      <c r="J22" s="4"/>
      <c r="K22" s="4"/>
      <c r="L22" s="4"/>
      <c r="M22" s="4"/>
      <c r="N22" s="4"/>
      <c r="O22" s="4"/>
      <c r="P22" s="4"/>
    </row>
    <row r="23" spans="1:19">
      <c r="A23" s="4">
        <v>50</v>
      </c>
      <c r="B23" s="4">
        <v>0</v>
      </c>
      <c r="C23" s="4">
        <v>0</v>
      </c>
      <c r="D23" s="4">
        <v>1</v>
      </c>
      <c r="E23" s="4">
        <v>216</v>
      </c>
      <c r="F23" s="4"/>
      <c r="G23" s="4" t="s">
        <v>36</v>
      </c>
      <c r="H23" s="4" t="s">
        <v>37</v>
      </c>
      <c r="I23" s="4"/>
      <c r="J23" s="4"/>
      <c r="K23" s="4"/>
      <c r="L23" s="4"/>
      <c r="M23" s="4"/>
      <c r="N23" s="4"/>
      <c r="O23" s="4"/>
      <c r="P23" s="4"/>
    </row>
    <row r="24" spans="1:19">
      <c r="A24" s="4">
        <v>50</v>
      </c>
      <c r="B24" s="4">
        <v>0</v>
      </c>
      <c r="C24" s="4">
        <v>0</v>
      </c>
      <c r="D24" s="4">
        <v>1</v>
      </c>
      <c r="E24" s="4">
        <v>223</v>
      </c>
      <c r="F24" s="4"/>
      <c r="G24" s="4" t="s">
        <v>38</v>
      </c>
      <c r="H24" s="4" t="s">
        <v>39</v>
      </c>
      <c r="I24" s="4"/>
      <c r="J24" s="4"/>
      <c r="K24" s="4"/>
      <c r="L24" s="4"/>
      <c r="M24" s="4"/>
      <c r="N24" s="4"/>
      <c r="O24" s="4"/>
      <c r="P24" s="4"/>
    </row>
    <row r="25" spans="1:19">
      <c r="A25" s="4">
        <v>50</v>
      </c>
      <c r="B25" s="4">
        <v>0</v>
      </c>
      <c r="C25" s="4">
        <v>0</v>
      </c>
      <c r="D25" s="4">
        <v>1</v>
      </c>
      <c r="E25" s="4">
        <v>203</v>
      </c>
      <c r="F25" s="4"/>
      <c r="G25" s="4" t="s">
        <v>40</v>
      </c>
      <c r="H25" s="4" t="s">
        <v>41</v>
      </c>
      <c r="I25" s="4"/>
      <c r="J25" s="4"/>
      <c r="K25" s="4"/>
      <c r="L25" s="4"/>
      <c r="M25" s="4"/>
      <c r="N25" s="4"/>
      <c r="O25" s="4"/>
      <c r="P25" s="4"/>
    </row>
    <row r="26" spans="1:19">
      <c r="A26" s="4">
        <v>50</v>
      </c>
      <c r="B26" s="4">
        <v>0</v>
      </c>
      <c r="C26" s="4">
        <v>0</v>
      </c>
      <c r="D26" s="4">
        <v>1</v>
      </c>
      <c r="E26" s="4">
        <v>204</v>
      </c>
      <c r="F26" s="4"/>
      <c r="G26" s="4" t="s">
        <v>42</v>
      </c>
      <c r="H26" s="4" t="s">
        <v>43</v>
      </c>
      <c r="I26" s="4"/>
      <c r="J26" s="4"/>
      <c r="K26" s="4"/>
      <c r="L26" s="4"/>
      <c r="M26" s="4"/>
      <c r="N26" s="4"/>
      <c r="O26" s="4"/>
      <c r="P26" s="4"/>
    </row>
    <row r="27" spans="1:19">
      <c r="A27" s="4">
        <v>50</v>
      </c>
      <c r="B27" s="4">
        <v>0</v>
      </c>
      <c r="C27" s="4">
        <v>0</v>
      </c>
      <c r="D27" s="4">
        <v>1</v>
      </c>
      <c r="E27" s="4">
        <v>205</v>
      </c>
      <c r="F27" s="4"/>
      <c r="G27" s="4" t="s">
        <v>44</v>
      </c>
      <c r="H27" s="4" t="s">
        <v>45</v>
      </c>
      <c r="I27" s="4"/>
      <c r="J27" s="4"/>
      <c r="K27" s="4"/>
      <c r="L27" s="4"/>
      <c r="M27" s="4"/>
      <c r="N27" s="4"/>
      <c r="O27" s="4"/>
      <c r="P27" s="4"/>
    </row>
    <row r="28" spans="1:19">
      <c r="A28" s="4">
        <v>50</v>
      </c>
      <c r="B28" s="4">
        <v>0</v>
      </c>
      <c r="C28" s="4">
        <v>0</v>
      </c>
      <c r="D28" s="4">
        <v>1</v>
      </c>
      <c r="E28" s="4">
        <v>214</v>
      </c>
      <c r="F28" s="4"/>
      <c r="G28" s="4" t="s">
        <v>46</v>
      </c>
      <c r="H28" s="4" t="s">
        <v>47</v>
      </c>
      <c r="I28" s="4"/>
      <c r="J28" s="4"/>
      <c r="K28" s="4"/>
      <c r="L28" s="4"/>
      <c r="M28" s="4"/>
      <c r="N28" s="4"/>
      <c r="O28" s="4"/>
      <c r="P28" s="4"/>
    </row>
    <row r="29" spans="1:19">
      <c r="A29" s="4">
        <v>50</v>
      </c>
      <c r="B29" s="4">
        <v>0</v>
      </c>
      <c r="C29" s="4">
        <v>0</v>
      </c>
      <c r="D29" s="4">
        <v>1</v>
      </c>
      <c r="E29" s="4">
        <v>215</v>
      </c>
      <c r="F29" s="4"/>
      <c r="G29" s="4" t="s">
        <v>48</v>
      </c>
      <c r="H29" s="4" t="s">
        <v>49</v>
      </c>
      <c r="I29" s="4"/>
      <c r="J29" s="4"/>
      <c r="K29" s="4"/>
      <c r="L29" s="4"/>
      <c r="M29" s="4"/>
      <c r="N29" s="4"/>
      <c r="O29" s="4"/>
      <c r="P29" s="4"/>
    </row>
    <row r="30" spans="1:19">
      <c r="A30" s="4">
        <v>50</v>
      </c>
      <c r="B30" s="4">
        <v>0</v>
      </c>
      <c r="C30" s="4">
        <v>0</v>
      </c>
      <c r="D30" s="4">
        <v>1</v>
      </c>
      <c r="E30" s="4">
        <v>217</v>
      </c>
      <c r="F30" s="4"/>
      <c r="G30" s="4" t="s">
        <v>50</v>
      </c>
      <c r="H30" s="4" t="s">
        <v>51</v>
      </c>
      <c r="I30" s="4"/>
      <c r="J30" s="4"/>
      <c r="K30" s="4"/>
      <c r="L30" s="4"/>
      <c r="M30" s="4"/>
      <c r="N30" s="4"/>
      <c r="O30" s="4"/>
      <c r="P30" s="4"/>
    </row>
    <row r="31" spans="1:19">
      <c r="A31" s="4">
        <v>50</v>
      </c>
      <c r="B31" s="4">
        <v>0</v>
      </c>
      <c r="C31" s="4">
        <v>0</v>
      </c>
      <c r="D31" s="4">
        <v>1</v>
      </c>
      <c r="E31" s="4">
        <v>206</v>
      </c>
      <c r="F31" s="4"/>
      <c r="G31" s="4" t="s">
        <v>52</v>
      </c>
      <c r="H31" s="4" t="s">
        <v>53</v>
      </c>
      <c r="I31" s="4"/>
      <c r="J31" s="4"/>
      <c r="K31" s="4"/>
      <c r="L31" s="4"/>
      <c r="M31" s="4"/>
      <c r="N31" s="4"/>
      <c r="O31" s="4"/>
      <c r="P31" s="4"/>
    </row>
    <row r="32" spans="1:19">
      <c r="A32" s="4">
        <v>50</v>
      </c>
      <c r="B32" s="4">
        <v>0</v>
      </c>
      <c r="C32" s="4">
        <v>0</v>
      </c>
      <c r="D32" s="4">
        <v>1</v>
      </c>
      <c r="E32" s="4">
        <v>207</v>
      </c>
      <c r="F32" s="4"/>
      <c r="G32" s="4" t="s">
        <v>54</v>
      </c>
      <c r="H32" s="4" t="s">
        <v>55</v>
      </c>
      <c r="I32" s="4"/>
      <c r="J32" s="4"/>
      <c r="K32" s="4"/>
      <c r="L32" s="4"/>
      <c r="M32" s="4"/>
      <c r="N32" s="4"/>
      <c r="O32" s="4"/>
      <c r="P32" s="4"/>
    </row>
    <row r="33" spans="1:26">
      <c r="A33" s="4">
        <v>50</v>
      </c>
      <c r="B33" s="4">
        <v>0</v>
      </c>
      <c r="C33" s="4">
        <v>0</v>
      </c>
      <c r="D33" s="4">
        <v>1</v>
      </c>
      <c r="E33" s="4">
        <v>208</v>
      </c>
      <c r="F33" s="4"/>
      <c r="G33" s="4" t="s">
        <v>56</v>
      </c>
      <c r="H33" s="4" t="s">
        <v>57</v>
      </c>
      <c r="I33" s="4"/>
      <c r="J33" s="4"/>
      <c r="K33" s="4"/>
      <c r="L33" s="4"/>
      <c r="M33" s="4"/>
      <c r="N33" s="4"/>
      <c r="O33" s="4"/>
      <c r="P33" s="4"/>
    </row>
    <row r="34" spans="1:26">
      <c r="A34" s="4">
        <v>50</v>
      </c>
      <c r="B34" s="4">
        <v>0</v>
      </c>
      <c r="C34" s="4">
        <v>0</v>
      </c>
      <c r="D34" s="4">
        <v>1</v>
      </c>
      <c r="E34" s="4">
        <v>209</v>
      </c>
      <c r="F34" s="4"/>
      <c r="G34" s="4" t="s">
        <v>58</v>
      </c>
      <c r="H34" s="4" t="s">
        <v>59</v>
      </c>
      <c r="I34" s="4"/>
      <c r="J34" s="4"/>
      <c r="K34" s="4"/>
      <c r="L34" s="4"/>
      <c r="M34" s="4"/>
      <c r="N34" s="4"/>
      <c r="O34" s="4"/>
      <c r="P34" s="4"/>
    </row>
    <row r="35" spans="1:26">
      <c r="A35" s="4">
        <v>50</v>
      </c>
      <c r="B35" s="4">
        <v>0</v>
      </c>
      <c r="C35" s="4">
        <v>0</v>
      </c>
      <c r="D35" s="4">
        <v>1</v>
      </c>
      <c r="E35" s="4">
        <v>210</v>
      </c>
      <c r="F35" s="4"/>
      <c r="G35" s="4" t="s">
        <v>60</v>
      </c>
      <c r="H35" s="4" t="s">
        <v>61</v>
      </c>
      <c r="I35" s="4"/>
      <c r="J35" s="4"/>
      <c r="K35" s="4"/>
      <c r="L35" s="4"/>
      <c r="M35" s="4"/>
      <c r="N35" s="4"/>
      <c r="O35" s="4"/>
      <c r="P35" s="4"/>
    </row>
    <row r="36" spans="1:26">
      <c r="A36" s="4">
        <v>50</v>
      </c>
      <c r="B36" s="4">
        <v>0</v>
      </c>
      <c r="C36" s="4">
        <v>0</v>
      </c>
      <c r="D36" s="4">
        <v>1</v>
      </c>
      <c r="E36" s="4">
        <v>211</v>
      </c>
      <c r="F36" s="4"/>
      <c r="G36" s="4" t="s">
        <v>62</v>
      </c>
      <c r="H36" s="4" t="s">
        <v>63</v>
      </c>
      <c r="I36" s="4"/>
      <c r="J36" s="4"/>
      <c r="K36" s="4"/>
      <c r="L36" s="4"/>
      <c r="M36" s="4"/>
      <c r="N36" s="4"/>
      <c r="O36" s="4"/>
      <c r="P36" s="4"/>
    </row>
    <row r="37" spans="1:26">
      <c r="A37" s="4">
        <v>50</v>
      </c>
      <c r="B37" s="4">
        <v>0</v>
      </c>
      <c r="C37" s="4">
        <v>0</v>
      </c>
      <c r="D37" s="4">
        <v>1</v>
      </c>
      <c r="E37" s="4">
        <v>224</v>
      </c>
      <c r="F37" s="4"/>
      <c r="G37" s="4" t="s">
        <v>64</v>
      </c>
      <c r="H37" s="4" t="s">
        <v>65</v>
      </c>
      <c r="I37" s="4"/>
      <c r="J37" s="4"/>
      <c r="K37" s="4"/>
      <c r="L37" s="4"/>
      <c r="M37" s="4"/>
      <c r="N37" s="4"/>
      <c r="O37" s="4"/>
      <c r="P37" s="4"/>
    </row>
    <row r="39" spans="1:26">
      <c r="A39">
        <v>-1</v>
      </c>
    </row>
    <row r="42" spans="1:26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1:26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CB1077"/>
  <sheetViews>
    <sheetView topLeftCell="A511" workbookViewId="0">
      <selection activeCell="A511" sqref="A1:XFD1048576"/>
    </sheetView>
  </sheetViews>
  <sheetFormatPr defaultColWidth="9.140625" defaultRowHeight="12.75"/>
  <cols>
    <col min="1" max="256" width="9.140625" customWidth="1"/>
  </cols>
  <sheetData>
    <row r="1" spans="1:80">
      <c r="A1">
        <f>ROW(Source!A28)</f>
        <v>28</v>
      </c>
      <c r="B1">
        <v>23104213</v>
      </c>
      <c r="C1">
        <v>23108071</v>
      </c>
      <c r="D1">
        <v>9415385</v>
      </c>
      <c r="E1">
        <v>1</v>
      </c>
      <c r="F1">
        <v>1</v>
      </c>
      <c r="G1">
        <v>1</v>
      </c>
      <c r="H1">
        <v>1</v>
      </c>
      <c r="I1" t="s">
        <v>729</v>
      </c>
      <c r="J1" t="s">
        <v>3</v>
      </c>
      <c r="K1" t="s">
        <v>730</v>
      </c>
      <c r="L1">
        <v>1369</v>
      </c>
      <c r="N1">
        <v>1013</v>
      </c>
      <c r="O1" t="s">
        <v>731</v>
      </c>
      <c r="P1" t="s">
        <v>731</v>
      </c>
      <c r="Q1">
        <v>1</v>
      </c>
      <c r="Y1">
        <v>17.95</v>
      </c>
      <c r="AA1">
        <v>0</v>
      </c>
      <c r="AB1">
        <v>0</v>
      </c>
      <c r="AC1">
        <v>0</v>
      </c>
      <c r="AD1">
        <v>9.4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17.95</v>
      </c>
      <c r="AU1" t="s">
        <v>3</v>
      </c>
      <c r="AV1">
        <v>1</v>
      </c>
      <c r="AW1">
        <v>2</v>
      </c>
      <c r="AX1">
        <v>23108091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B1">
        <v>0</v>
      </c>
    </row>
    <row r="2" spans="1:80">
      <c r="A2">
        <f>ROW(Source!A28)</f>
        <v>28</v>
      </c>
      <c r="B2">
        <v>23104213</v>
      </c>
      <c r="C2">
        <v>23108071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23</v>
      </c>
      <c r="J2" t="s">
        <v>3</v>
      </c>
      <c r="K2" t="s">
        <v>732</v>
      </c>
      <c r="L2">
        <v>608254</v>
      </c>
      <c r="N2">
        <v>1013</v>
      </c>
      <c r="O2" t="s">
        <v>733</v>
      </c>
      <c r="P2" t="s">
        <v>733</v>
      </c>
      <c r="Q2">
        <v>1</v>
      </c>
      <c r="Y2">
        <v>5.01</v>
      </c>
      <c r="AA2">
        <v>0</v>
      </c>
      <c r="AB2">
        <v>0</v>
      </c>
      <c r="AC2">
        <v>0</v>
      </c>
      <c r="AD2">
        <v>0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5.01</v>
      </c>
      <c r="AU2" t="s">
        <v>3</v>
      </c>
      <c r="AV2">
        <v>2</v>
      </c>
      <c r="AW2">
        <v>2</v>
      </c>
      <c r="AX2">
        <v>23108092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B2">
        <v>0</v>
      </c>
    </row>
    <row r="3" spans="1:80">
      <c r="A3">
        <f>ROW(Source!A28)</f>
        <v>28</v>
      </c>
      <c r="B3">
        <v>23104213</v>
      </c>
      <c r="C3">
        <v>23108071</v>
      </c>
      <c r="D3">
        <v>21598847</v>
      </c>
      <c r="E3">
        <v>1</v>
      </c>
      <c r="F3">
        <v>1</v>
      </c>
      <c r="G3">
        <v>1</v>
      </c>
      <c r="H3">
        <v>2</v>
      </c>
      <c r="I3" t="s">
        <v>734</v>
      </c>
      <c r="J3" t="s">
        <v>735</v>
      </c>
      <c r="K3" t="s">
        <v>736</v>
      </c>
      <c r="L3">
        <v>1368</v>
      </c>
      <c r="N3">
        <v>1011</v>
      </c>
      <c r="O3" t="s">
        <v>737</v>
      </c>
      <c r="P3" t="s">
        <v>737</v>
      </c>
      <c r="Q3">
        <v>1</v>
      </c>
      <c r="Y3">
        <v>1.26</v>
      </c>
      <c r="AA3">
        <v>0</v>
      </c>
      <c r="AB3">
        <v>111.99</v>
      </c>
      <c r="AC3">
        <v>13.5</v>
      </c>
      <c r="AD3">
        <v>0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1.26</v>
      </c>
      <c r="AU3" t="s">
        <v>3</v>
      </c>
      <c r="AV3">
        <v>0</v>
      </c>
      <c r="AW3">
        <v>2</v>
      </c>
      <c r="AX3">
        <v>23108093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B3">
        <v>0</v>
      </c>
    </row>
    <row r="4" spans="1:80">
      <c r="A4">
        <f>ROW(Source!A28)</f>
        <v>28</v>
      </c>
      <c r="B4">
        <v>23104213</v>
      </c>
      <c r="C4">
        <v>23108071</v>
      </c>
      <c r="D4">
        <v>21599015</v>
      </c>
      <c r="E4">
        <v>1</v>
      </c>
      <c r="F4">
        <v>1</v>
      </c>
      <c r="G4">
        <v>1</v>
      </c>
      <c r="H4">
        <v>2</v>
      </c>
      <c r="I4" t="s">
        <v>738</v>
      </c>
      <c r="J4" t="s">
        <v>739</v>
      </c>
      <c r="K4" t="s">
        <v>740</v>
      </c>
      <c r="L4">
        <v>1368</v>
      </c>
      <c r="N4">
        <v>1011</v>
      </c>
      <c r="O4" t="s">
        <v>737</v>
      </c>
      <c r="P4" t="s">
        <v>737</v>
      </c>
      <c r="Q4">
        <v>1</v>
      </c>
      <c r="Y4">
        <v>0.34</v>
      </c>
      <c r="AA4">
        <v>0</v>
      </c>
      <c r="AB4">
        <v>3.28</v>
      </c>
      <c r="AC4">
        <v>0</v>
      </c>
      <c r="AD4">
        <v>0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0.34</v>
      </c>
      <c r="AU4" t="s">
        <v>3</v>
      </c>
      <c r="AV4">
        <v>0</v>
      </c>
      <c r="AW4">
        <v>2</v>
      </c>
      <c r="AX4">
        <v>23108094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B4">
        <v>0</v>
      </c>
    </row>
    <row r="5" spans="1:80">
      <c r="A5">
        <f>ROW(Source!A28)</f>
        <v>28</v>
      </c>
      <c r="B5">
        <v>23104213</v>
      </c>
      <c r="C5">
        <v>23108071</v>
      </c>
      <c r="D5">
        <v>21599181</v>
      </c>
      <c r="E5">
        <v>1</v>
      </c>
      <c r="F5">
        <v>1</v>
      </c>
      <c r="G5">
        <v>1</v>
      </c>
      <c r="H5">
        <v>2</v>
      </c>
      <c r="I5" t="s">
        <v>741</v>
      </c>
      <c r="J5" t="s">
        <v>742</v>
      </c>
      <c r="K5" t="s">
        <v>743</v>
      </c>
      <c r="L5">
        <v>1368</v>
      </c>
      <c r="N5">
        <v>1011</v>
      </c>
      <c r="O5" t="s">
        <v>737</v>
      </c>
      <c r="P5" t="s">
        <v>737</v>
      </c>
      <c r="Q5">
        <v>1</v>
      </c>
      <c r="Y5">
        <v>1.07</v>
      </c>
      <c r="AA5">
        <v>0</v>
      </c>
      <c r="AB5">
        <v>14</v>
      </c>
      <c r="AC5">
        <v>0</v>
      </c>
      <c r="AD5">
        <v>0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1.07</v>
      </c>
      <c r="AU5" t="s">
        <v>3</v>
      </c>
      <c r="AV5">
        <v>0</v>
      </c>
      <c r="AW5">
        <v>2</v>
      </c>
      <c r="AX5">
        <v>23108095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B5">
        <v>0</v>
      </c>
    </row>
    <row r="6" spans="1:80">
      <c r="A6">
        <f>ROW(Source!A28)</f>
        <v>28</v>
      </c>
      <c r="B6">
        <v>23104213</v>
      </c>
      <c r="C6">
        <v>23108071</v>
      </c>
      <c r="D6">
        <v>21599190</v>
      </c>
      <c r="E6">
        <v>1</v>
      </c>
      <c r="F6">
        <v>1</v>
      </c>
      <c r="G6">
        <v>1</v>
      </c>
      <c r="H6">
        <v>2</v>
      </c>
      <c r="I6" t="s">
        <v>744</v>
      </c>
      <c r="J6" t="s">
        <v>745</v>
      </c>
      <c r="K6" t="s">
        <v>746</v>
      </c>
      <c r="L6">
        <v>1368</v>
      </c>
      <c r="N6">
        <v>1011</v>
      </c>
      <c r="O6" t="s">
        <v>737</v>
      </c>
      <c r="P6" t="s">
        <v>737</v>
      </c>
      <c r="Q6">
        <v>1</v>
      </c>
      <c r="Y6">
        <v>0.31</v>
      </c>
      <c r="AA6">
        <v>0</v>
      </c>
      <c r="AB6">
        <v>1.2</v>
      </c>
      <c r="AC6">
        <v>0</v>
      </c>
      <c r="AD6">
        <v>0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0.31</v>
      </c>
      <c r="AU6" t="s">
        <v>3</v>
      </c>
      <c r="AV6">
        <v>0</v>
      </c>
      <c r="AW6">
        <v>2</v>
      </c>
      <c r="AX6">
        <v>23108096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B6">
        <v>0</v>
      </c>
    </row>
    <row r="7" spans="1:80">
      <c r="A7">
        <f>ROW(Source!A28)</f>
        <v>28</v>
      </c>
      <c r="B7">
        <v>23104213</v>
      </c>
      <c r="C7">
        <v>23108071</v>
      </c>
      <c r="D7">
        <v>21600149</v>
      </c>
      <c r="E7">
        <v>1</v>
      </c>
      <c r="F7">
        <v>1</v>
      </c>
      <c r="G7">
        <v>1</v>
      </c>
      <c r="H7">
        <v>2</v>
      </c>
      <c r="I7" t="s">
        <v>747</v>
      </c>
      <c r="J7" t="s">
        <v>748</v>
      </c>
      <c r="K7" t="s">
        <v>749</v>
      </c>
      <c r="L7">
        <v>1368</v>
      </c>
      <c r="N7">
        <v>1011</v>
      </c>
      <c r="O7" t="s">
        <v>737</v>
      </c>
      <c r="P7" t="s">
        <v>737</v>
      </c>
      <c r="Q7">
        <v>1</v>
      </c>
      <c r="Y7">
        <v>3.75</v>
      </c>
      <c r="AA7">
        <v>0</v>
      </c>
      <c r="AB7">
        <v>239.25</v>
      </c>
      <c r="AC7">
        <v>16.440000000000001</v>
      </c>
      <c r="AD7">
        <v>0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3.75</v>
      </c>
      <c r="AU7" t="s">
        <v>3</v>
      </c>
      <c r="AV7">
        <v>0</v>
      </c>
      <c r="AW7">
        <v>2</v>
      </c>
      <c r="AX7">
        <v>23108097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B7">
        <v>0</v>
      </c>
    </row>
    <row r="8" spans="1:80">
      <c r="A8">
        <f>ROW(Source!A28)</f>
        <v>28</v>
      </c>
      <c r="B8">
        <v>23104213</v>
      </c>
      <c r="C8">
        <v>23108071</v>
      </c>
      <c r="D8">
        <v>21600166</v>
      </c>
      <c r="E8">
        <v>1</v>
      </c>
      <c r="F8">
        <v>1</v>
      </c>
      <c r="G8">
        <v>1</v>
      </c>
      <c r="H8">
        <v>2</v>
      </c>
      <c r="I8" t="s">
        <v>750</v>
      </c>
      <c r="J8" t="s">
        <v>751</v>
      </c>
      <c r="K8" t="s">
        <v>752</v>
      </c>
      <c r="L8">
        <v>1368</v>
      </c>
      <c r="N8">
        <v>1011</v>
      </c>
      <c r="O8" t="s">
        <v>737</v>
      </c>
      <c r="P8" t="s">
        <v>737</v>
      </c>
      <c r="Q8">
        <v>1</v>
      </c>
      <c r="Y8">
        <v>3.75</v>
      </c>
      <c r="AA8">
        <v>0</v>
      </c>
      <c r="AB8">
        <v>40.409999999999997</v>
      </c>
      <c r="AC8">
        <v>0</v>
      </c>
      <c r="AD8">
        <v>0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3.75</v>
      </c>
      <c r="AU8" t="s">
        <v>3</v>
      </c>
      <c r="AV8">
        <v>0</v>
      </c>
      <c r="AW8">
        <v>2</v>
      </c>
      <c r="AX8">
        <v>23108098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B8">
        <v>0</v>
      </c>
    </row>
    <row r="9" spans="1:80">
      <c r="A9">
        <f>ROW(Source!A28)</f>
        <v>28</v>
      </c>
      <c r="B9">
        <v>23104213</v>
      </c>
      <c r="C9">
        <v>23108071</v>
      </c>
      <c r="D9">
        <v>21601198</v>
      </c>
      <c r="E9">
        <v>1</v>
      </c>
      <c r="F9">
        <v>1</v>
      </c>
      <c r="G9">
        <v>1</v>
      </c>
      <c r="H9">
        <v>2</v>
      </c>
      <c r="I9" t="s">
        <v>753</v>
      </c>
      <c r="J9" t="s">
        <v>754</v>
      </c>
      <c r="K9" t="s">
        <v>755</v>
      </c>
      <c r="L9">
        <v>1368</v>
      </c>
      <c r="N9">
        <v>1011</v>
      </c>
      <c r="O9" t="s">
        <v>737</v>
      </c>
      <c r="P9" t="s">
        <v>737</v>
      </c>
      <c r="Q9">
        <v>1</v>
      </c>
      <c r="Y9">
        <v>0.14000000000000001</v>
      </c>
      <c r="AA9">
        <v>0</v>
      </c>
      <c r="AB9">
        <v>1.95</v>
      </c>
      <c r="AC9">
        <v>0</v>
      </c>
      <c r="AD9">
        <v>0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0.14000000000000001</v>
      </c>
      <c r="AU9" t="s">
        <v>3</v>
      </c>
      <c r="AV9">
        <v>0</v>
      </c>
      <c r="AW9">
        <v>2</v>
      </c>
      <c r="AX9">
        <v>23108099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B9">
        <v>0</v>
      </c>
    </row>
    <row r="10" spans="1:80">
      <c r="A10">
        <f>ROW(Source!A28)</f>
        <v>28</v>
      </c>
      <c r="B10">
        <v>23104213</v>
      </c>
      <c r="C10">
        <v>23108071</v>
      </c>
      <c r="D10">
        <v>21601639</v>
      </c>
      <c r="E10">
        <v>1</v>
      </c>
      <c r="F10">
        <v>1</v>
      </c>
      <c r="G10">
        <v>1</v>
      </c>
      <c r="H10">
        <v>2</v>
      </c>
      <c r="I10" t="s">
        <v>756</v>
      </c>
      <c r="J10" t="s">
        <v>757</v>
      </c>
      <c r="K10" t="s">
        <v>758</v>
      </c>
      <c r="L10">
        <v>1368</v>
      </c>
      <c r="N10">
        <v>1011</v>
      </c>
      <c r="O10" t="s">
        <v>737</v>
      </c>
      <c r="P10" t="s">
        <v>737</v>
      </c>
      <c r="Q10">
        <v>1</v>
      </c>
      <c r="Y10">
        <v>0.15</v>
      </c>
      <c r="AA10">
        <v>0</v>
      </c>
      <c r="AB10">
        <v>127.82</v>
      </c>
      <c r="AC10">
        <v>13.5</v>
      </c>
      <c r="AD10">
        <v>0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0.15</v>
      </c>
      <c r="AU10" t="s">
        <v>3</v>
      </c>
      <c r="AV10">
        <v>0</v>
      </c>
      <c r="AW10">
        <v>2</v>
      </c>
      <c r="AX10">
        <v>23108100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B10">
        <v>0</v>
      </c>
    </row>
    <row r="11" spans="1:80">
      <c r="A11">
        <f>ROW(Source!A28)</f>
        <v>28</v>
      </c>
      <c r="B11">
        <v>23104213</v>
      </c>
      <c r="C11">
        <v>23108071</v>
      </c>
      <c r="D11">
        <v>21601645</v>
      </c>
      <c r="E11">
        <v>1</v>
      </c>
      <c r="F11">
        <v>1</v>
      </c>
      <c r="G11">
        <v>1</v>
      </c>
      <c r="H11">
        <v>2</v>
      </c>
      <c r="I11" t="s">
        <v>759</v>
      </c>
      <c r="J11" t="s">
        <v>760</v>
      </c>
      <c r="K11" t="s">
        <v>761</v>
      </c>
      <c r="L11">
        <v>1368</v>
      </c>
      <c r="N11">
        <v>1011</v>
      </c>
      <c r="O11" t="s">
        <v>737</v>
      </c>
      <c r="P11" t="s">
        <v>737</v>
      </c>
      <c r="Q11">
        <v>1</v>
      </c>
      <c r="Y11">
        <v>0.15</v>
      </c>
      <c r="AA11">
        <v>0</v>
      </c>
      <c r="AB11">
        <v>12</v>
      </c>
      <c r="AC11">
        <v>0</v>
      </c>
      <c r="AD11">
        <v>0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0.15</v>
      </c>
      <c r="AU11" t="s">
        <v>3</v>
      </c>
      <c r="AV11">
        <v>0</v>
      </c>
      <c r="AW11">
        <v>2</v>
      </c>
      <c r="AX11">
        <v>23108101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B11">
        <v>0</v>
      </c>
    </row>
    <row r="12" spans="1:80">
      <c r="A12">
        <f>ROW(Source!A28)</f>
        <v>28</v>
      </c>
      <c r="B12">
        <v>23104213</v>
      </c>
      <c r="C12">
        <v>23108071</v>
      </c>
      <c r="D12">
        <v>21538874</v>
      </c>
      <c r="E12">
        <v>1</v>
      </c>
      <c r="F12">
        <v>1</v>
      </c>
      <c r="G12">
        <v>1</v>
      </c>
      <c r="H12">
        <v>3</v>
      </c>
      <c r="I12" t="s">
        <v>762</v>
      </c>
      <c r="J12" t="s">
        <v>763</v>
      </c>
      <c r="K12" t="s">
        <v>764</v>
      </c>
      <c r="L12">
        <v>1339</v>
      </c>
      <c r="N12">
        <v>1007</v>
      </c>
      <c r="O12" t="s">
        <v>26</v>
      </c>
      <c r="P12" t="s">
        <v>26</v>
      </c>
      <c r="Q12">
        <v>1</v>
      </c>
      <c r="Y12">
        <v>0.3</v>
      </c>
      <c r="AA12">
        <v>6.22</v>
      </c>
      <c r="AB12">
        <v>0</v>
      </c>
      <c r="AC12">
        <v>0</v>
      </c>
      <c r="AD12">
        <v>0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0.3</v>
      </c>
      <c r="AU12" t="s">
        <v>3</v>
      </c>
      <c r="AV12">
        <v>0</v>
      </c>
      <c r="AW12">
        <v>2</v>
      </c>
      <c r="AX12">
        <v>23108102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B12">
        <v>0</v>
      </c>
    </row>
    <row r="13" spans="1:80">
      <c r="A13">
        <f>ROW(Source!A28)</f>
        <v>28</v>
      </c>
      <c r="B13">
        <v>23104213</v>
      </c>
      <c r="C13">
        <v>23108071</v>
      </c>
      <c r="D13">
        <v>21538992</v>
      </c>
      <c r="E13">
        <v>1</v>
      </c>
      <c r="F13">
        <v>1</v>
      </c>
      <c r="G13">
        <v>1</v>
      </c>
      <c r="H13">
        <v>3</v>
      </c>
      <c r="I13" t="s">
        <v>765</v>
      </c>
      <c r="J13" t="s">
        <v>766</v>
      </c>
      <c r="K13" t="s">
        <v>767</v>
      </c>
      <c r="L13">
        <v>1348</v>
      </c>
      <c r="N13">
        <v>1009</v>
      </c>
      <c r="O13" t="s">
        <v>13</v>
      </c>
      <c r="P13" t="s">
        <v>13</v>
      </c>
      <c r="Q13">
        <v>1000</v>
      </c>
      <c r="Y13">
        <v>4.0000000000000003E-5</v>
      </c>
      <c r="AA13">
        <v>15119</v>
      </c>
      <c r="AB13">
        <v>0</v>
      </c>
      <c r="AC13">
        <v>0</v>
      </c>
      <c r="AD13">
        <v>0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4.0000000000000003E-5</v>
      </c>
      <c r="AU13" t="s">
        <v>3</v>
      </c>
      <c r="AV13">
        <v>0</v>
      </c>
      <c r="AW13">
        <v>2</v>
      </c>
      <c r="AX13">
        <v>23108103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B13">
        <v>0</v>
      </c>
    </row>
    <row r="14" spans="1:80">
      <c r="A14">
        <f>ROW(Source!A28)</f>
        <v>28</v>
      </c>
      <c r="B14">
        <v>23104213</v>
      </c>
      <c r="C14">
        <v>23108071</v>
      </c>
      <c r="D14">
        <v>21539742</v>
      </c>
      <c r="E14">
        <v>1</v>
      </c>
      <c r="F14">
        <v>1</v>
      </c>
      <c r="G14">
        <v>1</v>
      </c>
      <c r="H14">
        <v>3</v>
      </c>
      <c r="I14" t="s">
        <v>768</v>
      </c>
      <c r="J14" t="s">
        <v>769</v>
      </c>
      <c r="K14" t="s">
        <v>770</v>
      </c>
      <c r="L14">
        <v>1348</v>
      </c>
      <c r="N14">
        <v>1009</v>
      </c>
      <c r="O14" t="s">
        <v>13</v>
      </c>
      <c r="P14" t="s">
        <v>13</v>
      </c>
      <c r="Q14">
        <v>1000</v>
      </c>
      <c r="Y14">
        <v>5.9999999999999995E-4</v>
      </c>
      <c r="AA14">
        <v>5989</v>
      </c>
      <c r="AB14">
        <v>0</v>
      </c>
      <c r="AC14">
        <v>0</v>
      </c>
      <c r="AD14">
        <v>0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5.9999999999999995E-4</v>
      </c>
      <c r="AU14" t="s">
        <v>3</v>
      </c>
      <c r="AV14">
        <v>0</v>
      </c>
      <c r="AW14">
        <v>2</v>
      </c>
      <c r="AX14">
        <v>23108104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B14">
        <v>0</v>
      </c>
    </row>
    <row r="15" spans="1:80">
      <c r="A15">
        <f>ROW(Source!A28)</f>
        <v>28</v>
      </c>
      <c r="B15">
        <v>23104213</v>
      </c>
      <c r="C15">
        <v>23108071</v>
      </c>
      <c r="D15">
        <v>21540421</v>
      </c>
      <c r="E15">
        <v>1</v>
      </c>
      <c r="F15">
        <v>1</v>
      </c>
      <c r="G15">
        <v>1</v>
      </c>
      <c r="H15">
        <v>3</v>
      </c>
      <c r="I15" t="s">
        <v>771</v>
      </c>
      <c r="J15" t="s">
        <v>772</v>
      </c>
      <c r="K15" t="s">
        <v>773</v>
      </c>
      <c r="L15">
        <v>1348</v>
      </c>
      <c r="N15">
        <v>1009</v>
      </c>
      <c r="O15" t="s">
        <v>13</v>
      </c>
      <c r="P15" t="s">
        <v>13</v>
      </c>
      <c r="Q15">
        <v>1000</v>
      </c>
      <c r="Y15">
        <v>1.01</v>
      </c>
      <c r="AA15">
        <v>6789.36</v>
      </c>
      <c r="AB15">
        <v>0</v>
      </c>
      <c r="AC15">
        <v>0</v>
      </c>
      <c r="AD15">
        <v>0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1.01</v>
      </c>
      <c r="AU15" t="s">
        <v>3</v>
      </c>
      <c r="AV15">
        <v>0</v>
      </c>
      <c r="AW15">
        <v>2</v>
      </c>
      <c r="AX15">
        <v>23108105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B15">
        <v>0</v>
      </c>
    </row>
    <row r="16" spans="1:80">
      <c r="A16">
        <f>ROW(Source!A28)</f>
        <v>28</v>
      </c>
      <c r="B16">
        <v>23104213</v>
      </c>
      <c r="C16">
        <v>23108071</v>
      </c>
      <c r="D16">
        <v>21540934</v>
      </c>
      <c r="E16">
        <v>1</v>
      </c>
      <c r="F16">
        <v>1</v>
      </c>
      <c r="G16">
        <v>1</v>
      </c>
      <c r="H16">
        <v>3</v>
      </c>
      <c r="I16" t="s">
        <v>774</v>
      </c>
      <c r="J16" t="s">
        <v>775</v>
      </c>
      <c r="K16" t="s">
        <v>776</v>
      </c>
      <c r="L16">
        <v>1348</v>
      </c>
      <c r="N16">
        <v>1009</v>
      </c>
      <c r="O16" t="s">
        <v>13</v>
      </c>
      <c r="P16" t="s">
        <v>13</v>
      </c>
      <c r="Q16">
        <v>1000</v>
      </c>
      <c r="Y16">
        <v>1.9300000000000001E-3</v>
      </c>
      <c r="AA16">
        <v>10362</v>
      </c>
      <c r="AB16">
        <v>0</v>
      </c>
      <c r="AC16">
        <v>0</v>
      </c>
      <c r="AD16">
        <v>0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1.9300000000000001E-3</v>
      </c>
      <c r="AU16" t="s">
        <v>3</v>
      </c>
      <c r="AV16">
        <v>0</v>
      </c>
      <c r="AW16">
        <v>2</v>
      </c>
      <c r="AX16">
        <v>23108106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B16">
        <v>0</v>
      </c>
    </row>
    <row r="17" spans="1:80">
      <c r="A17">
        <f>ROW(Source!A28)</f>
        <v>28</v>
      </c>
      <c r="B17">
        <v>23104213</v>
      </c>
      <c r="C17">
        <v>23108071</v>
      </c>
      <c r="D17">
        <v>21541053</v>
      </c>
      <c r="E17">
        <v>1</v>
      </c>
      <c r="F17">
        <v>1</v>
      </c>
      <c r="G17">
        <v>1</v>
      </c>
      <c r="H17">
        <v>3</v>
      </c>
      <c r="I17" t="s">
        <v>777</v>
      </c>
      <c r="J17" t="s">
        <v>778</v>
      </c>
      <c r="K17" t="s">
        <v>779</v>
      </c>
      <c r="L17">
        <v>1339</v>
      </c>
      <c r="N17">
        <v>1007</v>
      </c>
      <c r="O17" t="s">
        <v>26</v>
      </c>
      <c r="P17" t="s">
        <v>26</v>
      </c>
      <c r="Q17">
        <v>1</v>
      </c>
      <c r="Y17">
        <v>0.06</v>
      </c>
      <c r="AA17">
        <v>38.51</v>
      </c>
      <c r="AB17">
        <v>0</v>
      </c>
      <c r="AC17">
        <v>0</v>
      </c>
      <c r="AD17">
        <v>0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0.06</v>
      </c>
      <c r="AU17" t="s">
        <v>3</v>
      </c>
      <c r="AV17">
        <v>0</v>
      </c>
      <c r="AW17">
        <v>2</v>
      </c>
      <c r="AX17">
        <v>23108107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B17">
        <v>0</v>
      </c>
    </row>
    <row r="18" spans="1:80">
      <c r="A18">
        <f>ROW(Source!A28)</f>
        <v>28</v>
      </c>
      <c r="B18">
        <v>23104213</v>
      </c>
      <c r="C18">
        <v>23108071</v>
      </c>
      <c r="D18">
        <v>21548987</v>
      </c>
      <c r="E18">
        <v>1</v>
      </c>
      <c r="F18">
        <v>1</v>
      </c>
      <c r="G18">
        <v>1</v>
      </c>
      <c r="H18">
        <v>3</v>
      </c>
      <c r="I18" t="s">
        <v>780</v>
      </c>
      <c r="J18" t="s">
        <v>781</v>
      </c>
      <c r="K18" t="s">
        <v>782</v>
      </c>
      <c r="L18">
        <v>1339</v>
      </c>
      <c r="N18">
        <v>1007</v>
      </c>
      <c r="O18" t="s">
        <v>26</v>
      </c>
      <c r="P18" t="s">
        <v>26</v>
      </c>
      <c r="Q18">
        <v>1</v>
      </c>
      <c r="Y18">
        <v>6.0000000000000001E-3</v>
      </c>
      <c r="AA18">
        <v>558.33000000000004</v>
      </c>
      <c r="AB18">
        <v>0</v>
      </c>
      <c r="AC18">
        <v>0</v>
      </c>
      <c r="AD18">
        <v>0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6.0000000000000001E-3</v>
      </c>
      <c r="AU18" t="s">
        <v>3</v>
      </c>
      <c r="AV18">
        <v>0</v>
      </c>
      <c r="AW18">
        <v>2</v>
      </c>
      <c r="AX18">
        <v>23108108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B18">
        <v>0</v>
      </c>
    </row>
    <row r="19" spans="1:80">
      <c r="A19">
        <f>ROW(Source!A28)</f>
        <v>28</v>
      </c>
      <c r="B19">
        <v>23104213</v>
      </c>
      <c r="C19">
        <v>23108071</v>
      </c>
      <c r="D19">
        <v>21551773</v>
      </c>
      <c r="E19">
        <v>1</v>
      </c>
      <c r="F19">
        <v>1</v>
      </c>
      <c r="G19">
        <v>1</v>
      </c>
      <c r="H19">
        <v>3</v>
      </c>
      <c r="I19" t="s">
        <v>783</v>
      </c>
      <c r="J19" t="s">
        <v>784</v>
      </c>
      <c r="K19" t="s">
        <v>785</v>
      </c>
      <c r="L19">
        <v>1348</v>
      </c>
      <c r="N19">
        <v>1009</v>
      </c>
      <c r="O19" t="s">
        <v>13</v>
      </c>
      <c r="P19" t="s">
        <v>13</v>
      </c>
      <c r="Q19">
        <v>1000</v>
      </c>
      <c r="Y19">
        <v>4.0000000000000002E-4</v>
      </c>
      <c r="AA19">
        <v>11255</v>
      </c>
      <c r="AB19">
        <v>0</v>
      </c>
      <c r="AC19">
        <v>0</v>
      </c>
      <c r="AD19">
        <v>0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4.0000000000000002E-4</v>
      </c>
      <c r="AU19" t="s">
        <v>3</v>
      </c>
      <c r="AV19">
        <v>0</v>
      </c>
      <c r="AW19">
        <v>2</v>
      </c>
      <c r="AX19">
        <v>23108109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B19">
        <v>0</v>
      </c>
    </row>
    <row r="20" spans="1:80">
      <c r="A20">
        <f>ROW(Source!A28)</f>
        <v>28</v>
      </c>
      <c r="B20">
        <v>23104213</v>
      </c>
      <c r="C20">
        <v>23108071</v>
      </c>
      <c r="D20">
        <v>0</v>
      </c>
      <c r="E20">
        <v>0</v>
      </c>
      <c r="F20">
        <v>1</v>
      </c>
      <c r="G20">
        <v>1</v>
      </c>
      <c r="H20">
        <v>3</v>
      </c>
      <c r="I20" t="s">
        <v>16</v>
      </c>
      <c r="J20" t="s">
        <v>3</v>
      </c>
      <c r="K20" t="s">
        <v>17</v>
      </c>
      <c r="L20">
        <v>1371</v>
      </c>
      <c r="N20">
        <v>1013</v>
      </c>
      <c r="O20" t="s">
        <v>18</v>
      </c>
      <c r="P20" t="s">
        <v>18</v>
      </c>
      <c r="Q20">
        <v>1</v>
      </c>
      <c r="Y20">
        <v>5.4545450000000004</v>
      </c>
      <c r="AA20">
        <v>1280.43</v>
      </c>
      <c r="AB20">
        <v>0</v>
      </c>
      <c r="AC20">
        <v>0</v>
      </c>
      <c r="AD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3</v>
      </c>
      <c r="AT20">
        <v>5.4545450000000004</v>
      </c>
      <c r="AU20" t="s">
        <v>3</v>
      </c>
      <c r="AV20">
        <v>0</v>
      </c>
      <c r="AW20">
        <v>1</v>
      </c>
      <c r="AX20">
        <v>-1</v>
      </c>
      <c r="AY20">
        <v>0</v>
      </c>
      <c r="AZ20">
        <v>0</v>
      </c>
      <c r="BA20" t="s">
        <v>3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B20">
        <v>0</v>
      </c>
    </row>
    <row r="21" spans="1:80">
      <c r="A21">
        <f>ROW(Source!A28)</f>
        <v>28</v>
      </c>
      <c r="B21">
        <v>23104213</v>
      </c>
      <c r="C21">
        <v>23108071</v>
      </c>
      <c r="D21">
        <v>0</v>
      </c>
      <c r="E21">
        <v>0</v>
      </c>
      <c r="F21">
        <v>1</v>
      </c>
      <c r="G21">
        <v>1</v>
      </c>
      <c r="H21">
        <v>3</v>
      </c>
      <c r="I21" t="s">
        <v>16</v>
      </c>
      <c r="J21" t="s">
        <v>3</v>
      </c>
      <c r="K21" t="s">
        <v>20</v>
      </c>
      <c r="L21">
        <v>1371</v>
      </c>
      <c r="N21">
        <v>1013</v>
      </c>
      <c r="O21" t="s">
        <v>18</v>
      </c>
      <c r="P21" t="s">
        <v>18</v>
      </c>
      <c r="Q21">
        <v>1</v>
      </c>
      <c r="Y21">
        <v>5.4545450000000004</v>
      </c>
      <c r="AA21">
        <v>33.520000000000003</v>
      </c>
      <c r="AB21">
        <v>0</v>
      </c>
      <c r="AC21">
        <v>0</v>
      </c>
      <c r="AD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 t="s">
        <v>3</v>
      </c>
      <c r="AT21">
        <v>5.4545450000000004</v>
      </c>
      <c r="AU21" t="s">
        <v>3</v>
      </c>
      <c r="AV21">
        <v>0</v>
      </c>
      <c r="AW21">
        <v>1</v>
      </c>
      <c r="AX21">
        <v>-1</v>
      </c>
      <c r="AY21">
        <v>0</v>
      </c>
      <c r="AZ21">
        <v>0</v>
      </c>
      <c r="BA21" t="s">
        <v>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B21">
        <v>0</v>
      </c>
    </row>
    <row r="22" spans="1:80">
      <c r="A22">
        <f>ROW(Source!A28)</f>
        <v>28</v>
      </c>
      <c r="B22">
        <v>23104213</v>
      </c>
      <c r="C22">
        <v>23108071</v>
      </c>
      <c r="D22">
        <v>0</v>
      </c>
      <c r="E22">
        <v>0</v>
      </c>
      <c r="F22">
        <v>1</v>
      </c>
      <c r="G22">
        <v>1</v>
      </c>
      <c r="H22">
        <v>3</v>
      </c>
      <c r="I22" t="s">
        <v>16</v>
      </c>
      <c r="J22" t="s">
        <v>3</v>
      </c>
      <c r="K22" t="s">
        <v>22</v>
      </c>
      <c r="L22">
        <v>1348</v>
      </c>
      <c r="N22">
        <v>1009</v>
      </c>
      <c r="O22" t="s">
        <v>13</v>
      </c>
      <c r="P22" t="s">
        <v>13</v>
      </c>
      <c r="Q22">
        <v>1000</v>
      </c>
      <c r="Y22">
        <v>0.32454499999999997</v>
      </c>
      <c r="AA22">
        <v>3620.48</v>
      </c>
      <c r="AB22">
        <v>0</v>
      </c>
      <c r="AC22">
        <v>0</v>
      </c>
      <c r="AD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3</v>
      </c>
      <c r="AT22">
        <v>0.32454499999999997</v>
      </c>
      <c r="AU22" t="s">
        <v>3</v>
      </c>
      <c r="AV22">
        <v>0</v>
      </c>
      <c r="AW22">
        <v>1</v>
      </c>
      <c r="AX22">
        <v>-1</v>
      </c>
      <c r="AY22">
        <v>0</v>
      </c>
      <c r="AZ22">
        <v>0</v>
      </c>
      <c r="BA22" t="s">
        <v>3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B22">
        <v>0</v>
      </c>
    </row>
    <row r="23" spans="1:80">
      <c r="A23">
        <f>ROW(Source!A32)</f>
        <v>32</v>
      </c>
      <c r="B23">
        <v>23104213</v>
      </c>
      <c r="C23">
        <v>23108134</v>
      </c>
      <c r="D23">
        <v>9416110</v>
      </c>
      <c r="E23">
        <v>1</v>
      </c>
      <c r="F23">
        <v>1</v>
      </c>
      <c r="G23">
        <v>1</v>
      </c>
      <c r="H23">
        <v>1</v>
      </c>
      <c r="I23" t="s">
        <v>786</v>
      </c>
      <c r="J23" t="s">
        <v>3</v>
      </c>
      <c r="K23" t="s">
        <v>787</v>
      </c>
      <c r="L23">
        <v>1369</v>
      </c>
      <c r="N23">
        <v>1013</v>
      </c>
      <c r="O23" t="s">
        <v>731</v>
      </c>
      <c r="P23" t="s">
        <v>731</v>
      </c>
      <c r="Q23">
        <v>1</v>
      </c>
      <c r="Y23">
        <v>0.64</v>
      </c>
      <c r="AA23">
        <v>0</v>
      </c>
      <c r="AB23">
        <v>0</v>
      </c>
      <c r="AC23">
        <v>0</v>
      </c>
      <c r="AD23">
        <v>9.18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0.64</v>
      </c>
      <c r="AU23" t="s">
        <v>3</v>
      </c>
      <c r="AV23">
        <v>1</v>
      </c>
      <c r="AW23">
        <v>2</v>
      </c>
      <c r="AX23">
        <v>23108142</v>
      </c>
      <c r="AY23">
        <v>1</v>
      </c>
      <c r="AZ23">
        <v>0</v>
      </c>
      <c r="BA23">
        <v>20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B23">
        <v>0</v>
      </c>
    </row>
    <row r="24" spans="1:80">
      <c r="A24">
        <f>ROW(Source!A32)</f>
        <v>32</v>
      </c>
      <c r="B24">
        <v>23104213</v>
      </c>
      <c r="C24">
        <v>23108134</v>
      </c>
      <c r="D24">
        <v>121548</v>
      </c>
      <c r="E24">
        <v>1</v>
      </c>
      <c r="F24">
        <v>1</v>
      </c>
      <c r="G24">
        <v>1</v>
      </c>
      <c r="H24">
        <v>1</v>
      </c>
      <c r="I24" t="s">
        <v>23</v>
      </c>
      <c r="J24" t="s">
        <v>3</v>
      </c>
      <c r="K24" t="s">
        <v>732</v>
      </c>
      <c r="L24">
        <v>608254</v>
      </c>
      <c r="N24">
        <v>1013</v>
      </c>
      <c r="O24" t="s">
        <v>733</v>
      </c>
      <c r="P24" t="s">
        <v>733</v>
      </c>
      <c r="Q24">
        <v>1</v>
      </c>
      <c r="Y24">
        <v>0.35</v>
      </c>
      <c r="AA24">
        <v>0</v>
      </c>
      <c r="AB24">
        <v>0</v>
      </c>
      <c r="AC24">
        <v>0</v>
      </c>
      <c r="AD24">
        <v>0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0.35</v>
      </c>
      <c r="AU24" t="s">
        <v>3</v>
      </c>
      <c r="AV24">
        <v>2</v>
      </c>
      <c r="AW24">
        <v>2</v>
      </c>
      <c r="AX24">
        <v>23108143</v>
      </c>
      <c r="AY24">
        <v>1</v>
      </c>
      <c r="AZ24">
        <v>0</v>
      </c>
      <c r="BA24">
        <v>21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B24">
        <v>0</v>
      </c>
    </row>
    <row r="25" spans="1:80">
      <c r="A25">
        <f>ROW(Source!A32)</f>
        <v>32</v>
      </c>
      <c r="B25">
        <v>23104213</v>
      </c>
      <c r="C25">
        <v>23108134</v>
      </c>
      <c r="D25">
        <v>21598883</v>
      </c>
      <c r="E25">
        <v>1</v>
      </c>
      <c r="F25">
        <v>1</v>
      </c>
      <c r="G25">
        <v>1</v>
      </c>
      <c r="H25">
        <v>2</v>
      </c>
      <c r="I25" t="s">
        <v>788</v>
      </c>
      <c r="J25" t="s">
        <v>789</v>
      </c>
      <c r="K25" t="s">
        <v>790</v>
      </c>
      <c r="L25">
        <v>1368</v>
      </c>
      <c r="N25">
        <v>1011</v>
      </c>
      <c r="O25" t="s">
        <v>737</v>
      </c>
      <c r="P25" t="s">
        <v>737</v>
      </c>
      <c r="Q25">
        <v>1</v>
      </c>
      <c r="Y25">
        <v>0.35</v>
      </c>
      <c r="AA25">
        <v>0</v>
      </c>
      <c r="AB25">
        <v>96.89</v>
      </c>
      <c r="AC25">
        <v>13.5</v>
      </c>
      <c r="AD25">
        <v>0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0.35</v>
      </c>
      <c r="AU25" t="s">
        <v>3</v>
      </c>
      <c r="AV25">
        <v>0</v>
      </c>
      <c r="AW25">
        <v>2</v>
      </c>
      <c r="AX25">
        <v>23108144</v>
      </c>
      <c r="AY25">
        <v>1</v>
      </c>
      <c r="AZ25">
        <v>0</v>
      </c>
      <c r="BA25">
        <v>22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B25">
        <v>0</v>
      </c>
    </row>
    <row r="26" spans="1:80">
      <c r="A26">
        <f>ROW(Source!A32)</f>
        <v>32</v>
      </c>
      <c r="B26">
        <v>23104213</v>
      </c>
      <c r="C26">
        <v>23108134</v>
      </c>
      <c r="D26">
        <v>21599794</v>
      </c>
      <c r="E26">
        <v>1</v>
      </c>
      <c r="F26">
        <v>1</v>
      </c>
      <c r="G26">
        <v>1</v>
      </c>
      <c r="H26">
        <v>2</v>
      </c>
      <c r="I26" t="s">
        <v>791</v>
      </c>
      <c r="J26" t="s">
        <v>792</v>
      </c>
      <c r="K26" t="s">
        <v>793</v>
      </c>
      <c r="L26">
        <v>1368</v>
      </c>
      <c r="N26">
        <v>1011</v>
      </c>
      <c r="O26" t="s">
        <v>737</v>
      </c>
      <c r="P26" t="s">
        <v>737</v>
      </c>
      <c r="Q26">
        <v>1</v>
      </c>
      <c r="Y26">
        <v>0.24</v>
      </c>
      <c r="AA26">
        <v>0</v>
      </c>
      <c r="AB26">
        <v>1.9</v>
      </c>
      <c r="AC26">
        <v>0</v>
      </c>
      <c r="AD26">
        <v>0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0.24</v>
      </c>
      <c r="AU26" t="s">
        <v>3</v>
      </c>
      <c r="AV26">
        <v>0</v>
      </c>
      <c r="AW26">
        <v>2</v>
      </c>
      <c r="AX26">
        <v>23108145</v>
      </c>
      <c r="AY26">
        <v>1</v>
      </c>
      <c r="AZ26">
        <v>0</v>
      </c>
      <c r="BA26">
        <v>23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B26">
        <v>0</v>
      </c>
    </row>
    <row r="27" spans="1:80">
      <c r="A27">
        <f>ROW(Source!A32)</f>
        <v>32</v>
      </c>
      <c r="B27">
        <v>23104213</v>
      </c>
      <c r="C27">
        <v>23108134</v>
      </c>
      <c r="D27">
        <v>21601024</v>
      </c>
      <c r="E27">
        <v>1</v>
      </c>
      <c r="F27">
        <v>1</v>
      </c>
      <c r="G27">
        <v>1</v>
      </c>
      <c r="H27">
        <v>2</v>
      </c>
      <c r="I27" t="s">
        <v>794</v>
      </c>
      <c r="J27" t="s">
        <v>795</v>
      </c>
      <c r="K27" t="s">
        <v>796</v>
      </c>
      <c r="L27">
        <v>1368</v>
      </c>
      <c r="N27">
        <v>1011</v>
      </c>
      <c r="O27" t="s">
        <v>737</v>
      </c>
      <c r="P27" t="s">
        <v>737</v>
      </c>
      <c r="Q27">
        <v>1</v>
      </c>
      <c r="Y27">
        <v>0.21</v>
      </c>
      <c r="AA27">
        <v>0</v>
      </c>
      <c r="AB27">
        <v>32.71</v>
      </c>
      <c r="AC27">
        <v>0</v>
      </c>
      <c r="AD27">
        <v>0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0.21</v>
      </c>
      <c r="AU27" t="s">
        <v>3</v>
      </c>
      <c r="AV27">
        <v>0</v>
      </c>
      <c r="AW27">
        <v>2</v>
      </c>
      <c r="AX27">
        <v>23108146</v>
      </c>
      <c r="AY27">
        <v>1</v>
      </c>
      <c r="AZ27">
        <v>0</v>
      </c>
      <c r="BA27">
        <v>24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B27">
        <v>0</v>
      </c>
    </row>
    <row r="28" spans="1:80">
      <c r="A28">
        <f>ROW(Source!A32)</f>
        <v>32</v>
      </c>
      <c r="B28">
        <v>23104213</v>
      </c>
      <c r="C28">
        <v>23108134</v>
      </c>
      <c r="D28">
        <v>21601609</v>
      </c>
      <c r="E28">
        <v>1</v>
      </c>
      <c r="F28">
        <v>1</v>
      </c>
      <c r="G28">
        <v>1</v>
      </c>
      <c r="H28">
        <v>2</v>
      </c>
      <c r="I28" t="s">
        <v>797</v>
      </c>
      <c r="J28" t="s">
        <v>798</v>
      </c>
      <c r="K28" t="s">
        <v>799</v>
      </c>
      <c r="L28">
        <v>1368</v>
      </c>
      <c r="N28">
        <v>1011</v>
      </c>
      <c r="O28" t="s">
        <v>737</v>
      </c>
      <c r="P28" t="s">
        <v>737</v>
      </c>
      <c r="Q28">
        <v>1</v>
      </c>
      <c r="Y28">
        <v>7.0000000000000007E-2</v>
      </c>
      <c r="AA28">
        <v>0</v>
      </c>
      <c r="AB28">
        <v>87.17</v>
      </c>
      <c r="AC28">
        <v>11.6</v>
      </c>
      <c r="AD28">
        <v>0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7.0000000000000007E-2</v>
      </c>
      <c r="AU28" t="s">
        <v>3</v>
      </c>
      <c r="AV28">
        <v>0</v>
      </c>
      <c r="AW28">
        <v>2</v>
      </c>
      <c r="AX28">
        <v>23108147</v>
      </c>
      <c r="AY28">
        <v>1</v>
      </c>
      <c r="AZ28">
        <v>0</v>
      </c>
      <c r="BA28">
        <v>25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B28">
        <v>0</v>
      </c>
    </row>
    <row r="29" spans="1:80">
      <c r="A29">
        <f>ROW(Source!A32)</f>
        <v>32</v>
      </c>
      <c r="B29">
        <v>23104213</v>
      </c>
      <c r="C29">
        <v>23108134</v>
      </c>
      <c r="D29">
        <v>21611041</v>
      </c>
      <c r="E29">
        <v>1</v>
      </c>
      <c r="F29">
        <v>1</v>
      </c>
      <c r="G29">
        <v>1</v>
      </c>
      <c r="H29">
        <v>3</v>
      </c>
      <c r="I29" t="s">
        <v>800</v>
      </c>
      <c r="J29" t="s">
        <v>801</v>
      </c>
      <c r="K29" t="s">
        <v>802</v>
      </c>
      <c r="L29">
        <v>1301</v>
      </c>
      <c r="N29">
        <v>1003</v>
      </c>
      <c r="O29" t="s">
        <v>82</v>
      </c>
      <c r="P29" t="s">
        <v>82</v>
      </c>
      <c r="Q29">
        <v>1</v>
      </c>
      <c r="Y29">
        <v>0.15</v>
      </c>
      <c r="AA29">
        <v>1001.3</v>
      </c>
      <c r="AB29">
        <v>0</v>
      </c>
      <c r="AC29">
        <v>0</v>
      </c>
      <c r="AD29">
        <v>0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0.15</v>
      </c>
      <c r="AU29" t="s">
        <v>3</v>
      </c>
      <c r="AV29">
        <v>0</v>
      </c>
      <c r="AW29">
        <v>2</v>
      </c>
      <c r="AX29">
        <v>23108148</v>
      </c>
      <c r="AY29">
        <v>1</v>
      </c>
      <c r="AZ29">
        <v>0</v>
      </c>
      <c r="BA29">
        <v>26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B29">
        <v>0</v>
      </c>
    </row>
    <row r="30" spans="1:80">
      <c r="A30">
        <f>ROW(Source!A32)</f>
        <v>32</v>
      </c>
      <c r="B30">
        <v>23104213</v>
      </c>
      <c r="C30">
        <v>23108134</v>
      </c>
      <c r="D30">
        <v>0</v>
      </c>
      <c r="E30">
        <v>0</v>
      </c>
      <c r="F30">
        <v>1</v>
      </c>
      <c r="G30">
        <v>1</v>
      </c>
      <c r="H30">
        <v>3</v>
      </c>
      <c r="I30" t="s">
        <v>28</v>
      </c>
      <c r="J30" t="s">
        <v>3</v>
      </c>
      <c r="K30" t="s">
        <v>29</v>
      </c>
      <c r="L30">
        <v>1339</v>
      </c>
      <c r="N30">
        <v>1007</v>
      </c>
      <c r="O30" t="s">
        <v>26</v>
      </c>
      <c r="P30" t="s">
        <v>26</v>
      </c>
      <c r="Q30">
        <v>1</v>
      </c>
      <c r="Y30">
        <v>1</v>
      </c>
      <c r="AA30">
        <v>465.97</v>
      </c>
      <c r="AB30">
        <v>0</v>
      </c>
      <c r="AC30">
        <v>0</v>
      </c>
      <c r="AD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 t="s">
        <v>3</v>
      </c>
      <c r="AT30">
        <v>1</v>
      </c>
      <c r="AU30" t="s">
        <v>3</v>
      </c>
      <c r="AV30">
        <v>0</v>
      </c>
      <c r="AW30">
        <v>1</v>
      </c>
      <c r="AX30">
        <v>-1</v>
      </c>
      <c r="AY30">
        <v>0</v>
      </c>
      <c r="AZ30">
        <v>0</v>
      </c>
      <c r="BA30" t="s">
        <v>3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B30">
        <v>0</v>
      </c>
    </row>
    <row r="31" spans="1:80">
      <c r="A31">
        <f>ROW(Source!A68)</f>
        <v>68</v>
      </c>
      <c r="B31">
        <v>23104213</v>
      </c>
      <c r="C31">
        <v>23104640</v>
      </c>
      <c r="D31">
        <v>9430710</v>
      </c>
      <c r="E31">
        <v>1</v>
      </c>
      <c r="F31">
        <v>1</v>
      </c>
      <c r="G31">
        <v>1</v>
      </c>
      <c r="H31">
        <v>1</v>
      </c>
      <c r="I31" t="s">
        <v>803</v>
      </c>
      <c r="J31" t="s">
        <v>3</v>
      </c>
      <c r="K31" t="s">
        <v>804</v>
      </c>
      <c r="L31">
        <v>1369</v>
      </c>
      <c r="N31">
        <v>1013</v>
      </c>
      <c r="O31" t="s">
        <v>731</v>
      </c>
      <c r="P31" t="s">
        <v>731</v>
      </c>
      <c r="Q31">
        <v>1</v>
      </c>
      <c r="Y31">
        <v>443</v>
      </c>
      <c r="AA31">
        <v>0</v>
      </c>
      <c r="AB31">
        <v>0</v>
      </c>
      <c r="AC31">
        <v>0</v>
      </c>
      <c r="AD31">
        <v>9.6199999999999992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443</v>
      </c>
      <c r="AU31" t="s">
        <v>3</v>
      </c>
      <c r="AV31">
        <v>1</v>
      </c>
      <c r="AW31">
        <v>2</v>
      </c>
      <c r="AX31">
        <v>23104662</v>
      </c>
      <c r="AY31">
        <v>1</v>
      </c>
      <c r="AZ31">
        <v>0</v>
      </c>
      <c r="BA31">
        <v>28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B31">
        <v>0</v>
      </c>
    </row>
    <row r="32" spans="1:80">
      <c r="A32">
        <f>ROW(Source!A68)</f>
        <v>68</v>
      </c>
      <c r="B32">
        <v>23104213</v>
      </c>
      <c r="C32">
        <v>23104640</v>
      </c>
      <c r="D32">
        <v>121548</v>
      </c>
      <c r="E32">
        <v>1</v>
      </c>
      <c r="F32">
        <v>1</v>
      </c>
      <c r="G32">
        <v>1</v>
      </c>
      <c r="H32">
        <v>1</v>
      </c>
      <c r="I32" t="s">
        <v>23</v>
      </c>
      <c r="J32" t="s">
        <v>3</v>
      </c>
      <c r="K32" t="s">
        <v>732</v>
      </c>
      <c r="L32">
        <v>608254</v>
      </c>
      <c r="N32">
        <v>1013</v>
      </c>
      <c r="O32" t="s">
        <v>733</v>
      </c>
      <c r="P32" t="s">
        <v>733</v>
      </c>
      <c r="Q32">
        <v>1</v>
      </c>
      <c r="Y32">
        <v>220.92</v>
      </c>
      <c r="AA32">
        <v>0</v>
      </c>
      <c r="AB32">
        <v>0</v>
      </c>
      <c r="AC32">
        <v>0</v>
      </c>
      <c r="AD32">
        <v>0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220.92</v>
      </c>
      <c r="AU32" t="s">
        <v>3</v>
      </c>
      <c r="AV32">
        <v>2</v>
      </c>
      <c r="AW32">
        <v>2</v>
      </c>
      <c r="AX32">
        <v>23104663</v>
      </c>
      <c r="AY32">
        <v>1</v>
      </c>
      <c r="AZ32">
        <v>0</v>
      </c>
      <c r="BA32">
        <v>29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B32">
        <v>0</v>
      </c>
    </row>
    <row r="33" spans="1:80">
      <c r="A33">
        <f>ROW(Source!A68)</f>
        <v>68</v>
      </c>
      <c r="B33">
        <v>23104213</v>
      </c>
      <c r="C33">
        <v>23104640</v>
      </c>
      <c r="D33">
        <v>21598821</v>
      </c>
      <c r="E33">
        <v>1</v>
      </c>
      <c r="F33">
        <v>1</v>
      </c>
      <c r="G33">
        <v>1</v>
      </c>
      <c r="H33">
        <v>2</v>
      </c>
      <c r="I33" t="s">
        <v>805</v>
      </c>
      <c r="J33" t="s">
        <v>806</v>
      </c>
      <c r="K33" t="s">
        <v>807</v>
      </c>
      <c r="L33">
        <v>1368</v>
      </c>
      <c r="N33">
        <v>1011</v>
      </c>
      <c r="O33" t="s">
        <v>737</v>
      </c>
      <c r="P33" t="s">
        <v>737</v>
      </c>
      <c r="Q33">
        <v>1</v>
      </c>
      <c r="Y33">
        <v>1.2</v>
      </c>
      <c r="AA33">
        <v>0</v>
      </c>
      <c r="AB33">
        <v>134.65</v>
      </c>
      <c r="AC33">
        <v>13.5</v>
      </c>
      <c r="AD33">
        <v>0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1.2</v>
      </c>
      <c r="AU33" t="s">
        <v>3</v>
      </c>
      <c r="AV33">
        <v>0</v>
      </c>
      <c r="AW33">
        <v>2</v>
      </c>
      <c r="AX33">
        <v>23104664</v>
      </c>
      <c r="AY33">
        <v>1</v>
      </c>
      <c r="AZ33">
        <v>0</v>
      </c>
      <c r="BA33">
        <v>30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B33">
        <v>0</v>
      </c>
    </row>
    <row r="34" spans="1:80">
      <c r="A34">
        <f>ROW(Source!A68)</f>
        <v>68</v>
      </c>
      <c r="B34">
        <v>23104213</v>
      </c>
      <c r="C34">
        <v>23104640</v>
      </c>
      <c r="D34">
        <v>21599243</v>
      </c>
      <c r="E34">
        <v>1</v>
      </c>
      <c r="F34">
        <v>1</v>
      </c>
      <c r="G34">
        <v>1</v>
      </c>
      <c r="H34">
        <v>2</v>
      </c>
      <c r="I34" t="s">
        <v>808</v>
      </c>
      <c r="J34" t="s">
        <v>809</v>
      </c>
      <c r="K34" t="s">
        <v>810</v>
      </c>
      <c r="L34">
        <v>1368</v>
      </c>
      <c r="N34">
        <v>1011</v>
      </c>
      <c r="O34" t="s">
        <v>737</v>
      </c>
      <c r="P34" t="s">
        <v>737</v>
      </c>
      <c r="Q34">
        <v>1</v>
      </c>
      <c r="Y34">
        <v>8.1199999999999992</v>
      </c>
      <c r="AA34">
        <v>0</v>
      </c>
      <c r="AB34">
        <v>100</v>
      </c>
      <c r="AC34">
        <v>10.06</v>
      </c>
      <c r="AD34">
        <v>0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3</v>
      </c>
      <c r="AT34">
        <v>8.1199999999999992</v>
      </c>
      <c r="AU34" t="s">
        <v>3</v>
      </c>
      <c r="AV34">
        <v>0</v>
      </c>
      <c r="AW34">
        <v>2</v>
      </c>
      <c r="AX34">
        <v>23104665</v>
      </c>
      <c r="AY34">
        <v>1</v>
      </c>
      <c r="AZ34">
        <v>0</v>
      </c>
      <c r="BA34">
        <v>31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B34">
        <v>0</v>
      </c>
    </row>
    <row r="35" spans="1:80">
      <c r="A35">
        <f>ROW(Source!A68)</f>
        <v>68</v>
      </c>
      <c r="B35">
        <v>23104213</v>
      </c>
      <c r="C35">
        <v>23104640</v>
      </c>
      <c r="D35">
        <v>21600228</v>
      </c>
      <c r="E35">
        <v>1</v>
      </c>
      <c r="F35">
        <v>1</v>
      </c>
      <c r="G35">
        <v>1</v>
      </c>
      <c r="H35">
        <v>2</v>
      </c>
      <c r="I35" t="s">
        <v>811</v>
      </c>
      <c r="J35" t="s">
        <v>812</v>
      </c>
      <c r="K35" t="s">
        <v>813</v>
      </c>
      <c r="L35">
        <v>1368</v>
      </c>
      <c r="N35">
        <v>1011</v>
      </c>
      <c r="O35" t="s">
        <v>737</v>
      </c>
      <c r="P35" t="s">
        <v>737</v>
      </c>
      <c r="Q35">
        <v>1</v>
      </c>
      <c r="Y35">
        <v>29</v>
      </c>
      <c r="AA35">
        <v>0</v>
      </c>
      <c r="AB35">
        <v>287.99</v>
      </c>
      <c r="AC35">
        <v>11.6</v>
      </c>
      <c r="AD35">
        <v>0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29</v>
      </c>
      <c r="AU35" t="s">
        <v>3</v>
      </c>
      <c r="AV35">
        <v>0</v>
      </c>
      <c r="AW35">
        <v>2</v>
      </c>
      <c r="AX35">
        <v>23104666</v>
      </c>
      <c r="AY35">
        <v>1</v>
      </c>
      <c r="AZ35">
        <v>0</v>
      </c>
      <c r="BA35">
        <v>32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B35">
        <v>0</v>
      </c>
    </row>
    <row r="36" spans="1:80">
      <c r="A36">
        <f>ROW(Source!A68)</f>
        <v>68</v>
      </c>
      <c r="B36">
        <v>23104213</v>
      </c>
      <c r="C36">
        <v>23104640</v>
      </c>
      <c r="D36">
        <v>21600294</v>
      </c>
      <c r="E36">
        <v>1</v>
      </c>
      <c r="F36">
        <v>1</v>
      </c>
      <c r="G36">
        <v>1</v>
      </c>
      <c r="H36">
        <v>2</v>
      </c>
      <c r="I36" t="s">
        <v>814</v>
      </c>
      <c r="J36" t="s">
        <v>815</v>
      </c>
      <c r="K36" t="s">
        <v>816</v>
      </c>
      <c r="L36">
        <v>1368</v>
      </c>
      <c r="N36">
        <v>1011</v>
      </c>
      <c r="O36" t="s">
        <v>737</v>
      </c>
      <c r="P36" t="s">
        <v>737</v>
      </c>
      <c r="Q36">
        <v>1</v>
      </c>
      <c r="Y36">
        <v>63.8</v>
      </c>
      <c r="AA36">
        <v>0</v>
      </c>
      <c r="AB36">
        <v>91.83</v>
      </c>
      <c r="AC36">
        <v>10.06</v>
      </c>
      <c r="AD36">
        <v>0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63.8</v>
      </c>
      <c r="AU36" t="s">
        <v>3</v>
      </c>
      <c r="AV36">
        <v>0</v>
      </c>
      <c r="AW36">
        <v>2</v>
      </c>
      <c r="AX36">
        <v>23104667</v>
      </c>
      <c r="AY36">
        <v>1</v>
      </c>
      <c r="AZ36">
        <v>0</v>
      </c>
      <c r="BA36">
        <v>33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B36">
        <v>0</v>
      </c>
    </row>
    <row r="37" spans="1:80">
      <c r="A37">
        <f>ROW(Source!A68)</f>
        <v>68</v>
      </c>
      <c r="B37">
        <v>23104213</v>
      </c>
      <c r="C37">
        <v>23104640</v>
      </c>
      <c r="D37">
        <v>21601240</v>
      </c>
      <c r="E37">
        <v>1</v>
      </c>
      <c r="F37">
        <v>1</v>
      </c>
      <c r="G37">
        <v>1</v>
      </c>
      <c r="H37">
        <v>2</v>
      </c>
      <c r="I37" t="s">
        <v>817</v>
      </c>
      <c r="J37" t="s">
        <v>818</v>
      </c>
      <c r="K37" t="s">
        <v>819</v>
      </c>
      <c r="L37">
        <v>1368</v>
      </c>
      <c r="N37">
        <v>1011</v>
      </c>
      <c r="O37" t="s">
        <v>737</v>
      </c>
      <c r="P37" t="s">
        <v>737</v>
      </c>
      <c r="Q37">
        <v>1</v>
      </c>
      <c r="Y37">
        <v>55</v>
      </c>
      <c r="AA37">
        <v>0</v>
      </c>
      <c r="AB37">
        <v>52.61</v>
      </c>
      <c r="AC37">
        <v>11.6</v>
      </c>
      <c r="AD37">
        <v>0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55</v>
      </c>
      <c r="AU37" t="s">
        <v>3</v>
      </c>
      <c r="AV37">
        <v>0</v>
      </c>
      <c r="AW37">
        <v>2</v>
      </c>
      <c r="AX37">
        <v>23104668</v>
      </c>
      <c r="AY37">
        <v>1</v>
      </c>
      <c r="AZ37">
        <v>0</v>
      </c>
      <c r="BA37">
        <v>34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B37">
        <v>0</v>
      </c>
    </row>
    <row r="38" spans="1:80">
      <c r="A38">
        <f>ROW(Source!A68)</f>
        <v>68</v>
      </c>
      <c r="B38">
        <v>23104213</v>
      </c>
      <c r="C38">
        <v>23104640</v>
      </c>
      <c r="D38">
        <v>21601242</v>
      </c>
      <c r="E38">
        <v>1</v>
      </c>
      <c r="F38">
        <v>1</v>
      </c>
      <c r="G38">
        <v>1</v>
      </c>
      <c r="H38">
        <v>2</v>
      </c>
      <c r="I38" t="s">
        <v>820</v>
      </c>
      <c r="J38" t="s">
        <v>821</v>
      </c>
      <c r="K38" t="s">
        <v>822</v>
      </c>
      <c r="L38">
        <v>1368</v>
      </c>
      <c r="N38">
        <v>1011</v>
      </c>
      <c r="O38" t="s">
        <v>737</v>
      </c>
      <c r="P38" t="s">
        <v>737</v>
      </c>
      <c r="Q38">
        <v>1</v>
      </c>
      <c r="Y38">
        <v>63.8</v>
      </c>
      <c r="AA38">
        <v>0</v>
      </c>
      <c r="AB38">
        <v>30.46</v>
      </c>
      <c r="AC38">
        <v>11.6</v>
      </c>
      <c r="AD38">
        <v>0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63.8</v>
      </c>
      <c r="AU38" t="s">
        <v>3</v>
      </c>
      <c r="AV38">
        <v>0</v>
      </c>
      <c r="AW38">
        <v>2</v>
      </c>
      <c r="AX38">
        <v>23104669</v>
      </c>
      <c r="AY38">
        <v>1</v>
      </c>
      <c r="AZ38">
        <v>0</v>
      </c>
      <c r="BA38">
        <v>35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B38">
        <v>0</v>
      </c>
    </row>
    <row r="39" spans="1:80">
      <c r="A39">
        <f>ROW(Source!A68)</f>
        <v>68</v>
      </c>
      <c r="B39">
        <v>23104213</v>
      </c>
      <c r="C39">
        <v>23104640</v>
      </c>
      <c r="D39">
        <v>21601609</v>
      </c>
      <c r="E39">
        <v>1</v>
      </c>
      <c r="F39">
        <v>1</v>
      </c>
      <c r="G39">
        <v>1</v>
      </c>
      <c r="H39">
        <v>2</v>
      </c>
      <c r="I39" t="s">
        <v>797</v>
      </c>
      <c r="J39" t="s">
        <v>798</v>
      </c>
      <c r="K39" t="s">
        <v>799</v>
      </c>
      <c r="L39">
        <v>1368</v>
      </c>
      <c r="N39">
        <v>1011</v>
      </c>
      <c r="O39" t="s">
        <v>737</v>
      </c>
      <c r="P39" t="s">
        <v>737</v>
      </c>
      <c r="Q39">
        <v>1</v>
      </c>
      <c r="Y39">
        <v>1.2</v>
      </c>
      <c r="AA39">
        <v>0</v>
      </c>
      <c r="AB39">
        <v>87.17</v>
      </c>
      <c r="AC39">
        <v>11.6</v>
      </c>
      <c r="AD39">
        <v>0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1.2</v>
      </c>
      <c r="AU39" t="s">
        <v>3</v>
      </c>
      <c r="AV39">
        <v>0</v>
      </c>
      <c r="AW39">
        <v>2</v>
      </c>
      <c r="AX39">
        <v>23104670</v>
      </c>
      <c r="AY39">
        <v>1</v>
      </c>
      <c r="AZ39">
        <v>0</v>
      </c>
      <c r="BA39">
        <v>36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B39">
        <v>0</v>
      </c>
    </row>
    <row r="40" spans="1:80">
      <c r="A40">
        <f>ROW(Source!A68)</f>
        <v>68</v>
      </c>
      <c r="B40">
        <v>23104213</v>
      </c>
      <c r="C40">
        <v>23104640</v>
      </c>
      <c r="D40">
        <v>21538443</v>
      </c>
      <c r="E40">
        <v>1</v>
      </c>
      <c r="F40">
        <v>1</v>
      </c>
      <c r="G40">
        <v>1</v>
      </c>
      <c r="H40">
        <v>3</v>
      </c>
      <c r="I40" t="s">
        <v>823</v>
      </c>
      <c r="J40" t="s">
        <v>824</v>
      </c>
      <c r="K40" t="s">
        <v>825</v>
      </c>
      <c r="L40">
        <v>1348</v>
      </c>
      <c r="N40">
        <v>1009</v>
      </c>
      <c r="O40" t="s">
        <v>13</v>
      </c>
      <c r="P40" t="s">
        <v>13</v>
      </c>
      <c r="Q40">
        <v>1000</v>
      </c>
      <c r="Y40">
        <v>4.5399999999999998E-3</v>
      </c>
      <c r="AA40">
        <v>12606</v>
      </c>
      <c r="AB40">
        <v>0</v>
      </c>
      <c r="AC40">
        <v>0</v>
      </c>
      <c r="AD40">
        <v>0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4.5399999999999998E-3</v>
      </c>
      <c r="AU40" t="s">
        <v>3</v>
      </c>
      <c r="AV40">
        <v>0</v>
      </c>
      <c r="AW40">
        <v>2</v>
      </c>
      <c r="AX40">
        <v>23104671</v>
      </c>
      <c r="AY40">
        <v>1</v>
      </c>
      <c r="AZ40">
        <v>0</v>
      </c>
      <c r="BA40">
        <v>37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B40">
        <v>0</v>
      </c>
    </row>
    <row r="41" spans="1:80">
      <c r="A41">
        <f>ROW(Source!A68)</f>
        <v>68</v>
      </c>
      <c r="B41">
        <v>23104213</v>
      </c>
      <c r="C41">
        <v>23104640</v>
      </c>
      <c r="D41">
        <v>21538874</v>
      </c>
      <c r="E41">
        <v>1</v>
      </c>
      <c r="F41">
        <v>1</v>
      </c>
      <c r="G41">
        <v>1</v>
      </c>
      <c r="H41">
        <v>3</v>
      </c>
      <c r="I41" t="s">
        <v>762</v>
      </c>
      <c r="J41" t="s">
        <v>763</v>
      </c>
      <c r="K41" t="s">
        <v>764</v>
      </c>
      <c r="L41">
        <v>1339</v>
      </c>
      <c r="N41">
        <v>1007</v>
      </c>
      <c r="O41" t="s">
        <v>26</v>
      </c>
      <c r="P41" t="s">
        <v>26</v>
      </c>
      <c r="Q41">
        <v>1</v>
      </c>
      <c r="Y41">
        <v>2.42</v>
      </c>
      <c r="AA41">
        <v>6.22</v>
      </c>
      <c r="AB41">
        <v>0</v>
      </c>
      <c r="AC41">
        <v>0</v>
      </c>
      <c r="AD41">
        <v>0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3</v>
      </c>
      <c r="AT41">
        <v>2.42</v>
      </c>
      <c r="AU41" t="s">
        <v>3</v>
      </c>
      <c r="AV41">
        <v>0</v>
      </c>
      <c r="AW41">
        <v>2</v>
      </c>
      <c r="AX41">
        <v>23104672</v>
      </c>
      <c r="AY41">
        <v>1</v>
      </c>
      <c r="AZ41">
        <v>0</v>
      </c>
      <c r="BA41">
        <v>38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B41">
        <v>0</v>
      </c>
    </row>
    <row r="42" spans="1:80">
      <c r="A42">
        <f>ROW(Source!A68)</f>
        <v>68</v>
      </c>
      <c r="B42">
        <v>23104213</v>
      </c>
      <c r="C42">
        <v>23104640</v>
      </c>
      <c r="D42">
        <v>21539802</v>
      </c>
      <c r="E42">
        <v>1</v>
      </c>
      <c r="F42">
        <v>1</v>
      </c>
      <c r="G42">
        <v>1</v>
      </c>
      <c r="H42">
        <v>3</v>
      </c>
      <c r="I42" t="s">
        <v>826</v>
      </c>
      <c r="J42" t="s">
        <v>827</v>
      </c>
      <c r="K42" t="s">
        <v>828</v>
      </c>
      <c r="L42">
        <v>1348</v>
      </c>
      <c r="N42">
        <v>1009</v>
      </c>
      <c r="O42" t="s">
        <v>13</v>
      </c>
      <c r="P42" t="s">
        <v>13</v>
      </c>
      <c r="Q42">
        <v>1000</v>
      </c>
      <c r="Y42">
        <v>1.2E-4</v>
      </c>
      <c r="AA42">
        <v>10200</v>
      </c>
      <c r="AB42">
        <v>0</v>
      </c>
      <c r="AC42">
        <v>0</v>
      </c>
      <c r="AD42">
        <v>0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1.2E-4</v>
      </c>
      <c r="AU42" t="s">
        <v>3</v>
      </c>
      <c r="AV42">
        <v>0</v>
      </c>
      <c r="AW42">
        <v>2</v>
      </c>
      <c r="AX42">
        <v>23104673</v>
      </c>
      <c r="AY42">
        <v>1</v>
      </c>
      <c r="AZ42">
        <v>0</v>
      </c>
      <c r="BA42">
        <v>39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B42">
        <v>0</v>
      </c>
    </row>
    <row r="43" spans="1:80">
      <c r="A43">
        <f>ROW(Source!A68)</f>
        <v>68</v>
      </c>
      <c r="B43">
        <v>23104213</v>
      </c>
      <c r="C43">
        <v>23104640</v>
      </c>
      <c r="D43">
        <v>21541644</v>
      </c>
      <c r="E43">
        <v>1</v>
      </c>
      <c r="F43">
        <v>1</v>
      </c>
      <c r="G43">
        <v>1</v>
      </c>
      <c r="H43">
        <v>3</v>
      </c>
      <c r="I43" t="s">
        <v>829</v>
      </c>
      <c r="J43" t="s">
        <v>830</v>
      </c>
      <c r="K43" t="s">
        <v>831</v>
      </c>
      <c r="L43">
        <v>1346</v>
      </c>
      <c r="N43">
        <v>1009</v>
      </c>
      <c r="O43" t="s">
        <v>95</v>
      </c>
      <c r="P43" t="s">
        <v>95</v>
      </c>
      <c r="Q43">
        <v>1</v>
      </c>
      <c r="Y43">
        <v>0.62</v>
      </c>
      <c r="AA43">
        <v>27.72</v>
      </c>
      <c r="AB43">
        <v>0</v>
      </c>
      <c r="AC43">
        <v>0</v>
      </c>
      <c r="AD43">
        <v>0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3</v>
      </c>
      <c r="AT43">
        <v>0.62</v>
      </c>
      <c r="AU43" t="s">
        <v>3</v>
      </c>
      <c r="AV43">
        <v>0</v>
      </c>
      <c r="AW43">
        <v>2</v>
      </c>
      <c r="AX43">
        <v>23104674</v>
      </c>
      <c r="AY43">
        <v>1</v>
      </c>
      <c r="AZ43">
        <v>0</v>
      </c>
      <c r="BA43">
        <v>40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B43">
        <v>0</v>
      </c>
    </row>
    <row r="44" spans="1:80">
      <c r="A44">
        <f>ROW(Source!A68)</f>
        <v>68</v>
      </c>
      <c r="B44">
        <v>23104213</v>
      </c>
      <c r="C44">
        <v>23104640</v>
      </c>
      <c r="D44">
        <v>21619548</v>
      </c>
      <c r="E44">
        <v>1</v>
      </c>
      <c r="F44">
        <v>1</v>
      </c>
      <c r="G44">
        <v>1</v>
      </c>
      <c r="H44">
        <v>3</v>
      </c>
      <c r="I44" t="s">
        <v>832</v>
      </c>
      <c r="J44" t="s">
        <v>833</v>
      </c>
      <c r="K44" t="s">
        <v>834</v>
      </c>
      <c r="L44">
        <v>1355</v>
      </c>
      <c r="N44">
        <v>1010</v>
      </c>
      <c r="O44" t="s">
        <v>181</v>
      </c>
      <c r="P44" t="s">
        <v>181</v>
      </c>
      <c r="Q44">
        <v>100</v>
      </c>
      <c r="Y44">
        <v>0.7</v>
      </c>
      <c r="AA44">
        <v>30.74</v>
      </c>
      <c r="AB44">
        <v>0</v>
      </c>
      <c r="AC44">
        <v>0</v>
      </c>
      <c r="AD44">
        <v>0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0.7</v>
      </c>
      <c r="AU44" t="s">
        <v>3</v>
      </c>
      <c r="AV44">
        <v>0</v>
      </c>
      <c r="AW44">
        <v>2</v>
      </c>
      <c r="AX44">
        <v>23104675</v>
      </c>
      <c r="AY44">
        <v>1</v>
      </c>
      <c r="AZ44">
        <v>0</v>
      </c>
      <c r="BA44">
        <v>41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B44">
        <v>0</v>
      </c>
    </row>
    <row r="45" spans="1:80">
      <c r="A45">
        <f>ROW(Source!A68)</f>
        <v>68</v>
      </c>
      <c r="B45">
        <v>23104213</v>
      </c>
      <c r="C45">
        <v>23104640</v>
      </c>
      <c r="D45">
        <v>21565569</v>
      </c>
      <c r="E45">
        <v>1</v>
      </c>
      <c r="F45">
        <v>1</v>
      </c>
      <c r="G45">
        <v>1</v>
      </c>
      <c r="H45">
        <v>3</v>
      </c>
      <c r="I45" t="s">
        <v>835</v>
      </c>
      <c r="J45" t="s">
        <v>836</v>
      </c>
      <c r="K45" t="s">
        <v>837</v>
      </c>
      <c r="L45">
        <v>1354</v>
      </c>
      <c r="N45">
        <v>1010</v>
      </c>
      <c r="O45" t="s">
        <v>123</v>
      </c>
      <c r="P45" t="s">
        <v>123</v>
      </c>
      <c r="Q45">
        <v>1</v>
      </c>
      <c r="Y45">
        <v>50</v>
      </c>
      <c r="AA45">
        <v>6.45</v>
      </c>
      <c r="AB45">
        <v>0</v>
      </c>
      <c r="AC45">
        <v>0</v>
      </c>
      <c r="AD45">
        <v>0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50</v>
      </c>
      <c r="AU45" t="s">
        <v>3</v>
      </c>
      <c r="AV45">
        <v>0</v>
      </c>
      <c r="AW45">
        <v>2</v>
      </c>
      <c r="AX45">
        <v>23104676</v>
      </c>
      <c r="AY45">
        <v>1</v>
      </c>
      <c r="AZ45">
        <v>0</v>
      </c>
      <c r="BA45">
        <v>42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B45">
        <v>0</v>
      </c>
    </row>
    <row r="46" spans="1:80">
      <c r="A46">
        <f>ROW(Source!A68)</f>
        <v>68</v>
      </c>
      <c r="B46">
        <v>23104213</v>
      </c>
      <c r="C46">
        <v>23104640</v>
      </c>
      <c r="D46">
        <v>21572697</v>
      </c>
      <c r="E46">
        <v>1</v>
      </c>
      <c r="F46">
        <v>1</v>
      </c>
      <c r="G46">
        <v>1</v>
      </c>
      <c r="H46">
        <v>3</v>
      </c>
      <c r="I46" t="s">
        <v>838</v>
      </c>
      <c r="J46" t="s">
        <v>839</v>
      </c>
      <c r="K46" t="s">
        <v>840</v>
      </c>
      <c r="L46">
        <v>1354</v>
      </c>
      <c r="N46">
        <v>1010</v>
      </c>
      <c r="O46" t="s">
        <v>123</v>
      </c>
      <c r="P46" t="s">
        <v>123</v>
      </c>
      <c r="Q46">
        <v>1</v>
      </c>
      <c r="Y46">
        <v>255</v>
      </c>
      <c r="AA46">
        <v>6.85</v>
      </c>
      <c r="AB46">
        <v>0</v>
      </c>
      <c r="AC46">
        <v>0</v>
      </c>
      <c r="AD46">
        <v>0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3</v>
      </c>
      <c r="AT46">
        <v>255</v>
      </c>
      <c r="AU46" t="s">
        <v>3</v>
      </c>
      <c r="AV46">
        <v>0</v>
      </c>
      <c r="AW46">
        <v>2</v>
      </c>
      <c r="AX46">
        <v>23104677</v>
      </c>
      <c r="AY46">
        <v>1</v>
      </c>
      <c r="AZ46">
        <v>0</v>
      </c>
      <c r="BA46">
        <v>43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B46">
        <v>0</v>
      </c>
    </row>
    <row r="47" spans="1:80">
      <c r="A47">
        <f>ROW(Source!A68)</f>
        <v>68</v>
      </c>
      <c r="B47">
        <v>23104213</v>
      </c>
      <c r="C47">
        <v>23104640</v>
      </c>
      <c r="D47">
        <v>21572709</v>
      </c>
      <c r="E47">
        <v>1</v>
      </c>
      <c r="F47">
        <v>1</v>
      </c>
      <c r="G47">
        <v>1</v>
      </c>
      <c r="H47">
        <v>3</v>
      </c>
      <c r="I47" t="s">
        <v>841</v>
      </c>
      <c r="J47" t="s">
        <v>842</v>
      </c>
      <c r="K47" t="s">
        <v>843</v>
      </c>
      <c r="L47">
        <v>1358</v>
      </c>
      <c r="N47">
        <v>1010</v>
      </c>
      <c r="O47" t="s">
        <v>265</v>
      </c>
      <c r="P47" t="s">
        <v>265</v>
      </c>
      <c r="Q47">
        <v>10</v>
      </c>
      <c r="Y47">
        <v>25.5</v>
      </c>
      <c r="AA47">
        <v>250</v>
      </c>
      <c r="AB47">
        <v>0</v>
      </c>
      <c r="AC47">
        <v>0</v>
      </c>
      <c r="AD47">
        <v>0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25.5</v>
      </c>
      <c r="AU47" t="s">
        <v>3</v>
      </c>
      <c r="AV47">
        <v>0</v>
      </c>
      <c r="AW47">
        <v>2</v>
      </c>
      <c r="AX47">
        <v>23104678</v>
      </c>
      <c r="AY47">
        <v>1</v>
      </c>
      <c r="AZ47">
        <v>0</v>
      </c>
      <c r="BA47">
        <v>44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B47">
        <v>0</v>
      </c>
    </row>
    <row r="48" spans="1:80">
      <c r="A48">
        <f>ROW(Source!A68)</f>
        <v>68</v>
      </c>
      <c r="B48">
        <v>23104213</v>
      </c>
      <c r="C48">
        <v>23104640</v>
      </c>
      <c r="D48">
        <v>21586826</v>
      </c>
      <c r="E48">
        <v>1</v>
      </c>
      <c r="F48">
        <v>1</v>
      </c>
      <c r="G48">
        <v>1</v>
      </c>
      <c r="H48">
        <v>3</v>
      </c>
      <c r="I48" t="s">
        <v>844</v>
      </c>
      <c r="J48" t="s">
        <v>845</v>
      </c>
      <c r="K48" t="s">
        <v>846</v>
      </c>
      <c r="L48">
        <v>1339</v>
      </c>
      <c r="N48">
        <v>1007</v>
      </c>
      <c r="O48" t="s">
        <v>26</v>
      </c>
      <c r="P48" t="s">
        <v>26</v>
      </c>
      <c r="Q48">
        <v>1</v>
      </c>
      <c r="Y48">
        <v>0.28999999999999998</v>
      </c>
      <c r="AA48">
        <v>3.15</v>
      </c>
      <c r="AB48">
        <v>0</v>
      </c>
      <c r="AC48">
        <v>0</v>
      </c>
      <c r="AD48">
        <v>0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0.28999999999999998</v>
      </c>
      <c r="AU48" t="s">
        <v>3</v>
      </c>
      <c r="AV48">
        <v>0</v>
      </c>
      <c r="AW48">
        <v>2</v>
      </c>
      <c r="AX48">
        <v>23104679</v>
      </c>
      <c r="AY48">
        <v>1</v>
      </c>
      <c r="AZ48">
        <v>0</v>
      </c>
      <c r="BA48">
        <v>45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B48">
        <v>0</v>
      </c>
    </row>
    <row r="49" spans="1:80">
      <c r="A49">
        <f>ROW(Source!A68)</f>
        <v>68</v>
      </c>
      <c r="B49">
        <v>23104213</v>
      </c>
      <c r="C49">
        <v>23104640</v>
      </c>
      <c r="D49">
        <v>21632145</v>
      </c>
      <c r="E49">
        <v>1</v>
      </c>
      <c r="F49">
        <v>1</v>
      </c>
      <c r="G49">
        <v>1</v>
      </c>
      <c r="H49">
        <v>3</v>
      </c>
      <c r="I49" t="s">
        <v>847</v>
      </c>
      <c r="J49" t="s">
        <v>848</v>
      </c>
      <c r="K49" t="s">
        <v>849</v>
      </c>
      <c r="L49">
        <v>1355</v>
      </c>
      <c r="N49">
        <v>1010</v>
      </c>
      <c r="O49" t="s">
        <v>181</v>
      </c>
      <c r="P49" t="s">
        <v>181</v>
      </c>
      <c r="Q49">
        <v>100</v>
      </c>
      <c r="Y49">
        <v>0.68300000000000005</v>
      </c>
      <c r="AA49">
        <v>150</v>
      </c>
      <c r="AB49">
        <v>0</v>
      </c>
      <c r="AC49">
        <v>0</v>
      </c>
      <c r="AD49">
        <v>0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0.68300000000000005</v>
      </c>
      <c r="AU49" t="s">
        <v>3</v>
      </c>
      <c r="AV49">
        <v>0</v>
      </c>
      <c r="AW49">
        <v>2</v>
      </c>
      <c r="AX49">
        <v>23104680</v>
      </c>
      <c r="AY49">
        <v>1</v>
      </c>
      <c r="AZ49">
        <v>0</v>
      </c>
      <c r="BA49">
        <v>46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B49">
        <v>0</v>
      </c>
    </row>
    <row r="50" spans="1:80">
      <c r="A50">
        <f>ROW(Source!A68)</f>
        <v>68</v>
      </c>
      <c r="B50">
        <v>23104213</v>
      </c>
      <c r="C50">
        <v>23104640</v>
      </c>
      <c r="D50">
        <v>21636463</v>
      </c>
      <c r="E50">
        <v>1</v>
      </c>
      <c r="F50">
        <v>1</v>
      </c>
      <c r="G50">
        <v>1</v>
      </c>
      <c r="H50">
        <v>3</v>
      </c>
      <c r="I50" t="s">
        <v>850</v>
      </c>
      <c r="J50" t="s">
        <v>851</v>
      </c>
      <c r="K50" t="s">
        <v>852</v>
      </c>
      <c r="L50">
        <v>1358</v>
      </c>
      <c r="N50">
        <v>1010</v>
      </c>
      <c r="O50" t="s">
        <v>265</v>
      </c>
      <c r="P50" t="s">
        <v>265</v>
      </c>
      <c r="Q50">
        <v>10</v>
      </c>
      <c r="Y50">
        <v>27</v>
      </c>
      <c r="AA50">
        <v>6.66</v>
      </c>
      <c r="AB50">
        <v>0</v>
      </c>
      <c r="AC50">
        <v>0</v>
      </c>
      <c r="AD50">
        <v>0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3</v>
      </c>
      <c r="AT50">
        <v>27</v>
      </c>
      <c r="AU50" t="s">
        <v>3</v>
      </c>
      <c r="AV50">
        <v>0</v>
      </c>
      <c r="AW50">
        <v>2</v>
      </c>
      <c r="AX50">
        <v>23104681</v>
      </c>
      <c r="AY50">
        <v>1</v>
      </c>
      <c r="AZ50">
        <v>0</v>
      </c>
      <c r="BA50">
        <v>47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B50">
        <v>0</v>
      </c>
    </row>
    <row r="51" spans="1:80">
      <c r="A51">
        <f>ROW(Source!A68)</f>
        <v>68</v>
      </c>
      <c r="B51">
        <v>23104213</v>
      </c>
      <c r="C51">
        <v>23104640</v>
      </c>
      <c r="D51">
        <v>21598581</v>
      </c>
      <c r="E51">
        <v>1</v>
      </c>
      <c r="F51">
        <v>1</v>
      </c>
      <c r="G51">
        <v>1</v>
      </c>
      <c r="H51">
        <v>3</v>
      </c>
      <c r="I51" t="s">
        <v>853</v>
      </c>
      <c r="J51" t="s">
        <v>854</v>
      </c>
      <c r="K51" t="s">
        <v>855</v>
      </c>
      <c r="L51">
        <v>9308174</v>
      </c>
      <c r="N51">
        <v>1009</v>
      </c>
      <c r="O51" t="s">
        <v>13</v>
      </c>
      <c r="P51" t="s">
        <v>361</v>
      </c>
      <c r="Q51">
        <v>1000</v>
      </c>
      <c r="Y51">
        <v>85.23</v>
      </c>
      <c r="AA51">
        <v>1</v>
      </c>
      <c r="AB51">
        <v>0</v>
      </c>
      <c r="AC51">
        <v>0</v>
      </c>
      <c r="AD51">
        <v>0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85.23</v>
      </c>
      <c r="AU51" t="s">
        <v>3</v>
      </c>
      <c r="AV51">
        <v>0</v>
      </c>
      <c r="AW51">
        <v>2</v>
      </c>
      <c r="AX51">
        <v>23104682</v>
      </c>
      <c r="AY51">
        <v>1</v>
      </c>
      <c r="AZ51">
        <v>0</v>
      </c>
      <c r="BA51">
        <v>48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B51">
        <v>0</v>
      </c>
    </row>
    <row r="52" spans="1:80">
      <c r="A52">
        <f>ROW(Source!A71)</f>
        <v>71</v>
      </c>
      <c r="B52">
        <v>23104213</v>
      </c>
      <c r="C52">
        <v>23104687</v>
      </c>
      <c r="D52">
        <v>9699766</v>
      </c>
      <c r="E52">
        <v>1</v>
      </c>
      <c r="F52">
        <v>1</v>
      </c>
      <c r="G52">
        <v>1</v>
      </c>
      <c r="H52">
        <v>1</v>
      </c>
      <c r="I52" t="s">
        <v>856</v>
      </c>
      <c r="J52" t="s">
        <v>3</v>
      </c>
      <c r="K52" t="s">
        <v>857</v>
      </c>
      <c r="L52">
        <v>1369</v>
      </c>
      <c r="N52">
        <v>1013</v>
      </c>
      <c r="O52" t="s">
        <v>731</v>
      </c>
      <c r="P52" t="s">
        <v>731</v>
      </c>
      <c r="Q52">
        <v>1</v>
      </c>
      <c r="Y52">
        <v>5.01</v>
      </c>
      <c r="AA52">
        <v>0</v>
      </c>
      <c r="AB52">
        <v>0</v>
      </c>
      <c r="AC52">
        <v>0</v>
      </c>
      <c r="AD52">
        <v>11.64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5.01</v>
      </c>
      <c r="AU52" t="s">
        <v>3</v>
      </c>
      <c r="AV52">
        <v>1</v>
      </c>
      <c r="AW52">
        <v>2</v>
      </c>
      <c r="AX52">
        <v>23104694</v>
      </c>
      <c r="AY52">
        <v>1</v>
      </c>
      <c r="AZ52">
        <v>0</v>
      </c>
      <c r="BA52">
        <v>49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B52">
        <v>0</v>
      </c>
    </row>
    <row r="53" spans="1:80">
      <c r="A53">
        <f>ROW(Source!A71)</f>
        <v>71</v>
      </c>
      <c r="B53">
        <v>23104213</v>
      </c>
      <c r="C53">
        <v>23104687</v>
      </c>
      <c r="D53">
        <v>21599230</v>
      </c>
      <c r="E53">
        <v>1</v>
      </c>
      <c r="F53">
        <v>1</v>
      </c>
      <c r="G53">
        <v>1</v>
      </c>
      <c r="H53">
        <v>2</v>
      </c>
      <c r="I53" t="s">
        <v>858</v>
      </c>
      <c r="J53" t="s">
        <v>859</v>
      </c>
      <c r="K53" t="s">
        <v>860</v>
      </c>
      <c r="L53">
        <v>1368</v>
      </c>
      <c r="N53">
        <v>1011</v>
      </c>
      <c r="O53" t="s">
        <v>737</v>
      </c>
      <c r="P53" t="s">
        <v>737</v>
      </c>
      <c r="Q53">
        <v>1</v>
      </c>
      <c r="Y53">
        <v>1.5</v>
      </c>
      <c r="AA53">
        <v>0</v>
      </c>
      <c r="AB53">
        <v>29.67</v>
      </c>
      <c r="AC53">
        <v>0</v>
      </c>
      <c r="AD53">
        <v>0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3</v>
      </c>
      <c r="AT53">
        <v>1.5</v>
      </c>
      <c r="AU53" t="s">
        <v>3</v>
      </c>
      <c r="AV53">
        <v>0</v>
      </c>
      <c r="AW53">
        <v>2</v>
      </c>
      <c r="AX53">
        <v>23104695</v>
      </c>
      <c r="AY53">
        <v>1</v>
      </c>
      <c r="AZ53">
        <v>0</v>
      </c>
      <c r="BA53">
        <v>50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B53">
        <v>0</v>
      </c>
    </row>
    <row r="54" spans="1:80">
      <c r="A54">
        <f>ROW(Source!A71)</f>
        <v>71</v>
      </c>
      <c r="B54">
        <v>23104213</v>
      </c>
      <c r="C54">
        <v>23104687</v>
      </c>
      <c r="D54">
        <v>21538992</v>
      </c>
      <c r="E54">
        <v>1</v>
      </c>
      <c r="F54">
        <v>1</v>
      </c>
      <c r="G54">
        <v>1</v>
      </c>
      <c r="H54">
        <v>3</v>
      </c>
      <c r="I54" t="s">
        <v>765</v>
      </c>
      <c r="J54" t="s">
        <v>766</v>
      </c>
      <c r="K54" t="s">
        <v>767</v>
      </c>
      <c r="L54">
        <v>1348</v>
      </c>
      <c r="N54">
        <v>1009</v>
      </c>
      <c r="O54" t="s">
        <v>13</v>
      </c>
      <c r="P54" t="s">
        <v>13</v>
      </c>
      <c r="Q54">
        <v>1000</v>
      </c>
      <c r="Y54">
        <v>5.0000000000000002E-5</v>
      </c>
      <c r="AA54">
        <v>15119</v>
      </c>
      <c r="AB54">
        <v>0</v>
      </c>
      <c r="AC54">
        <v>0</v>
      </c>
      <c r="AD54">
        <v>0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5.0000000000000002E-5</v>
      </c>
      <c r="AU54" t="s">
        <v>3</v>
      </c>
      <c r="AV54">
        <v>0</v>
      </c>
      <c r="AW54">
        <v>2</v>
      </c>
      <c r="AX54">
        <v>23104696</v>
      </c>
      <c r="AY54">
        <v>1</v>
      </c>
      <c r="AZ54">
        <v>0</v>
      </c>
      <c r="BA54">
        <v>51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B54">
        <v>0</v>
      </c>
    </row>
    <row r="55" spans="1:80">
      <c r="A55">
        <f>ROW(Source!A71)</f>
        <v>71</v>
      </c>
      <c r="B55">
        <v>23104213</v>
      </c>
      <c r="C55">
        <v>23104687</v>
      </c>
      <c r="D55">
        <v>21539432</v>
      </c>
      <c r="E55">
        <v>1</v>
      </c>
      <c r="F55">
        <v>1</v>
      </c>
      <c r="G55">
        <v>1</v>
      </c>
      <c r="H55">
        <v>3</v>
      </c>
      <c r="I55" t="s">
        <v>861</v>
      </c>
      <c r="J55" t="s">
        <v>862</v>
      </c>
      <c r="K55" t="s">
        <v>863</v>
      </c>
      <c r="L55">
        <v>1348</v>
      </c>
      <c r="N55">
        <v>1009</v>
      </c>
      <c r="O55" t="s">
        <v>13</v>
      </c>
      <c r="P55" t="s">
        <v>13</v>
      </c>
      <c r="Q55">
        <v>1000</v>
      </c>
      <c r="Y55">
        <v>2.0000000000000002E-5</v>
      </c>
      <c r="AA55">
        <v>16950</v>
      </c>
      <c r="AB55">
        <v>0</v>
      </c>
      <c r="AC55">
        <v>0</v>
      </c>
      <c r="AD55">
        <v>0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3</v>
      </c>
      <c r="AT55">
        <v>2.0000000000000002E-5</v>
      </c>
      <c r="AU55" t="s">
        <v>3</v>
      </c>
      <c r="AV55">
        <v>0</v>
      </c>
      <c r="AW55">
        <v>2</v>
      </c>
      <c r="AX55">
        <v>23104697</v>
      </c>
      <c r="AY55">
        <v>1</v>
      </c>
      <c r="AZ55">
        <v>0</v>
      </c>
      <c r="BA55">
        <v>52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B55">
        <v>0</v>
      </c>
    </row>
    <row r="56" spans="1:80">
      <c r="A56">
        <f>ROW(Source!A71)</f>
        <v>71</v>
      </c>
      <c r="B56">
        <v>23104213</v>
      </c>
      <c r="C56">
        <v>23104687</v>
      </c>
      <c r="D56">
        <v>21541172</v>
      </c>
      <c r="E56">
        <v>1</v>
      </c>
      <c r="F56">
        <v>1</v>
      </c>
      <c r="G56">
        <v>1</v>
      </c>
      <c r="H56">
        <v>3</v>
      </c>
      <c r="I56" t="s">
        <v>864</v>
      </c>
      <c r="J56" t="s">
        <v>865</v>
      </c>
      <c r="K56" t="s">
        <v>866</v>
      </c>
      <c r="L56">
        <v>1346</v>
      </c>
      <c r="N56">
        <v>1009</v>
      </c>
      <c r="O56" t="s">
        <v>95</v>
      </c>
      <c r="P56" t="s">
        <v>95</v>
      </c>
      <c r="Q56">
        <v>1</v>
      </c>
      <c r="Y56">
        <v>0.02</v>
      </c>
      <c r="AA56">
        <v>37.29</v>
      </c>
      <c r="AB56">
        <v>0</v>
      </c>
      <c r="AC56">
        <v>0</v>
      </c>
      <c r="AD56">
        <v>0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3</v>
      </c>
      <c r="AT56">
        <v>0.02</v>
      </c>
      <c r="AU56" t="s">
        <v>3</v>
      </c>
      <c r="AV56">
        <v>0</v>
      </c>
      <c r="AW56">
        <v>2</v>
      </c>
      <c r="AX56">
        <v>23104698</v>
      </c>
      <c r="AY56">
        <v>1</v>
      </c>
      <c r="AZ56">
        <v>0</v>
      </c>
      <c r="BA56">
        <v>53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B56">
        <v>0</v>
      </c>
    </row>
    <row r="57" spans="1:80">
      <c r="A57">
        <f>ROW(Source!A71)</f>
        <v>71</v>
      </c>
      <c r="B57">
        <v>23104213</v>
      </c>
      <c r="C57">
        <v>23104687</v>
      </c>
      <c r="D57">
        <v>21586825</v>
      </c>
      <c r="E57">
        <v>1</v>
      </c>
      <c r="F57">
        <v>1</v>
      </c>
      <c r="G57">
        <v>1</v>
      </c>
      <c r="H57">
        <v>3</v>
      </c>
      <c r="I57" t="s">
        <v>867</v>
      </c>
      <c r="J57" t="s">
        <v>868</v>
      </c>
      <c r="K57" t="s">
        <v>869</v>
      </c>
      <c r="L57">
        <v>1339</v>
      </c>
      <c r="N57">
        <v>1007</v>
      </c>
      <c r="O57" t="s">
        <v>26</v>
      </c>
      <c r="P57" t="s">
        <v>26</v>
      </c>
      <c r="Q57">
        <v>1</v>
      </c>
      <c r="Y57">
        <v>1</v>
      </c>
      <c r="AA57">
        <v>2.44</v>
      </c>
      <c r="AB57">
        <v>0</v>
      </c>
      <c r="AC57">
        <v>0</v>
      </c>
      <c r="AD57">
        <v>0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3</v>
      </c>
      <c r="AT57">
        <v>1</v>
      </c>
      <c r="AU57" t="s">
        <v>3</v>
      </c>
      <c r="AV57">
        <v>0</v>
      </c>
      <c r="AW57">
        <v>2</v>
      </c>
      <c r="AX57">
        <v>23104699</v>
      </c>
      <c r="AY57">
        <v>1</v>
      </c>
      <c r="AZ57">
        <v>0</v>
      </c>
      <c r="BA57">
        <v>54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B57">
        <v>0</v>
      </c>
    </row>
    <row r="58" spans="1:80">
      <c r="A58">
        <f>ROW(Source!A72)</f>
        <v>72</v>
      </c>
      <c r="B58">
        <v>23104213</v>
      </c>
      <c r="C58">
        <v>23104700</v>
      </c>
      <c r="D58">
        <v>9415296</v>
      </c>
      <c r="E58">
        <v>1</v>
      </c>
      <c r="F58">
        <v>1</v>
      </c>
      <c r="G58">
        <v>1</v>
      </c>
      <c r="H58">
        <v>1</v>
      </c>
      <c r="I58" t="s">
        <v>870</v>
      </c>
      <c r="J58" t="s">
        <v>3</v>
      </c>
      <c r="K58" t="s">
        <v>871</v>
      </c>
      <c r="L58">
        <v>1369</v>
      </c>
      <c r="N58">
        <v>1013</v>
      </c>
      <c r="O58" t="s">
        <v>731</v>
      </c>
      <c r="P58" t="s">
        <v>731</v>
      </c>
      <c r="Q58">
        <v>1</v>
      </c>
      <c r="Y58">
        <v>72.16</v>
      </c>
      <c r="AA58">
        <v>0</v>
      </c>
      <c r="AB58">
        <v>0</v>
      </c>
      <c r="AC58">
        <v>0</v>
      </c>
      <c r="AD58">
        <v>9.76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72.16</v>
      </c>
      <c r="AU58" t="s">
        <v>3</v>
      </c>
      <c r="AV58">
        <v>1</v>
      </c>
      <c r="AW58">
        <v>2</v>
      </c>
      <c r="AX58">
        <v>23104715</v>
      </c>
      <c r="AY58">
        <v>1</v>
      </c>
      <c r="AZ58">
        <v>0</v>
      </c>
      <c r="BA58">
        <v>55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B58">
        <v>0</v>
      </c>
    </row>
    <row r="59" spans="1:80">
      <c r="A59">
        <f>ROW(Source!A72)</f>
        <v>72</v>
      </c>
      <c r="B59">
        <v>23104213</v>
      </c>
      <c r="C59">
        <v>23104700</v>
      </c>
      <c r="D59">
        <v>121548</v>
      </c>
      <c r="E59">
        <v>1</v>
      </c>
      <c r="F59">
        <v>1</v>
      </c>
      <c r="G59">
        <v>1</v>
      </c>
      <c r="H59">
        <v>1</v>
      </c>
      <c r="I59" t="s">
        <v>23</v>
      </c>
      <c r="J59" t="s">
        <v>3</v>
      </c>
      <c r="K59" t="s">
        <v>732</v>
      </c>
      <c r="L59">
        <v>608254</v>
      </c>
      <c r="N59">
        <v>1013</v>
      </c>
      <c r="O59" t="s">
        <v>733</v>
      </c>
      <c r="P59" t="s">
        <v>733</v>
      </c>
      <c r="Q59">
        <v>1</v>
      </c>
      <c r="Y59">
        <v>0.23</v>
      </c>
      <c r="AA59">
        <v>0</v>
      </c>
      <c r="AB59">
        <v>0</v>
      </c>
      <c r="AC59">
        <v>0</v>
      </c>
      <c r="AD59">
        <v>0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0.23</v>
      </c>
      <c r="AU59" t="s">
        <v>3</v>
      </c>
      <c r="AV59">
        <v>2</v>
      </c>
      <c r="AW59">
        <v>2</v>
      </c>
      <c r="AX59">
        <v>23104716</v>
      </c>
      <c r="AY59">
        <v>1</v>
      </c>
      <c r="AZ59">
        <v>0</v>
      </c>
      <c r="BA59">
        <v>56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B59">
        <v>0</v>
      </c>
    </row>
    <row r="60" spans="1:80">
      <c r="A60">
        <f>ROW(Source!A72)</f>
        <v>72</v>
      </c>
      <c r="B60">
        <v>23104213</v>
      </c>
      <c r="C60">
        <v>23104700</v>
      </c>
      <c r="D60">
        <v>21598697</v>
      </c>
      <c r="E60">
        <v>1</v>
      </c>
      <c r="F60">
        <v>1</v>
      </c>
      <c r="G60">
        <v>1</v>
      </c>
      <c r="H60">
        <v>2</v>
      </c>
      <c r="I60" t="s">
        <v>872</v>
      </c>
      <c r="J60" t="s">
        <v>873</v>
      </c>
      <c r="K60" t="s">
        <v>874</v>
      </c>
      <c r="L60">
        <v>1368</v>
      </c>
      <c r="N60">
        <v>1011</v>
      </c>
      <c r="O60" t="s">
        <v>737</v>
      </c>
      <c r="P60" t="s">
        <v>737</v>
      </c>
      <c r="Q60">
        <v>1</v>
      </c>
      <c r="Y60">
        <v>0.15</v>
      </c>
      <c r="AA60">
        <v>0</v>
      </c>
      <c r="AB60">
        <v>86.4</v>
      </c>
      <c r="AC60">
        <v>13.5</v>
      </c>
      <c r="AD60">
        <v>0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0.15</v>
      </c>
      <c r="AU60" t="s">
        <v>3</v>
      </c>
      <c r="AV60">
        <v>0</v>
      </c>
      <c r="AW60">
        <v>2</v>
      </c>
      <c r="AX60">
        <v>23104717</v>
      </c>
      <c r="AY60">
        <v>1</v>
      </c>
      <c r="AZ60">
        <v>0</v>
      </c>
      <c r="BA60">
        <v>57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B60">
        <v>0</v>
      </c>
    </row>
    <row r="61" spans="1:80">
      <c r="A61">
        <f>ROW(Source!A72)</f>
        <v>72</v>
      </c>
      <c r="B61">
        <v>23104213</v>
      </c>
      <c r="C61">
        <v>23104700</v>
      </c>
      <c r="D61">
        <v>21598847</v>
      </c>
      <c r="E61">
        <v>1</v>
      </c>
      <c r="F61">
        <v>1</v>
      </c>
      <c r="G61">
        <v>1</v>
      </c>
      <c r="H61">
        <v>2</v>
      </c>
      <c r="I61" t="s">
        <v>734</v>
      </c>
      <c r="J61" t="s">
        <v>735</v>
      </c>
      <c r="K61" t="s">
        <v>736</v>
      </c>
      <c r="L61">
        <v>1368</v>
      </c>
      <c r="N61">
        <v>1011</v>
      </c>
      <c r="O61" t="s">
        <v>737</v>
      </c>
      <c r="P61" t="s">
        <v>737</v>
      </c>
      <c r="Q61">
        <v>1</v>
      </c>
      <c r="Y61">
        <v>0.08</v>
      </c>
      <c r="AA61">
        <v>0</v>
      </c>
      <c r="AB61">
        <v>111.99</v>
      </c>
      <c r="AC61">
        <v>13.5</v>
      </c>
      <c r="AD61">
        <v>0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0.08</v>
      </c>
      <c r="AU61" t="s">
        <v>3</v>
      </c>
      <c r="AV61">
        <v>0</v>
      </c>
      <c r="AW61">
        <v>2</v>
      </c>
      <c r="AX61">
        <v>23104718</v>
      </c>
      <c r="AY61">
        <v>1</v>
      </c>
      <c r="AZ61">
        <v>0</v>
      </c>
      <c r="BA61">
        <v>58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B61">
        <v>0</v>
      </c>
    </row>
    <row r="62" spans="1:80">
      <c r="A62">
        <f>ROW(Source!A72)</f>
        <v>72</v>
      </c>
      <c r="B62">
        <v>23104213</v>
      </c>
      <c r="C62">
        <v>23104700</v>
      </c>
      <c r="D62">
        <v>21599190</v>
      </c>
      <c r="E62">
        <v>1</v>
      </c>
      <c r="F62">
        <v>1</v>
      </c>
      <c r="G62">
        <v>1</v>
      </c>
      <c r="H62">
        <v>2</v>
      </c>
      <c r="I62" t="s">
        <v>744</v>
      </c>
      <c r="J62" t="s">
        <v>745</v>
      </c>
      <c r="K62" t="s">
        <v>746</v>
      </c>
      <c r="L62">
        <v>1368</v>
      </c>
      <c r="N62">
        <v>1011</v>
      </c>
      <c r="O62" t="s">
        <v>737</v>
      </c>
      <c r="P62" t="s">
        <v>737</v>
      </c>
      <c r="Q62">
        <v>1</v>
      </c>
      <c r="Y62">
        <v>24.94</v>
      </c>
      <c r="AA62">
        <v>0</v>
      </c>
      <c r="AB62">
        <v>1.2</v>
      </c>
      <c r="AC62">
        <v>0</v>
      </c>
      <c r="AD62">
        <v>0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24.94</v>
      </c>
      <c r="AU62" t="s">
        <v>3</v>
      </c>
      <c r="AV62">
        <v>0</v>
      </c>
      <c r="AW62">
        <v>2</v>
      </c>
      <c r="AX62">
        <v>23104719</v>
      </c>
      <c r="AY62">
        <v>1</v>
      </c>
      <c r="AZ62">
        <v>0</v>
      </c>
      <c r="BA62">
        <v>59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B62">
        <v>0</v>
      </c>
    </row>
    <row r="63" spans="1:80">
      <c r="A63">
        <f>ROW(Source!A72)</f>
        <v>72</v>
      </c>
      <c r="B63">
        <v>23104213</v>
      </c>
      <c r="C63">
        <v>23104700</v>
      </c>
      <c r="D63">
        <v>21601609</v>
      </c>
      <c r="E63">
        <v>1</v>
      </c>
      <c r="F63">
        <v>1</v>
      </c>
      <c r="G63">
        <v>1</v>
      </c>
      <c r="H63">
        <v>2</v>
      </c>
      <c r="I63" t="s">
        <v>797</v>
      </c>
      <c r="J63" t="s">
        <v>798</v>
      </c>
      <c r="K63" t="s">
        <v>799</v>
      </c>
      <c r="L63">
        <v>1368</v>
      </c>
      <c r="N63">
        <v>1011</v>
      </c>
      <c r="O63" t="s">
        <v>737</v>
      </c>
      <c r="P63" t="s">
        <v>737</v>
      </c>
      <c r="Q63">
        <v>1</v>
      </c>
      <c r="Y63">
        <v>1.01</v>
      </c>
      <c r="AA63">
        <v>0</v>
      </c>
      <c r="AB63">
        <v>87.17</v>
      </c>
      <c r="AC63">
        <v>11.6</v>
      </c>
      <c r="AD63">
        <v>0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3</v>
      </c>
      <c r="AT63">
        <v>1.01</v>
      </c>
      <c r="AU63" t="s">
        <v>3</v>
      </c>
      <c r="AV63">
        <v>0</v>
      </c>
      <c r="AW63">
        <v>2</v>
      </c>
      <c r="AX63">
        <v>23104720</v>
      </c>
      <c r="AY63">
        <v>1</v>
      </c>
      <c r="AZ63">
        <v>0</v>
      </c>
      <c r="BA63">
        <v>60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B63">
        <v>0</v>
      </c>
    </row>
    <row r="64" spans="1:80">
      <c r="A64">
        <f>ROW(Source!A72)</f>
        <v>72</v>
      </c>
      <c r="B64">
        <v>23104213</v>
      </c>
      <c r="C64">
        <v>23104700</v>
      </c>
      <c r="D64">
        <v>21538874</v>
      </c>
      <c r="E64">
        <v>1</v>
      </c>
      <c r="F64">
        <v>1</v>
      </c>
      <c r="G64">
        <v>1</v>
      </c>
      <c r="H64">
        <v>3</v>
      </c>
      <c r="I64" t="s">
        <v>762</v>
      </c>
      <c r="J64" t="s">
        <v>763</v>
      </c>
      <c r="K64" t="s">
        <v>764</v>
      </c>
      <c r="L64">
        <v>1339</v>
      </c>
      <c r="N64">
        <v>1007</v>
      </c>
      <c r="O64" t="s">
        <v>26</v>
      </c>
      <c r="P64" t="s">
        <v>26</v>
      </c>
      <c r="Q64">
        <v>1</v>
      </c>
      <c r="Y64">
        <v>0.45</v>
      </c>
      <c r="AA64">
        <v>6.22</v>
      </c>
      <c r="AB64">
        <v>0</v>
      </c>
      <c r="AC64">
        <v>0</v>
      </c>
      <c r="AD64">
        <v>0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0.45</v>
      </c>
      <c r="AU64" t="s">
        <v>3</v>
      </c>
      <c r="AV64">
        <v>0</v>
      </c>
      <c r="AW64">
        <v>2</v>
      </c>
      <c r="AX64">
        <v>23104721</v>
      </c>
      <c r="AY64">
        <v>1</v>
      </c>
      <c r="AZ64">
        <v>0</v>
      </c>
      <c r="BA64">
        <v>61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B64">
        <v>0</v>
      </c>
    </row>
    <row r="65" spans="1:80">
      <c r="A65">
        <f>ROW(Source!A72)</f>
        <v>72</v>
      </c>
      <c r="B65">
        <v>23104213</v>
      </c>
      <c r="C65">
        <v>23104700</v>
      </c>
      <c r="D65">
        <v>21539787</v>
      </c>
      <c r="E65">
        <v>1</v>
      </c>
      <c r="F65">
        <v>1</v>
      </c>
      <c r="G65">
        <v>1</v>
      </c>
      <c r="H65">
        <v>3</v>
      </c>
      <c r="I65" t="s">
        <v>875</v>
      </c>
      <c r="J65" t="s">
        <v>876</v>
      </c>
      <c r="K65" t="s">
        <v>877</v>
      </c>
      <c r="L65">
        <v>1348</v>
      </c>
      <c r="N65">
        <v>1009</v>
      </c>
      <c r="O65" t="s">
        <v>13</v>
      </c>
      <c r="P65" t="s">
        <v>13</v>
      </c>
      <c r="Q65">
        <v>1000</v>
      </c>
      <c r="Y65">
        <v>2.9999999999999997E-4</v>
      </c>
      <c r="AA65">
        <v>13560</v>
      </c>
      <c r="AB65">
        <v>0</v>
      </c>
      <c r="AC65">
        <v>0</v>
      </c>
      <c r="AD65">
        <v>0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2.9999999999999997E-4</v>
      </c>
      <c r="AU65" t="s">
        <v>3</v>
      </c>
      <c r="AV65">
        <v>0</v>
      </c>
      <c r="AW65">
        <v>2</v>
      </c>
      <c r="AX65">
        <v>23104722</v>
      </c>
      <c r="AY65">
        <v>1</v>
      </c>
      <c r="AZ65">
        <v>0</v>
      </c>
      <c r="BA65">
        <v>62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B65">
        <v>0</v>
      </c>
    </row>
    <row r="66" spans="1:80">
      <c r="A66">
        <f>ROW(Source!A72)</f>
        <v>72</v>
      </c>
      <c r="B66">
        <v>23104213</v>
      </c>
      <c r="C66">
        <v>23104700</v>
      </c>
      <c r="D66">
        <v>21541053</v>
      </c>
      <c r="E66">
        <v>1</v>
      </c>
      <c r="F66">
        <v>1</v>
      </c>
      <c r="G66">
        <v>1</v>
      </c>
      <c r="H66">
        <v>3</v>
      </c>
      <c r="I66" t="s">
        <v>777</v>
      </c>
      <c r="J66" t="s">
        <v>778</v>
      </c>
      <c r="K66" t="s">
        <v>779</v>
      </c>
      <c r="L66">
        <v>1339</v>
      </c>
      <c r="N66">
        <v>1007</v>
      </c>
      <c r="O66" t="s">
        <v>26</v>
      </c>
      <c r="P66" t="s">
        <v>26</v>
      </c>
      <c r="Q66">
        <v>1</v>
      </c>
      <c r="Y66">
        <v>0.41</v>
      </c>
      <c r="AA66">
        <v>38.51</v>
      </c>
      <c r="AB66">
        <v>0</v>
      </c>
      <c r="AC66">
        <v>0</v>
      </c>
      <c r="AD66">
        <v>0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0.41</v>
      </c>
      <c r="AU66" t="s">
        <v>3</v>
      </c>
      <c r="AV66">
        <v>0</v>
      </c>
      <c r="AW66">
        <v>2</v>
      </c>
      <c r="AX66">
        <v>23104723</v>
      </c>
      <c r="AY66">
        <v>1</v>
      </c>
      <c r="AZ66">
        <v>0</v>
      </c>
      <c r="BA66">
        <v>63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B66">
        <v>0</v>
      </c>
    </row>
    <row r="67" spans="1:80">
      <c r="A67">
        <f>ROW(Source!A72)</f>
        <v>72</v>
      </c>
      <c r="B67">
        <v>23104213</v>
      </c>
      <c r="C67">
        <v>23104700</v>
      </c>
      <c r="D67">
        <v>21571555</v>
      </c>
      <c r="E67">
        <v>1</v>
      </c>
      <c r="F67">
        <v>1</v>
      </c>
      <c r="G67">
        <v>1</v>
      </c>
      <c r="H67">
        <v>3</v>
      </c>
      <c r="I67" t="s">
        <v>93</v>
      </c>
      <c r="J67" t="s">
        <v>96</v>
      </c>
      <c r="K67" t="s">
        <v>94</v>
      </c>
      <c r="L67">
        <v>1346</v>
      </c>
      <c r="N67">
        <v>1009</v>
      </c>
      <c r="O67" t="s">
        <v>95</v>
      </c>
      <c r="P67" t="s">
        <v>95</v>
      </c>
      <c r="Q67">
        <v>1</v>
      </c>
      <c r="Y67">
        <v>0</v>
      </c>
      <c r="AA67">
        <v>0</v>
      </c>
      <c r="AB67">
        <v>0</v>
      </c>
      <c r="AC67">
        <v>0</v>
      </c>
      <c r="AD67">
        <v>0</v>
      </c>
      <c r="AN67">
        <v>1</v>
      </c>
      <c r="AO67">
        <v>0</v>
      </c>
      <c r="AP67">
        <v>1</v>
      </c>
      <c r="AQ67">
        <v>0</v>
      </c>
      <c r="AR67">
        <v>0</v>
      </c>
      <c r="AS67" t="s">
        <v>3</v>
      </c>
      <c r="AT67">
        <v>0</v>
      </c>
      <c r="AU67" t="s">
        <v>3</v>
      </c>
      <c r="AV67">
        <v>0</v>
      </c>
      <c r="AW67">
        <v>2</v>
      </c>
      <c r="AX67">
        <v>23104724</v>
      </c>
      <c r="AY67">
        <v>1</v>
      </c>
      <c r="AZ67">
        <v>0</v>
      </c>
      <c r="BA67">
        <v>64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B67">
        <v>0</v>
      </c>
    </row>
    <row r="68" spans="1:80">
      <c r="A68">
        <f>ROW(Source!A72)</f>
        <v>72</v>
      </c>
      <c r="B68">
        <v>23104213</v>
      </c>
      <c r="C68">
        <v>23104700</v>
      </c>
      <c r="D68">
        <v>21572312</v>
      </c>
      <c r="E68">
        <v>1</v>
      </c>
      <c r="F68">
        <v>1</v>
      </c>
      <c r="G68">
        <v>1</v>
      </c>
      <c r="H68">
        <v>3</v>
      </c>
      <c r="I68" t="s">
        <v>878</v>
      </c>
      <c r="J68" t="s">
        <v>879</v>
      </c>
      <c r="K68" t="s">
        <v>880</v>
      </c>
      <c r="L68">
        <v>1301</v>
      </c>
      <c r="N68">
        <v>1003</v>
      </c>
      <c r="O68" t="s">
        <v>82</v>
      </c>
      <c r="P68" t="s">
        <v>82</v>
      </c>
      <c r="Q68">
        <v>1</v>
      </c>
      <c r="Y68">
        <v>100</v>
      </c>
      <c r="AA68">
        <v>53.12</v>
      </c>
      <c r="AB68">
        <v>0</v>
      </c>
      <c r="AC68">
        <v>0</v>
      </c>
      <c r="AD68">
        <v>0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100</v>
      </c>
      <c r="AU68" t="s">
        <v>3</v>
      </c>
      <c r="AV68">
        <v>0</v>
      </c>
      <c r="AW68">
        <v>2</v>
      </c>
      <c r="AX68">
        <v>23104725</v>
      </c>
      <c r="AY68">
        <v>1</v>
      </c>
      <c r="AZ68">
        <v>0</v>
      </c>
      <c r="BA68">
        <v>65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B68">
        <v>0</v>
      </c>
    </row>
    <row r="69" spans="1:80">
      <c r="A69">
        <f>ROW(Source!A72)</f>
        <v>72</v>
      </c>
      <c r="B69">
        <v>23104213</v>
      </c>
      <c r="C69">
        <v>23104700</v>
      </c>
      <c r="D69">
        <v>21574009</v>
      </c>
      <c r="E69">
        <v>1</v>
      </c>
      <c r="F69">
        <v>1</v>
      </c>
      <c r="G69">
        <v>1</v>
      </c>
      <c r="H69">
        <v>3</v>
      </c>
      <c r="I69" t="s">
        <v>881</v>
      </c>
      <c r="J69" t="s">
        <v>882</v>
      </c>
      <c r="K69" t="s">
        <v>883</v>
      </c>
      <c r="L69">
        <v>1339</v>
      </c>
      <c r="N69">
        <v>1007</v>
      </c>
      <c r="O69" t="s">
        <v>26</v>
      </c>
      <c r="P69" t="s">
        <v>26</v>
      </c>
      <c r="Q69">
        <v>1</v>
      </c>
      <c r="Y69">
        <v>1.2E-2</v>
      </c>
      <c r="AA69">
        <v>600</v>
      </c>
      <c r="AB69">
        <v>0</v>
      </c>
      <c r="AC69">
        <v>0</v>
      </c>
      <c r="AD69">
        <v>0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1.2E-2</v>
      </c>
      <c r="AU69" t="s">
        <v>3</v>
      </c>
      <c r="AV69">
        <v>0</v>
      </c>
      <c r="AW69">
        <v>2</v>
      </c>
      <c r="AX69">
        <v>23104726</v>
      </c>
      <c r="AY69">
        <v>1</v>
      </c>
      <c r="AZ69">
        <v>0</v>
      </c>
      <c r="BA69">
        <v>66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B69">
        <v>0</v>
      </c>
    </row>
    <row r="70" spans="1:80">
      <c r="A70">
        <f>ROW(Source!A72)</f>
        <v>72</v>
      </c>
      <c r="B70">
        <v>23104213</v>
      </c>
      <c r="C70">
        <v>23104700</v>
      </c>
      <c r="D70">
        <v>21585603</v>
      </c>
      <c r="E70">
        <v>1</v>
      </c>
      <c r="F70">
        <v>1</v>
      </c>
      <c r="G70">
        <v>1</v>
      </c>
      <c r="H70">
        <v>3</v>
      </c>
      <c r="I70" t="s">
        <v>884</v>
      </c>
      <c r="J70" t="s">
        <v>885</v>
      </c>
      <c r="K70" t="s">
        <v>886</v>
      </c>
      <c r="L70">
        <v>1346</v>
      </c>
      <c r="N70">
        <v>1009</v>
      </c>
      <c r="O70" t="s">
        <v>95</v>
      </c>
      <c r="P70" t="s">
        <v>95</v>
      </c>
      <c r="Q70">
        <v>1</v>
      </c>
      <c r="Y70">
        <v>1.66E-2</v>
      </c>
      <c r="AA70">
        <v>2.15</v>
      </c>
      <c r="AB70">
        <v>0</v>
      </c>
      <c r="AC70">
        <v>0</v>
      </c>
      <c r="AD70">
        <v>0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1.66E-2</v>
      </c>
      <c r="AU70" t="s">
        <v>3</v>
      </c>
      <c r="AV70">
        <v>0</v>
      </c>
      <c r="AW70">
        <v>2</v>
      </c>
      <c r="AX70">
        <v>23104727</v>
      </c>
      <c r="AY70">
        <v>1</v>
      </c>
      <c r="AZ70">
        <v>0</v>
      </c>
      <c r="BA70">
        <v>67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B70">
        <v>0</v>
      </c>
    </row>
    <row r="71" spans="1:80">
      <c r="A71">
        <f>ROW(Source!A72)</f>
        <v>72</v>
      </c>
      <c r="B71">
        <v>23104213</v>
      </c>
      <c r="C71">
        <v>23104700</v>
      </c>
      <c r="D71">
        <v>21586825</v>
      </c>
      <c r="E71">
        <v>1</v>
      </c>
      <c r="F71">
        <v>1</v>
      </c>
      <c r="G71">
        <v>1</v>
      </c>
      <c r="H71">
        <v>3</v>
      </c>
      <c r="I71" t="s">
        <v>867</v>
      </c>
      <c r="J71" t="s">
        <v>868</v>
      </c>
      <c r="K71" t="s">
        <v>869</v>
      </c>
      <c r="L71">
        <v>1339</v>
      </c>
      <c r="N71">
        <v>1007</v>
      </c>
      <c r="O71" t="s">
        <v>26</v>
      </c>
      <c r="P71" t="s">
        <v>26</v>
      </c>
      <c r="Q71">
        <v>1</v>
      </c>
      <c r="Y71">
        <v>4.6399999999999997</v>
      </c>
      <c r="AA71">
        <v>2.44</v>
      </c>
      <c r="AB71">
        <v>0</v>
      </c>
      <c r="AC71">
        <v>0</v>
      </c>
      <c r="AD71">
        <v>0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4.6399999999999997</v>
      </c>
      <c r="AU71" t="s">
        <v>3</v>
      </c>
      <c r="AV71">
        <v>0</v>
      </c>
      <c r="AW71">
        <v>2</v>
      </c>
      <c r="AX71">
        <v>23104728</v>
      </c>
      <c r="AY71">
        <v>1</v>
      </c>
      <c r="AZ71">
        <v>0</v>
      </c>
      <c r="BA71">
        <v>68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B71">
        <v>0</v>
      </c>
    </row>
    <row r="72" spans="1:80">
      <c r="A72">
        <f>ROW(Source!A74)</f>
        <v>74</v>
      </c>
      <c r="B72">
        <v>23104213</v>
      </c>
      <c r="C72">
        <v>23104731</v>
      </c>
      <c r="D72">
        <v>9415296</v>
      </c>
      <c r="E72">
        <v>1</v>
      </c>
      <c r="F72">
        <v>1</v>
      </c>
      <c r="G72">
        <v>1</v>
      </c>
      <c r="H72">
        <v>1</v>
      </c>
      <c r="I72" t="s">
        <v>870</v>
      </c>
      <c r="J72" t="s">
        <v>3</v>
      </c>
      <c r="K72" t="s">
        <v>871</v>
      </c>
      <c r="L72">
        <v>1369</v>
      </c>
      <c r="N72">
        <v>1013</v>
      </c>
      <c r="O72" t="s">
        <v>731</v>
      </c>
      <c r="P72" t="s">
        <v>731</v>
      </c>
      <c r="Q72">
        <v>1</v>
      </c>
      <c r="Y72">
        <v>79.75</v>
      </c>
      <c r="AA72">
        <v>0</v>
      </c>
      <c r="AB72">
        <v>0</v>
      </c>
      <c r="AC72">
        <v>0</v>
      </c>
      <c r="AD72">
        <v>9.76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79.75</v>
      </c>
      <c r="AU72" t="s">
        <v>3</v>
      </c>
      <c r="AV72">
        <v>1</v>
      </c>
      <c r="AW72">
        <v>2</v>
      </c>
      <c r="AX72">
        <v>23104746</v>
      </c>
      <c r="AY72">
        <v>1</v>
      </c>
      <c r="AZ72">
        <v>0</v>
      </c>
      <c r="BA72">
        <v>69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B72">
        <v>0</v>
      </c>
    </row>
    <row r="73" spans="1:80">
      <c r="A73">
        <f>ROW(Source!A74)</f>
        <v>74</v>
      </c>
      <c r="B73">
        <v>23104213</v>
      </c>
      <c r="C73">
        <v>23104731</v>
      </c>
      <c r="D73">
        <v>121548</v>
      </c>
      <c r="E73">
        <v>1</v>
      </c>
      <c r="F73">
        <v>1</v>
      </c>
      <c r="G73">
        <v>1</v>
      </c>
      <c r="H73">
        <v>1</v>
      </c>
      <c r="I73" t="s">
        <v>23</v>
      </c>
      <c r="J73" t="s">
        <v>3</v>
      </c>
      <c r="K73" t="s">
        <v>732</v>
      </c>
      <c r="L73">
        <v>608254</v>
      </c>
      <c r="N73">
        <v>1013</v>
      </c>
      <c r="O73" t="s">
        <v>733</v>
      </c>
      <c r="P73" t="s">
        <v>733</v>
      </c>
      <c r="Q73">
        <v>1</v>
      </c>
      <c r="Y73">
        <v>0.37</v>
      </c>
      <c r="AA73">
        <v>0</v>
      </c>
      <c r="AB73">
        <v>0</v>
      </c>
      <c r="AC73">
        <v>0</v>
      </c>
      <c r="AD73">
        <v>0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0.37</v>
      </c>
      <c r="AU73" t="s">
        <v>3</v>
      </c>
      <c r="AV73">
        <v>2</v>
      </c>
      <c r="AW73">
        <v>2</v>
      </c>
      <c r="AX73">
        <v>23104747</v>
      </c>
      <c r="AY73">
        <v>1</v>
      </c>
      <c r="AZ73">
        <v>0</v>
      </c>
      <c r="BA73">
        <v>70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B73">
        <v>0</v>
      </c>
    </row>
    <row r="74" spans="1:80">
      <c r="A74">
        <f>ROW(Source!A74)</f>
        <v>74</v>
      </c>
      <c r="B74">
        <v>23104213</v>
      </c>
      <c r="C74">
        <v>23104731</v>
      </c>
      <c r="D74">
        <v>21598697</v>
      </c>
      <c r="E74">
        <v>1</v>
      </c>
      <c r="F74">
        <v>1</v>
      </c>
      <c r="G74">
        <v>1</v>
      </c>
      <c r="H74">
        <v>2</v>
      </c>
      <c r="I74" t="s">
        <v>872</v>
      </c>
      <c r="J74" t="s">
        <v>873</v>
      </c>
      <c r="K74" t="s">
        <v>874</v>
      </c>
      <c r="L74">
        <v>1368</v>
      </c>
      <c r="N74">
        <v>1011</v>
      </c>
      <c r="O74" t="s">
        <v>737</v>
      </c>
      <c r="P74" t="s">
        <v>737</v>
      </c>
      <c r="Q74">
        <v>1</v>
      </c>
      <c r="Y74">
        <v>0.27</v>
      </c>
      <c r="AA74">
        <v>0</v>
      </c>
      <c r="AB74">
        <v>86.4</v>
      </c>
      <c r="AC74">
        <v>13.5</v>
      </c>
      <c r="AD74">
        <v>0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0.27</v>
      </c>
      <c r="AU74" t="s">
        <v>3</v>
      </c>
      <c r="AV74">
        <v>0</v>
      </c>
      <c r="AW74">
        <v>2</v>
      </c>
      <c r="AX74">
        <v>23104748</v>
      </c>
      <c r="AY74">
        <v>1</v>
      </c>
      <c r="AZ74">
        <v>0</v>
      </c>
      <c r="BA74">
        <v>71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B74">
        <v>0</v>
      </c>
    </row>
    <row r="75" spans="1:80">
      <c r="A75">
        <f>ROW(Source!A74)</f>
        <v>74</v>
      </c>
      <c r="B75">
        <v>23104213</v>
      </c>
      <c r="C75">
        <v>23104731</v>
      </c>
      <c r="D75">
        <v>21598847</v>
      </c>
      <c r="E75">
        <v>1</v>
      </c>
      <c r="F75">
        <v>1</v>
      </c>
      <c r="G75">
        <v>1</v>
      </c>
      <c r="H75">
        <v>2</v>
      </c>
      <c r="I75" t="s">
        <v>734</v>
      </c>
      <c r="J75" t="s">
        <v>735</v>
      </c>
      <c r="K75" t="s">
        <v>736</v>
      </c>
      <c r="L75">
        <v>1368</v>
      </c>
      <c r="N75">
        <v>1011</v>
      </c>
      <c r="O75" t="s">
        <v>737</v>
      </c>
      <c r="P75" t="s">
        <v>737</v>
      </c>
      <c r="Q75">
        <v>1</v>
      </c>
      <c r="Y75">
        <v>0.1</v>
      </c>
      <c r="AA75">
        <v>0</v>
      </c>
      <c r="AB75">
        <v>111.99</v>
      </c>
      <c r="AC75">
        <v>13.5</v>
      </c>
      <c r="AD75">
        <v>0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0.1</v>
      </c>
      <c r="AU75" t="s">
        <v>3</v>
      </c>
      <c r="AV75">
        <v>0</v>
      </c>
      <c r="AW75">
        <v>2</v>
      </c>
      <c r="AX75">
        <v>23104749</v>
      </c>
      <c r="AY75">
        <v>1</v>
      </c>
      <c r="AZ75">
        <v>0</v>
      </c>
      <c r="BA75">
        <v>72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B75">
        <v>0</v>
      </c>
    </row>
    <row r="76" spans="1:80">
      <c r="A76">
        <f>ROW(Source!A74)</f>
        <v>74</v>
      </c>
      <c r="B76">
        <v>23104213</v>
      </c>
      <c r="C76">
        <v>23104731</v>
      </c>
      <c r="D76">
        <v>21599190</v>
      </c>
      <c r="E76">
        <v>1</v>
      </c>
      <c r="F76">
        <v>1</v>
      </c>
      <c r="G76">
        <v>1</v>
      </c>
      <c r="H76">
        <v>2</v>
      </c>
      <c r="I76" t="s">
        <v>744</v>
      </c>
      <c r="J76" t="s">
        <v>745</v>
      </c>
      <c r="K76" t="s">
        <v>746</v>
      </c>
      <c r="L76">
        <v>1368</v>
      </c>
      <c r="N76">
        <v>1011</v>
      </c>
      <c r="O76" t="s">
        <v>737</v>
      </c>
      <c r="P76" t="s">
        <v>737</v>
      </c>
      <c r="Q76">
        <v>1</v>
      </c>
      <c r="Y76">
        <v>34.92</v>
      </c>
      <c r="AA76">
        <v>0</v>
      </c>
      <c r="AB76">
        <v>1.2</v>
      </c>
      <c r="AC76">
        <v>0</v>
      </c>
      <c r="AD76">
        <v>0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34.92</v>
      </c>
      <c r="AU76" t="s">
        <v>3</v>
      </c>
      <c r="AV76">
        <v>0</v>
      </c>
      <c r="AW76">
        <v>2</v>
      </c>
      <c r="AX76">
        <v>23104750</v>
      </c>
      <c r="AY76">
        <v>1</v>
      </c>
      <c r="AZ76">
        <v>0</v>
      </c>
      <c r="BA76">
        <v>73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B76">
        <v>0</v>
      </c>
    </row>
    <row r="77" spans="1:80">
      <c r="A77">
        <f>ROW(Source!A74)</f>
        <v>74</v>
      </c>
      <c r="B77">
        <v>23104213</v>
      </c>
      <c r="C77">
        <v>23104731</v>
      </c>
      <c r="D77">
        <v>21601609</v>
      </c>
      <c r="E77">
        <v>1</v>
      </c>
      <c r="F77">
        <v>1</v>
      </c>
      <c r="G77">
        <v>1</v>
      </c>
      <c r="H77">
        <v>2</v>
      </c>
      <c r="I77" t="s">
        <v>797</v>
      </c>
      <c r="J77" t="s">
        <v>798</v>
      </c>
      <c r="K77" t="s">
        <v>799</v>
      </c>
      <c r="L77">
        <v>1368</v>
      </c>
      <c r="N77">
        <v>1011</v>
      </c>
      <c r="O77" t="s">
        <v>737</v>
      </c>
      <c r="P77" t="s">
        <v>737</v>
      </c>
      <c r="Q77">
        <v>1</v>
      </c>
      <c r="Y77">
        <v>1.4</v>
      </c>
      <c r="AA77">
        <v>0</v>
      </c>
      <c r="AB77">
        <v>87.17</v>
      </c>
      <c r="AC77">
        <v>11.6</v>
      </c>
      <c r="AD77">
        <v>0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1.4</v>
      </c>
      <c r="AU77" t="s">
        <v>3</v>
      </c>
      <c r="AV77">
        <v>0</v>
      </c>
      <c r="AW77">
        <v>2</v>
      </c>
      <c r="AX77">
        <v>23104751</v>
      </c>
      <c r="AY77">
        <v>1</v>
      </c>
      <c r="AZ77">
        <v>0</v>
      </c>
      <c r="BA77">
        <v>74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B77">
        <v>0</v>
      </c>
    </row>
    <row r="78" spans="1:80">
      <c r="A78">
        <f>ROW(Source!A74)</f>
        <v>74</v>
      </c>
      <c r="B78">
        <v>23104213</v>
      </c>
      <c r="C78">
        <v>23104731</v>
      </c>
      <c r="D78">
        <v>21538874</v>
      </c>
      <c r="E78">
        <v>1</v>
      </c>
      <c r="F78">
        <v>1</v>
      </c>
      <c r="G78">
        <v>1</v>
      </c>
      <c r="H78">
        <v>3</v>
      </c>
      <c r="I78" t="s">
        <v>762</v>
      </c>
      <c r="J78" t="s">
        <v>763</v>
      </c>
      <c r="K78" t="s">
        <v>764</v>
      </c>
      <c r="L78">
        <v>1339</v>
      </c>
      <c r="N78">
        <v>1007</v>
      </c>
      <c r="O78" t="s">
        <v>26</v>
      </c>
      <c r="P78" t="s">
        <v>26</v>
      </c>
      <c r="Q78">
        <v>1</v>
      </c>
      <c r="Y78">
        <v>0.67</v>
      </c>
      <c r="AA78">
        <v>6.22</v>
      </c>
      <c r="AB78">
        <v>0</v>
      </c>
      <c r="AC78">
        <v>0</v>
      </c>
      <c r="AD78">
        <v>0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0.67</v>
      </c>
      <c r="AU78" t="s">
        <v>3</v>
      </c>
      <c r="AV78">
        <v>0</v>
      </c>
      <c r="AW78">
        <v>2</v>
      </c>
      <c r="AX78">
        <v>23104752</v>
      </c>
      <c r="AY78">
        <v>1</v>
      </c>
      <c r="AZ78">
        <v>0</v>
      </c>
      <c r="BA78">
        <v>75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B78">
        <v>0</v>
      </c>
    </row>
    <row r="79" spans="1:80">
      <c r="A79">
        <f>ROW(Source!A74)</f>
        <v>74</v>
      </c>
      <c r="B79">
        <v>23104213</v>
      </c>
      <c r="C79">
        <v>23104731</v>
      </c>
      <c r="D79">
        <v>21539787</v>
      </c>
      <c r="E79">
        <v>1</v>
      </c>
      <c r="F79">
        <v>1</v>
      </c>
      <c r="G79">
        <v>1</v>
      </c>
      <c r="H79">
        <v>3</v>
      </c>
      <c r="I79" t="s">
        <v>875</v>
      </c>
      <c r="J79" t="s">
        <v>876</v>
      </c>
      <c r="K79" t="s">
        <v>877</v>
      </c>
      <c r="L79">
        <v>1348</v>
      </c>
      <c r="N79">
        <v>1009</v>
      </c>
      <c r="O79" t="s">
        <v>13</v>
      </c>
      <c r="P79" t="s">
        <v>13</v>
      </c>
      <c r="Q79">
        <v>1000</v>
      </c>
      <c r="Y79">
        <v>5.0000000000000001E-4</v>
      </c>
      <c r="AA79">
        <v>13560</v>
      </c>
      <c r="AB79">
        <v>0</v>
      </c>
      <c r="AC79">
        <v>0</v>
      </c>
      <c r="AD79">
        <v>0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5.0000000000000001E-4</v>
      </c>
      <c r="AU79" t="s">
        <v>3</v>
      </c>
      <c r="AV79">
        <v>0</v>
      </c>
      <c r="AW79">
        <v>2</v>
      </c>
      <c r="AX79">
        <v>23104753</v>
      </c>
      <c r="AY79">
        <v>1</v>
      </c>
      <c r="AZ79">
        <v>0</v>
      </c>
      <c r="BA79">
        <v>76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B79">
        <v>0</v>
      </c>
    </row>
    <row r="80" spans="1:80">
      <c r="A80">
        <f>ROW(Source!A74)</f>
        <v>74</v>
      </c>
      <c r="B80">
        <v>23104213</v>
      </c>
      <c r="C80">
        <v>23104731</v>
      </c>
      <c r="D80">
        <v>21541053</v>
      </c>
      <c r="E80">
        <v>1</v>
      </c>
      <c r="F80">
        <v>1</v>
      </c>
      <c r="G80">
        <v>1</v>
      </c>
      <c r="H80">
        <v>3</v>
      </c>
      <c r="I80" t="s">
        <v>777</v>
      </c>
      <c r="J80" t="s">
        <v>778</v>
      </c>
      <c r="K80" t="s">
        <v>779</v>
      </c>
      <c r="L80">
        <v>1339</v>
      </c>
      <c r="N80">
        <v>1007</v>
      </c>
      <c r="O80" t="s">
        <v>26</v>
      </c>
      <c r="P80" t="s">
        <v>26</v>
      </c>
      <c r="Q80">
        <v>1</v>
      </c>
      <c r="Y80">
        <v>0.61</v>
      </c>
      <c r="AA80">
        <v>38.51</v>
      </c>
      <c r="AB80">
        <v>0</v>
      </c>
      <c r="AC80">
        <v>0</v>
      </c>
      <c r="AD80">
        <v>0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0.61</v>
      </c>
      <c r="AU80" t="s">
        <v>3</v>
      </c>
      <c r="AV80">
        <v>0</v>
      </c>
      <c r="AW80">
        <v>2</v>
      </c>
      <c r="AX80">
        <v>23104754</v>
      </c>
      <c r="AY80">
        <v>1</v>
      </c>
      <c r="AZ80">
        <v>0</v>
      </c>
      <c r="BA80">
        <v>77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B80">
        <v>0</v>
      </c>
    </row>
    <row r="81" spans="1:80">
      <c r="A81">
        <f>ROW(Source!A74)</f>
        <v>74</v>
      </c>
      <c r="B81">
        <v>23104213</v>
      </c>
      <c r="C81">
        <v>23104731</v>
      </c>
      <c r="D81">
        <v>21571555</v>
      </c>
      <c r="E81">
        <v>1</v>
      </c>
      <c r="F81">
        <v>1</v>
      </c>
      <c r="G81">
        <v>1</v>
      </c>
      <c r="H81">
        <v>3</v>
      </c>
      <c r="I81" t="s">
        <v>93</v>
      </c>
      <c r="J81" t="s">
        <v>96</v>
      </c>
      <c r="K81" t="s">
        <v>94</v>
      </c>
      <c r="L81">
        <v>1346</v>
      </c>
      <c r="N81">
        <v>1009</v>
      </c>
      <c r="O81" t="s">
        <v>95</v>
      </c>
      <c r="P81" t="s">
        <v>95</v>
      </c>
      <c r="Q81">
        <v>1</v>
      </c>
      <c r="Y81">
        <v>0</v>
      </c>
      <c r="AA81">
        <v>0</v>
      </c>
      <c r="AB81">
        <v>0</v>
      </c>
      <c r="AC81">
        <v>0</v>
      </c>
      <c r="AD81">
        <v>0</v>
      </c>
      <c r="AN81">
        <v>1</v>
      </c>
      <c r="AO81">
        <v>0</v>
      </c>
      <c r="AP81">
        <v>1</v>
      </c>
      <c r="AQ81">
        <v>0</v>
      </c>
      <c r="AR81">
        <v>0</v>
      </c>
      <c r="AS81" t="s">
        <v>3</v>
      </c>
      <c r="AT81">
        <v>0</v>
      </c>
      <c r="AU81" t="s">
        <v>3</v>
      </c>
      <c r="AV81">
        <v>0</v>
      </c>
      <c r="AW81">
        <v>2</v>
      </c>
      <c r="AX81">
        <v>23104755</v>
      </c>
      <c r="AY81">
        <v>1</v>
      </c>
      <c r="AZ81">
        <v>0</v>
      </c>
      <c r="BA81">
        <v>78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B81">
        <v>0</v>
      </c>
    </row>
    <row r="82" spans="1:80">
      <c r="A82">
        <f>ROW(Source!A74)</f>
        <v>74</v>
      </c>
      <c r="B82">
        <v>23104213</v>
      </c>
      <c r="C82">
        <v>23104731</v>
      </c>
      <c r="D82">
        <v>21572314</v>
      </c>
      <c r="E82">
        <v>1</v>
      </c>
      <c r="F82">
        <v>1</v>
      </c>
      <c r="G82">
        <v>1</v>
      </c>
      <c r="H82">
        <v>3</v>
      </c>
      <c r="I82" t="s">
        <v>887</v>
      </c>
      <c r="J82" t="s">
        <v>888</v>
      </c>
      <c r="K82" t="s">
        <v>889</v>
      </c>
      <c r="L82">
        <v>1301</v>
      </c>
      <c r="N82">
        <v>1003</v>
      </c>
      <c r="O82" t="s">
        <v>82</v>
      </c>
      <c r="P82" t="s">
        <v>82</v>
      </c>
      <c r="Q82">
        <v>1</v>
      </c>
      <c r="Y82">
        <v>100</v>
      </c>
      <c r="AA82">
        <v>61.76</v>
      </c>
      <c r="AB82">
        <v>0</v>
      </c>
      <c r="AC82">
        <v>0</v>
      </c>
      <c r="AD82">
        <v>0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100</v>
      </c>
      <c r="AU82" t="s">
        <v>3</v>
      </c>
      <c r="AV82">
        <v>0</v>
      </c>
      <c r="AW82">
        <v>2</v>
      </c>
      <c r="AX82">
        <v>23104756</v>
      </c>
      <c r="AY82">
        <v>1</v>
      </c>
      <c r="AZ82">
        <v>0</v>
      </c>
      <c r="BA82">
        <v>79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B82">
        <v>0</v>
      </c>
    </row>
    <row r="83" spans="1:80">
      <c r="A83">
        <f>ROW(Source!A74)</f>
        <v>74</v>
      </c>
      <c r="B83">
        <v>23104213</v>
      </c>
      <c r="C83">
        <v>23104731</v>
      </c>
      <c r="D83">
        <v>21574009</v>
      </c>
      <c r="E83">
        <v>1</v>
      </c>
      <c r="F83">
        <v>1</v>
      </c>
      <c r="G83">
        <v>1</v>
      </c>
      <c r="H83">
        <v>3</v>
      </c>
      <c r="I83" t="s">
        <v>881</v>
      </c>
      <c r="J83" t="s">
        <v>882</v>
      </c>
      <c r="K83" t="s">
        <v>883</v>
      </c>
      <c r="L83">
        <v>1339</v>
      </c>
      <c r="N83">
        <v>1007</v>
      </c>
      <c r="O83" t="s">
        <v>26</v>
      </c>
      <c r="P83" t="s">
        <v>26</v>
      </c>
      <c r="Q83">
        <v>1</v>
      </c>
      <c r="Y83">
        <v>2.1000000000000001E-2</v>
      </c>
      <c r="AA83">
        <v>600</v>
      </c>
      <c r="AB83">
        <v>0</v>
      </c>
      <c r="AC83">
        <v>0</v>
      </c>
      <c r="AD83">
        <v>0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3</v>
      </c>
      <c r="AT83">
        <v>2.1000000000000001E-2</v>
      </c>
      <c r="AU83" t="s">
        <v>3</v>
      </c>
      <c r="AV83">
        <v>0</v>
      </c>
      <c r="AW83">
        <v>2</v>
      </c>
      <c r="AX83">
        <v>23104757</v>
      </c>
      <c r="AY83">
        <v>1</v>
      </c>
      <c r="AZ83">
        <v>0</v>
      </c>
      <c r="BA83">
        <v>80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B83">
        <v>0</v>
      </c>
    </row>
    <row r="84" spans="1:80">
      <c r="A84">
        <f>ROW(Source!A74)</f>
        <v>74</v>
      </c>
      <c r="B84">
        <v>23104213</v>
      </c>
      <c r="C84">
        <v>23104731</v>
      </c>
      <c r="D84">
        <v>21585603</v>
      </c>
      <c r="E84">
        <v>1</v>
      </c>
      <c r="F84">
        <v>1</v>
      </c>
      <c r="G84">
        <v>1</v>
      </c>
      <c r="H84">
        <v>3</v>
      </c>
      <c r="I84" t="s">
        <v>884</v>
      </c>
      <c r="J84" t="s">
        <v>885</v>
      </c>
      <c r="K84" t="s">
        <v>886</v>
      </c>
      <c r="L84">
        <v>1346</v>
      </c>
      <c r="N84">
        <v>1009</v>
      </c>
      <c r="O84" t="s">
        <v>95</v>
      </c>
      <c r="P84" t="s">
        <v>95</v>
      </c>
      <c r="Q84">
        <v>1</v>
      </c>
      <c r="Y84">
        <v>2.5100000000000001E-2</v>
      </c>
      <c r="AA84">
        <v>2.15</v>
      </c>
      <c r="AB84">
        <v>0</v>
      </c>
      <c r="AC84">
        <v>0</v>
      </c>
      <c r="AD84">
        <v>0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3</v>
      </c>
      <c r="AT84">
        <v>2.5100000000000001E-2</v>
      </c>
      <c r="AU84" t="s">
        <v>3</v>
      </c>
      <c r="AV84">
        <v>0</v>
      </c>
      <c r="AW84">
        <v>2</v>
      </c>
      <c r="AX84">
        <v>23104758</v>
      </c>
      <c r="AY84">
        <v>1</v>
      </c>
      <c r="AZ84">
        <v>0</v>
      </c>
      <c r="BA84">
        <v>81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B84">
        <v>0</v>
      </c>
    </row>
    <row r="85" spans="1:80">
      <c r="A85">
        <f>ROW(Source!A74)</f>
        <v>74</v>
      </c>
      <c r="B85">
        <v>23104213</v>
      </c>
      <c r="C85">
        <v>23104731</v>
      </c>
      <c r="D85">
        <v>21586825</v>
      </c>
      <c r="E85">
        <v>1</v>
      </c>
      <c r="F85">
        <v>1</v>
      </c>
      <c r="G85">
        <v>1</v>
      </c>
      <c r="H85">
        <v>3</v>
      </c>
      <c r="I85" t="s">
        <v>867</v>
      </c>
      <c r="J85" t="s">
        <v>868</v>
      </c>
      <c r="K85" t="s">
        <v>869</v>
      </c>
      <c r="L85">
        <v>1339</v>
      </c>
      <c r="N85">
        <v>1007</v>
      </c>
      <c r="O85" t="s">
        <v>26</v>
      </c>
      <c r="P85" t="s">
        <v>26</v>
      </c>
      <c r="Q85">
        <v>1</v>
      </c>
      <c r="Y85">
        <v>7.03</v>
      </c>
      <c r="AA85">
        <v>2.44</v>
      </c>
      <c r="AB85">
        <v>0</v>
      </c>
      <c r="AC85">
        <v>0</v>
      </c>
      <c r="AD85">
        <v>0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7.03</v>
      </c>
      <c r="AU85" t="s">
        <v>3</v>
      </c>
      <c r="AV85">
        <v>0</v>
      </c>
      <c r="AW85">
        <v>2</v>
      </c>
      <c r="AX85">
        <v>23104759</v>
      </c>
      <c r="AY85">
        <v>1</v>
      </c>
      <c r="AZ85">
        <v>0</v>
      </c>
      <c r="BA85">
        <v>82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B85">
        <v>0</v>
      </c>
    </row>
    <row r="86" spans="1:80">
      <c r="A86">
        <f>ROW(Source!A76)</f>
        <v>76</v>
      </c>
      <c r="B86">
        <v>23104213</v>
      </c>
      <c r="C86">
        <v>23104762</v>
      </c>
      <c r="D86">
        <v>9415296</v>
      </c>
      <c r="E86">
        <v>1</v>
      </c>
      <c r="F86">
        <v>1</v>
      </c>
      <c r="G86">
        <v>1</v>
      </c>
      <c r="H86">
        <v>1</v>
      </c>
      <c r="I86" t="s">
        <v>870</v>
      </c>
      <c r="J86" t="s">
        <v>3</v>
      </c>
      <c r="K86" t="s">
        <v>871</v>
      </c>
      <c r="L86">
        <v>1369</v>
      </c>
      <c r="N86">
        <v>1013</v>
      </c>
      <c r="O86" t="s">
        <v>731</v>
      </c>
      <c r="P86" t="s">
        <v>731</v>
      </c>
      <c r="Q86">
        <v>1</v>
      </c>
      <c r="Y86">
        <v>79.75</v>
      </c>
      <c r="AA86">
        <v>0</v>
      </c>
      <c r="AB86">
        <v>0</v>
      </c>
      <c r="AC86">
        <v>0</v>
      </c>
      <c r="AD86">
        <v>9.76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79.75</v>
      </c>
      <c r="AU86" t="s">
        <v>3</v>
      </c>
      <c r="AV86">
        <v>1</v>
      </c>
      <c r="AW86">
        <v>2</v>
      </c>
      <c r="AX86">
        <v>23104777</v>
      </c>
      <c r="AY86">
        <v>1</v>
      </c>
      <c r="AZ86">
        <v>0</v>
      </c>
      <c r="BA86">
        <v>83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B86">
        <v>0</v>
      </c>
    </row>
    <row r="87" spans="1:80">
      <c r="A87">
        <f>ROW(Source!A76)</f>
        <v>76</v>
      </c>
      <c r="B87">
        <v>23104213</v>
      </c>
      <c r="C87">
        <v>23104762</v>
      </c>
      <c r="D87">
        <v>121548</v>
      </c>
      <c r="E87">
        <v>1</v>
      </c>
      <c r="F87">
        <v>1</v>
      </c>
      <c r="G87">
        <v>1</v>
      </c>
      <c r="H87">
        <v>1</v>
      </c>
      <c r="I87" t="s">
        <v>23</v>
      </c>
      <c r="J87" t="s">
        <v>3</v>
      </c>
      <c r="K87" t="s">
        <v>732</v>
      </c>
      <c r="L87">
        <v>608254</v>
      </c>
      <c r="N87">
        <v>1013</v>
      </c>
      <c r="O87" t="s">
        <v>733</v>
      </c>
      <c r="P87" t="s">
        <v>733</v>
      </c>
      <c r="Q87">
        <v>1</v>
      </c>
      <c r="Y87">
        <v>0.37</v>
      </c>
      <c r="AA87">
        <v>0</v>
      </c>
      <c r="AB87">
        <v>0</v>
      </c>
      <c r="AC87">
        <v>0</v>
      </c>
      <c r="AD87">
        <v>0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3</v>
      </c>
      <c r="AT87">
        <v>0.37</v>
      </c>
      <c r="AU87" t="s">
        <v>3</v>
      </c>
      <c r="AV87">
        <v>2</v>
      </c>
      <c r="AW87">
        <v>2</v>
      </c>
      <c r="AX87">
        <v>23104778</v>
      </c>
      <c r="AY87">
        <v>1</v>
      </c>
      <c r="AZ87">
        <v>0</v>
      </c>
      <c r="BA87">
        <v>84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B87">
        <v>0</v>
      </c>
    </row>
    <row r="88" spans="1:80">
      <c r="A88">
        <f>ROW(Source!A76)</f>
        <v>76</v>
      </c>
      <c r="B88">
        <v>23104213</v>
      </c>
      <c r="C88">
        <v>23104762</v>
      </c>
      <c r="D88">
        <v>21598697</v>
      </c>
      <c r="E88">
        <v>1</v>
      </c>
      <c r="F88">
        <v>1</v>
      </c>
      <c r="G88">
        <v>1</v>
      </c>
      <c r="H88">
        <v>2</v>
      </c>
      <c r="I88" t="s">
        <v>872</v>
      </c>
      <c r="J88" t="s">
        <v>873</v>
      </c>
      <c r="K88" t="s">
        <v>874</v>
      </c>
      <c r="L88">
        <v>1368</v>
      </c>
      <c r="N88">
        <v>1011</v>
      </c>
      <c r="O88" t="s">
        <v>737</v>
      </c>
      <c r="P88" t="s">
        <v>737</v>
      </c>
      <c r="Q88">
        <v>1</v>
      </c>
      <c r="Y88">
        <v>0.27</v>
      </c>
      <c r="AA88">
        <v>0</v>
      </c>
      <c r="AB88">
        <v>86.4</v>
      </c>
      <c r="AC88">
        <v>13.5</v>
      </c>
      <c r="AD88">
        <v>0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3</v>
      </c>
      <c r="AT88">
        <v>0.27</v>
      </c>
      <c r="AU88" t="s">
        <v>3</v>
      </c>
      <c r="AV88">
        <v>0</v>
      </c>
      <c r="AW88">
        <v>2</v>
      </c>
      <c r="AX88">
        <v>23104779</v>
      </c>
      <c r="AY88">
        <v>1</v>
      </c>
      <c r="AZ88">
        <v>0</v>
      </c>
      <c r="BA88">
        <v>85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B88">
        <v>0</v>
      </c>
    </row>
    <row r="89" spans="1:80">
      <c r="A89">
        <f>ROW(Source!A76)</f>
        <v>76</v>
      </c>
      <c r="B89">
        <v>23104213</v>
      </c>
      <c r="C89">
        <v>23104762</v>
      </c>
      <c r="D89">
        <v>21598847</v>
      </c>
      <c r="E89">
        <v>1</v>
      </c>
      <c r="F89">
        <v>1</v>
      </c>
      <c r="G89">
        <v>1</v>
      </c>
      <c r="H89">
        <v>2</v>
      </c>
      <c r="I89" t="s">
        <v>734</v>
      </c>
      <c r="J89" t="s">
        <v>735</v>
      </c>
      <c r="K89" t="s">
        <v>736</v>
      </c>
      <c r="L89">
        <v>1368</v>
      </c>
      <c r="N89">
        <v>1011</v>
      </c>
      <c r="O89" t="s">
        <v>737</v>
      </c>
      <c r="P89" t="s">
        <v>737</v>
      </c>
      <c r="Q89">
        <v>1</v>
      </c>
      <c r="Y89">
        <v>0.1</v>
      </c>
      <c r="AA89">
        <v>0</v>
      </c>
      <c r="AB89">
        <v>111.99</v>
      </c>
      <c r="AC89">
        <v>13.5</v>
      </c>
      <c r="AD89">
        <v>0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3</v>
      </c>
      <c r="AT89">
        <v>0.1</v>
      </c>
      <c r="AU89" t="s">
        <v>3</v>
      </c>
      <c r="AV89">
        <v>0</v>
      </c>
      <c r="AW89">
        <v>2</v>
      </c>
      <c r="AX89">
        <v>23104780</v>
      </c>
      <c r="AY89">
        <v>1</v>
      </c>
      <c r="AZ89">
        <v>0</v>
      </c>
      <c r="BA89">
        <v>86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B89">
        <v>0</v>
      </c>
    </row>
    <row r="90" spans="1:80">
      <c r="A90">
        <f>ROW(Source!A76)</f>
        <v>76</v>
      </c>
      <c r="B90">
        <v>23104213</v>
      </c>
      <c r="C90">
        <v>23104762</v>
      </c>
      <c r="D90">
        <v>21599190</v>
      </c>
      <c r="E90">
        <v>1</v>
      </c>
      <c r="F90">
        <v>1</v>
      </c>
      <c r="G90">
        <v>1</v>
      </c>
      <c r="H90">
        <v>2</v>
      </c>
      <c r="I90" t="s">
        <v>744</v>
      </c>
      <c r="J90" t="s">
        <v>745</v>
      </c>
      <c r="K90" t="s">
        <v>746</v>
      </c>
      <c r="L90">
        <v>1368</v>
      </c>
      <c r="N90">
        <v>1011</v>
      </c>
      <c r="O90" t="s">
        <v>737</v>
      </c>
      <c r="P90" t="s">
        <v>737</v>
      </c>
      <c r="Q90">
        <v>1</v>
      </c>
      <c r="Y90">
        <v>34.92</v>
      </c>
      <c r="AA90">
        <v>0</v>
      </c>
      <c r="AB90">
        <v>1.2</v>
      </c>
      <c r="AC90">
        <v>0</v>
      </c>
      <c r="AD90">
        <v>0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34.92</v>
      </c>
      <c r="AU90" t="s">
        <v>3</v>
      </c>
      <c r="AV90">
        <v>0</v>
      </c>
      <c r="AW90">
        <v>2</v>
      </c>
      <c r="AX90">
        <v>23104781</v>
      </c>
      <c r="AY90">
        <v>1</v>
      </c>
      <c r="AZ90">
        <v>0</v>
      </c>
      <c r="BA90">
        <v>87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B90">
        <v>0</v>
      </c>
    </row>
    <row r="91" spans="1:80">
      <c r="A91">
        <f>ROW(Source!A76)</f>
        <v>76</v>
      </c>
      <c r="B91">
        <v>23104213</v>
      </c>
      <c r="C91">
        <v>23104762</v>
      </c>
      <c r="D91">
        <v>21601609</v>
      </c>
      <c r="E91">
        <v>1</v>
      </c>
      <c r="F91">
        <v>1</v>
      </c>
      <c r="G91">
        <v>1</v>
      </c>
      <c r="H91">
        <v>2</v>
      </c>
      <c r="I91" t="s">
        <v>797</v>
      </c>
      <c r="J91" t="s">
        <v>798</v>
      </c>
      <c r="K91" t="s">
        <v>799</v>
      </c>
      <c r="L91">
        <v>1368</v>
      </c>
      <c r="N91">
        <v>1011</v>
      </c>
      <c r="O91" t="s">
        <v>737</v>
      </c>
      <c r="P91" t="s">
        <v>737</v>
      </c>
      <c r="Q91">
        <v>1</v>
      </c>
      <c r="Y91">
        <v>1.4</v>
      </c>
      <c r="AA91">
        <v>0</v>
      </c>
      <c r="AB91">
        <v>87.17</v>
      </c>
      <c r="AC91">
        <v>11.6</v>
      </c>
      <c r="AD91">
        <v>0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1.4</v>
      </c>
      <c r="AU91" t="s">
        <v>3</v>
      </c>
      <c r="AV91">
        <v>0</v>
      </c>
      <c r="AW91">
        <v>2</v>
      </c>
      <c r="AX91">
        <v>23104782</v>
      </c>
      <c r="AY91">
        <v>1</v>
      </c>
      <c r="AZ91">
        <v>0</v>
      </c>
      <c r="BA91">
        <v>88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B91">
        <v>0</v>
      </c>
    </row>
    <row r="92" spans="1:80">
      <c r="A92">
        <f>ROW(Source!A76)</f>
        <v>76</v>
      </c>
      <c r="B92">
        <v>23104213</v>
      </c>
      <c r="C92">
        <v>23104762</v>
      </c>
      <c r="D92">
        <v>21538874</v>
      </c>
      <c r="E92">
        <v>1</v>
      </c>
      <c r="F92">
        <v>1</v>
      </c>
      <c r="G92">
        <v>1</v>
      </c>
      <c r="H92">
        <v>3</v>
      </c>
      <c r="I92" t="s">
        <v>762</v>
      </c>
      <c r="J92" t="s">
        <v>763</v>
      </c>
      <c r="K92" t="s">
        <v>764</v>
      </c>
      <c r="L92">
        <v>1339</v>
      </c>
      <c r="N92">
        <v>1007</v>
      </c>
      <c r="O92" t="s">
        <v>26</v>
      </c>
      <c r="P92" t="s">
        <v>26</v>
      </c>
      <c r="Q92">
        <v>1</v>
      </c>
      <c r="Y92">
        <v>0.67</v>
      </c>
      <c r="AA92">
        <v>6.22</v>
      </c>
      <c r="AB92">
        <v>0</v>
      </c>
      <c r="AC92">
        <v>0</v>
      </c>
      <c r="AD92">
        <v>0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0.67</v>
      </c>
      <c r="AU92" t="s">
        <v>3</v>
      </c>
      <c r="AV92">
        <v>0</v>
      </c>
      <c r="AW92">
        <v>2</v>
      </c>
      <c r="AX92">
        <v>23104783</v>
      </c>
      <c r="AY92">
        <v>1</v>
      </c>
      <c r="AZ92">
        <v>0</v>
      </c>
      <c r="BA92">
        <v>89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B92">
        <v>0</v>
      </c>
    </row>
    <row r="93" spans="1:80">
      <c r="A93">
        <f>ROW(Source!A76)</f>
        <v>76</v>
      </c>
      <c r="B93">
        <v>23104213</v>
      </c>
      <c r="C93">
        <v>23104762</v>
      </c>
      <c r="D93">
        <v>21539787</v>
      </c>
      <c r="E93">
        <v>1</v>
      </c>
      <c r="F93">
        <v>1</v>
      </c>
      <c r="G93">
        <v>1</v>
      </c>
      <c r="H93">
        <v>3</v>
      </c>
      <c r="I93" t="s">
        <v>875</v>
      </c>
      <c r="J93" t="s">
        <v>876</v>
      </c>
      <c r="K93" t="s">
        <v>877</v>
      </c>
      <c r="L93">
        <v>1348</v>
      </c>
      <c r="N93">
        <v>1009</v>
      </c>
      <c r="O93" t="s">
        <v>13</v>
      </c>
      <c r="P93" t="s">
        <v>13</v>
      </c>
      <c r="Q93">
        <v>1000</v>
      </c>
      <c r="Y93">
        <v>5.0000000000000001E-4</v>
      </c>
      <c r="AA93">
        <v>13560</v>
      </c>
      <c r="AB93">
        <v>0</v>
      </c>
      <c r="AC93">
        <v>0</v>
      </c>
      <c r="AD93">
        <v>0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3</v>
      </c>
      <c r="AT93">
        <v>5.0000000000000001E-4</v>
      </c>
      <c r="AU93" t="s">
        <v>3</v>
      </c>
      <c r="AV93">
        <v>0</v>
      </c>
      <c r="AW93">
        <v>2</v>
      </c>
      <c r="AX93">
        <v>23104784</v>
      </c>
      <c r="AY93">
        <v>1</v>
      </c>
      <c r="AZ93">
        <v>0</v>
      </c>
      <c r="BA93">
        <v>90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B93">
        <v>0</v>
      </c>
    </row>
    <row r="94" spans="1:80">
      <c r="A94">
        <f>ROW(Source!A76)</f>
        <v>76</v>
      </c>
      <c r="B94">
        <v>23104213</v>
      </c>
      <c r="C94">
        <v>23104762</v>
      </c>
      <c r="D94">
        <v>21541053</v>
      </c>
      <c r="E94">
        <v>1</v>
      </c>
      <c r="F94">
        <v>1</v>
      </c>
      <c r="G94">
        <v>1</v>
      </c>
      <c r="H94">
        <v>3</v>
      </c>
      <c r="I94" t="s">
        <v>777</v>
      </c>
      <c r="J94" t="s">
        <v>778</v>
      </c>
      <c r="K94" t="s">
        <v>779</v>
      </c>
      <c r="L94">
        <v>1339</v>
      </c>
      <c r="N94">
        <v>1007</v>
      </c>
      <c r="O94" t="s">
        <v>26</v>
      </c>
      <c r="P94" t="s">
        <v>26</v>
      </c>
      <c r="Q94">
        <v>1</v>
      </c>
      <c r="Y94">
        <v>0.61</v>
      </c>
      <c r="AA94">
        <v>38.51</v>
      </c>
      <c r="AB94">
        <v>0</v>
      </c>
      <c r="AC94">
        <v>0</v>
      </c>
      <c r="AD94">
        <v>0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0.61</v>
      </c>
      <c r="AU94" t="s">
        <v>3</v>
      </c>
      <c r="AV94">
        <v>0</v>
      </c>
      <c r="AW94">
        <v>2</v>
      </c>
      <c r="AX94">
        <v>23104785</v>
      </c>
      <c r="AY94">
        <v>1</v>
      </c>
      <c r="AZ94">
        <v>0</v>
      </c>
      <c r="BA94">
        <v>91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B94">
        <v>0</v>
      </c>
    </row>
    <row r="95" spans="1:80">
      <c r="A95">
        <f>ROW(Source!A76)</f>
        <v>76</v>
      </c>
      <c r="B95">
        <v>23104213</v>
      </c>
      <c r="C95">
        <v>23104762</v>
      </c>
      <c r="D95">
        <v>21571555</v>
      </c>
      <c r="E95">
        <v>1</v>
      </c>
      <c r="F95">
        <v>1</v>
      </c>
      <c r="G95">
        <v>1</v>
      </c>
      <c r="H95">
        <v>3</v>
      </c>
      <c r="I95" t="s">
        <v>93</v>
      </c>
      <c r="J95" t="s">
        <v>96</v>
      </c>
      <c r="K95" t="s">
        <v>94</v>
      </c>
      <c r="L95">
        <v>1346</v>
      </c>
      <c r="N95">
        <v>1009</v>
      </c>
      <c r="O95" t="s">
        <v>95</v>
      </c>
      <c r="P95" t="s">
        <v>95</v>
      </c>
      <c r="Q95">
        <v>1</v>
      </c>
      <c r="Y95">
        <v>0</v>
      </c>
      <c r="AA95">
        <v>0</v>
      </c>
      <c r="AB95">
        <v>0</v>
      </c>
      <c r="AC95">
        <v>0</v>
      </c>
      <c r="AD95">
        <v>0</v>
      </c>
      <c r="AN95">
        <v>1</v>
      </c>
      <c r="AO95">
        <v>0</v>
      </c>
      <c r="AP95">
        <v>1</v>
      </c>
      <c r="AQ95">
        <v>0</v>
      </c>
      <c r="AR95">
        <v>0</v>
      </c>
      <c r="AS95" t="s">
        <v>3</v>
      </c>
      <c r="AT95">
        <v>0</v>
      </c>
      <c r="AU95" t="s">
        <v>3</v>
      </c>
      <c r="AV95">
        <v>0</v>
      </c>
      <c r="AW95">
        <v>2</v>
      </c>
      <c r="AX95">
        <v>23104786</v>
      </c>
      <c r="AY95">
        <v>1</v>
      </c>
      <c r="AZ95">
        <v>0</v>
      </c>
      <c r="BA95">
        <v>92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B95">
        <v>0</v>
      </c>
    </row>
    <row r="96" spans="1:80">
      <c r="A96">
        <f>ROW(Source!A76)</f>
        <v>76</v>
      </c>
      <c r="B96">
        <v>23104213</v>
      </c>
      <c r="C96">
        <v>23104762</v>
      </c>
      <c r="D96">
        <v>21572316</v>
      </c>
      <c r="E96">
        <v>1</v>
      </c>
      <c r="F96">
        <v>1</v>
      </c>
      <c r="G96">
        <v>1</v>
      </c>
      <c r="H96">
        <v>3</v>
      </c>
      <c r="I96" t="s">
        <v>890</v>
      </c>
      <c r="J96" t="s">
        <v>891</v>
      </c>
      <c r="K96" t="s">
        <v>892</v>
      </c>
      <c r="L96">
        <v>1301</v>
      </c>
      <c r="N96">
        <v>1003</v>
      </c>
      <c r="O96" t="s">
        <v>82</v>
      </c>
      <c r="P96" t="s">
        <v>82</v>
      </c>
      <c r="Q96">
        <v>1</v>
      </c>
      <c r="Y96">
        <v>100</v>
      </c>
      <c r="AA96">
        <v>79.36</v>
      </c>
      <c r="AB96">
        <v>0</v>
      </c>
      <c r="AC96">
        <v>0</v>
      </c>
      <c r="AD96">
        <v>0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100</v>
      </c>
      <c r="AU96" t="s">
        <v>3</v>
      </c>
      <c r="AV96">
        <v>0</v>
      </c>
      <c r="AW96">
        <v>2</v>
      </c>
      <c r="AX96">
        <v>23104787</v>
      </c>
      <c r="AY96">
        <v>1</v>
      </c>
      <c r="AZ96">
        <v>0</v>
      </c>
      <c r="BA96">
        <v>93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B96">
        <v>0</v>
      </c>
    </row>
    <row r="97" spans="1:80">
      <c r="A97">
        <f>ROW(Source!A76)</f>
        <v>76</v>
      </c>
      <c r="B97">
        <v>23104213</v>
      </c>
      <c r="C97">
        <v>23104762</v>
      </c>
      <c r="D97">
        <v>21574009</v>
      </c>
      <c r="E97">
        <v>1</v>
      </c>
      <c r="F97">
        <v>1</v>
      </c>
      <c r="G97">
        <v>1</v>
      </c>
      <c r="H97">
        <v>3</v>
      </c>
      <c r="I97" t="s">
        <v>881</v>
      </c>
      <c r="J97" t="s">
        <v>882</v>
      </c>
      <c r="K97" t="s">
        <v>883</v>
      </c>
      <c r="L97">
        <v>1339</v>
      </c>
      <c r="N97">
        <v>1007</v>
      </c>
      <c r="O97" t="s">
        <v>26</v>
      </c>
      <c r="P97" t="s">
        <v>26</v>
      </c>
      <c r="Q97">
        <v>1</v>
      </c>
      <c r="Y97">
        <v>2.1000000000000001E-2</v>
      </c>
      <c r="AA97">
        <v>600</v>
      </c>
      <c r="AB97">
        <v>0</v>
      </c>
      <c r="AC97">
        <v>0</v>
      </c>
      <c r="AD97">
        <v>0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2.1000000000000001E-2</v>
      </c>
      <c r="AU97" t="s">
        <v>3</v>
      </c>
      <c r="AV97">
        <v>0</v>
      </c>
      <c r="AW97">
        <v>2</v>
      </c>
      <c r="AX97">
        <v>23104788</v>
      </c>
      <c r="AY97">
        <v>1</v>
      </c>
      <c r="AZ97">
        <v>0</v>
      </c>
      <c r="BA97">
        <v>94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B97">
        <v>0</v>
      </c>
    </row>
    <row r="98" spans="1:80">
      <c r="A98">
        <f>ROW(Source!A76)</f>
        <v>76</v>
      </c>
      <c r="B98">
        <v>23104213</v>
      </c>
      <c r="C98">
        <v>23104762</v>
      </c>
      <c r="D98">
        <v>21585603</v>
      </c>
      <c r="E98">
        <v>1</v>
      </c>
      <c r="F98">
        <v>1</v>
      </c>
      <c r="G98">
        <v>1</v>
      </c>
      <c r="H98">
        <v>3</v>
      </c>
      <c r="I98" t="s">
        <v>884</v>
      </c>
      <c r="J98" t="s">
        <v>885</v>
      </c>
      <c r="K98" t="s">
        <v>886</v>
      </c>
      <c r="L98">
        <v>1346</v>
      </c>
      <c r="N98">
        <v>1009</v>
      </c>
      <c r="O98" t="s">
        <v>95</v>
      </c>
      <c r="P98" t="s">
        <v>95</v>
      </c>
      <c r="Q98">
        <v>1</v>
      </c>
      <c r="Y98">
        <v>3.9300000000000002E-2</v>
      </c>
      <c r="AA98">
        <v>2.15</v>
      </c>
      <c r="AB98">
        <v>0</v>
      </c>
      <c r="AC98">
        <v>0</v>
      </c>
      <c r="AD98">
        <v>0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3.9300000000000002E-2</v>
      </c>
      <c r="AU98" t="s">
        <v>3</v>
      </c>
      <c r="AV98">
        <v>0</v>
      </c>
      <c r="AW98">
        <v>2</v>
      </c>
      <c r="AX98">
        <v>23104789</v>
      </c>
      <c r="AY98">
        <v>1</v>
      </c>
      <c r="AZ98">
        <v>0</v>
      </c>
      <c r="BA98">
        <v>95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B98">
        <v>0</v>
      </c>
    </row>
    <row r="99" spans="1:80">
      <c r="A99">
        <f>ROW(Source!A76)</f>
        <v>76</v>
      </c>
      <c r="B99">
        <v>23104213</v>
      </c>
      <c r="C99">
        <v>23104762</v>
      </c>
      <c r="D99">
        <v>21586825</v>
      </c>
      <c r="E99">
        <v>1</v>
      </c>
      <c r="F99">
        <v>1</v>
      </c>
      <c r="G99">
        <v>1</v>
      </c>
      <c r="H99">
        <v>3</v>
      </c>
      <c r="I99" t="s">
        <v>867</v>
      </c>
      <c r="J99" t="s">
        <v>868</v>
      </c>
      <c r="K99" t="s">
        <v>869</v>
      </c>
      <c r="L99">
        <v>1339</v>
      </c>
      <c r="N99">
        <v>1007</v>
      </c>
      <c r="O99" t="s">
        <v>26</v>
      </c>
      <c r="P99" t="s">
        <v>26</v>
      </c>
      <c r="Q99">
        <v>1</v>
      </c>
      <c r="Y99">
        <v>10.99</v>
      </c>
      <c r="AA99">
        <v>2.44</v>
      </c>
      <c r="AB99">
        <v>0</v>
      </c>
      <c r="AC99">
        <v>0</v>
      </c>
      <c r="AD99">
        <v>0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10.99</v>
      </c>
      <c r="AU99" t="s">
        <v>3</v>
      </c>
      <c r="AV99">
        <v>0</v>
      </c>
      <c r="AW99">
        <v>2</v>
      </c>
      <c r="AX99">
        <v>23104790</v>
      </c>
      <c r="AY99">
        <v>1</v>
      </c>
      <c r="AZ99">
        <v>0</v>
      </c>
      <c r="BA99">
        <v>96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B99">
        <v>0</v>
      </c>
    </row>
    <row r="100" spans="1:80">
      <c r="A100">
        <f>ROW(Source!A78)</f>
        <v>78</v>
      </c>
      <c r="B100">
        <v>23104213</v>
      </c>
      <c r="C100">
        <v>23104792</v>
      </c>
      <c r="D100">
        <v>9699766</v>
      </c>
      <c r="E100">
        <v>1</v>
      </c>
      <c r="F100">
        <v>1</v>
      </c>
      <c r="G100">
        <v>1</v>
      </c>
      <c r="H100">
        <v>1</v>
      </c>
      <c r="I100" t="s">
        <v>856</v>
      </c>
      <c r="J100" t="s">
        <v>3</v>
      </c>
      <c r="K100" t="s">
        <v>857</v>
      </c>
      <c r="L100">
        <v>1369</v>
      </c>
      <c r="N100">
        <v>1013</v>
      </c>
      <c r="O100" t="s">
        <v>731</v>
      </c>
      <c r="P100" t="s">
        <v>731</v>
      </c>
      <c r="Q100">
        <v>1</v>
      </c>
      <c r="Y100">
        <v>5.01</v>
      </c>
      <c r="AA100">
        <v>0</v>
      </c>
      <c r="AB100">
        <v>0</v>
      </c>
      <c r="AC100">
        <v>0</v>
      </c>
      <c r="AD100">
        <v>11.64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5.01</v>
      </c>
      <c r="AU100" t="s">
        <v>3</v>
      </c>
      <c r="AV100">
        <v>1</v>
      </c>
      <c r="AW100">
        <v>2</v>
      </c>
      <c r="AX100">
        <v>23104799</v>
      </c>
      <c r="AY100">
        <v>1</v>
      </c>
      <c r="AZ100">
        <v>0</v>
      </c>
      <c r="BA100">
        <v>97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B100">
        <v>0</v>
      </c>
    </row>
    <row r="101" spans="1:80">
      <c r="A101">
        <f>ROW(Source!A78)</f>
        <v>78</v>
      </c>
      <c r="B101">
        <v>23104213</v>
      </c>
      <c r="C101">
        <v>23104792</v>
      </c>
      <c r="D101">
        <v>21599230</v>
      </c>
      <c r="E101">
        <v>1</v>
      </c>
      <c r="F101">
        <v>1</v>
      </c>
      <c r="G101">
        <v>1</v>
      </c>
      <c r="H101">
        <v>2</v>
      </c>
      <c r="I101" t="s">
        <v>858</v>
      </c>
      <c r="J101" t="s">
        <v>859</v>
      </c>
      <c r="K101" t="s">
        <v>860</v>
      </c>
      <c r="L101">
        <v>1368</v>
      </c>
      <c r="N101">
        <v>1011</v>
      </c>
      <c r="O101" t="s">
        <v>737</v>
      </c>
      <c r="P101" t="s">
        <v>737</v>
      </c>
      <c r="Q101">
        <v>1</v>
      </c>
      <c r="Y101">
        <v>1.5</v>
      </c>
      <c r="AA101">
        <v>0</v>
      </c>
      <c r="AB101">
        <v>29.67</v>
      </c>
      <c r="AC101">
        <v>0</v>
      </c>
      <c r="AD101">
        <v>0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3</v>
      </c>
      <c r="AT101">
        <v>1.5</v>
      </c>
      <c r="AU101" t="s">
        <v>3</v>
      </c>
      <c r="AV101">
        <v>0</v>
      </c>
      <c r="AW101">
        <v>2</v>
      </c>
      <c r="AX101">
        <v>23104800</v>
      </c>
      <c r="AY101">
        <v>1</v>
      </c>
      <c r="AZ101">
        <v>0</v>
      </c>
      <c r="BA101">
        <v>98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B101">
        <v>0</v>
      </c>
    </row>
    <row r="102" spans="1:80">
      <c r="A102">
        <f>ROW(Source!A78)</f>
        <v>78</v>
      </c>
      <c r="B102">
        <v>23104213</v>
      </c>
      <c r="C102">
        <v>23104792</v>
      </c>
      <c r="D102">
        <v>21538992</v>
      </c>
      <c r="E102">
        <v>1</v>
      </c>
      <c r="F102">
        <v>1</v>
      </c>
      <c r="G102">
        <v>1</v>
      </c>
      <c r="H102">
        <v>3</v>
      </c>
      <c r="I102" t="s">
        <v>765</v>
      </c>
      <c r="J102" t="s">
        <v>766</v>
      </c>
      <c r="K102" t="s">
        <v>767</v>
      </c>
      <c r="L102">
        <v>1348</v>
      </c>
      <c r="N102">
        <v>1009</v>
      </c>
      <c r="O102" t="s">
        <v>13</v>
      </c>
      <c r="P102" t="s">
        <v>13</v>
      </c>
      <c r="Q102">
        <v>1000</v>
      </c>
      <c r="Y102">
        <v>5.0000000000000002E-5</v>
      </c>
      <c r="AA102">
        <v>15119</v>
      </c>
      <c r="AB102">
        <v>0</v>
      </c>
      <c r="AC102">
        <v>0</v>
      </c>
      <c r="AD102">
        <v>0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5.0000000000000002E-5</v>
      </c>
      <c r="AU102" t="s">
        <v>3</v>
      </c>
      <c r="AV102">
        <v>0</v>
      </c>
      <c r="AW102">
        <v>2</v>
      </c>
      <c r="AX102">
        <v>23104801</v>
      </c>
      <c r="AY102">
        <v>1</v>
      </c>
      <c r="AZ102">
        <v>0</v>
      </c>
      <c r="BA102">
        <v>99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B102">
        <v>0</v>
      </c>
    </row>
    <row r="103" spans="1:80">
      <c r="A103">
        <f>ROW(Source!A78)</f>
        <v>78</v>
      </c>
      <c r="B103">
        <v>23104213</v>
      </c>
      <c r="C103">
        <v>23104792</v>
      </c>
      <c r="D103">
        <v>21539432</v>
      </c>
      <c r="E103">
        <v>1</v>
      </c>
      <c r="F103">
        <v>1</v>
      </c>
      <c r="G103">
        <v>1</v>
      </c>
      <c r="H103">
        <v>3</v>
      </c>
      <c r="I103" t="s">
        <v>861</v>
      </c>
      <c r="J103" t="s">
        <v>862</v>
      </c>
      <c r="K103" t="s">
        <v>863</v>
      </c>
      <c r="L103">
        <v>1348</v>
      </c>
      <c r="N103">
        <v>1009</v>
      </c>
      <c r="O103" t="s">
        <v>13</v>
      </c>
      <c r="P103" t="s">
        <v>13</v>
      </c>
      <c r="Q103">
        <v>1000</v>
      </c>
      <c r="Y103">
        <v>2.0000000000000002E-5</v>
      </c>
      <c r="AA103">
        <v>16950</v>
      </c>
      <c r="AB103">
        <v>0</v>
      </c>
      <c r="AC103">
        <v>0</v>
      </c>
      <c r="AD103">
        <v>0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2.0000000000000002E-5</v>
      </c>
      <c r="AU103" t="s">
        <v>3</v>
      </c>
      <c r="AV103">
        <v>0</v>
      </c>
      <c r="AW103">
        <v>2</v>
      </c>
      <c r="AX103">
        <v>23104802</v>
      </c>
      <c r="AY103">
        <v>1</v>
      </c>
      <c r="AZ103">
        <v>0</v>
      </c>
      <c r="BA103">
        <v>100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B103">
        <v>0</v>
      </c>
    </row>
    <row r="104" spans="1:80">
      <c r="A104">
        <f>ROW(Source!A78)</f>
        <v>78</v>
      </c>
      <c r="B104">
        <v>23104213</v>
      </c>
      <c r="C104">
        <v>23104792</v>
      </c>
      <c r="D104">
        <v>21541172</v>
      </c>
      <c r="E104">
        <v>1</v>
      </c>
      <c r="F104">
        <v>1</v>
      </c>
      <c r="G104">
        <v>1</v>
      </c>
      <c r="H104">
        <v>3</v>
      </c>
      <c r="I104" t="s">
        <v>864</v>
      </c>
      <c r="J104" t="s">
        <v>865</v>
      </c>
      <c r="K104" t="s">
        <v>866</v>
      </c>
      <c r="L104">
        <v>1346</v>
      </c>
      <c r="N104">
        <v>1009</v>
      </c>
      <c r="O104" t="s">
        <v>95</v>
      </c>
      <c r="P104" t="s">
        <v>95</v>
      </c>
      <c r="Q104">
        <v>1</v>
      </c>
      <c r="Y104">
        <v>0.02</v>
      </c>
      <c r="AA104">
        <v>37.29</v>
      </c>
      <c r="AB104">
        <v>0</v>
      </c>
      <c r="AC104">
        <v>0</v>
      </c>
      <c r="AD104">
        <v>0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0.02</v>
      </c>
      <c r="AU104" t="s">
        <v>3</v>
      </c>
      <c r="AV104">
        <v>0</v>
      </c>
      <c r="AW104">
        <v>2</v>
      </c>
      <c r="AX104">
        <v>23104803</v>
      </c>
      <c r="AY104">
        <v>1</v>
      </c>
      <c r="AZ104">
        <v>0</v>
      </c>
      <c r="BA104">
        <v>101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B104">
        <v>0</v>
      </c>
    </row>
    <row r="105" spans="1:80">
      <c r="A105">
        <f>ROW(Source!A78)</f>
        <v>78</v>
      </c>
      <c r="B105">
        <v>23104213</v>
      </c>
      <c r="C105">
        <v>23104792</v>
      </c>
      <c r="D105">
        <v>21586825</v>
      </c>
      <c r="E105">
        <v>1</v>
      </c>
      <c r="F105">
        <v>1</v>
      </c>
      <c r="G105">
        <v>1</v>
      </c>
      <c r="H105">
        <v>3</v>
      </c>
      <c r="I105" t="s">
        <v>867</v>
      </c>
      <c r="J105" t="s">
        <v>868</v>
      </c>
      <c r="K105" t="s">
        <v>869</v>
      </c>
      <c r="L105">
        <v>1339</v>
      </c>
      <c r="N105">
        <v>1007</v>
      </c>
      <c r="O105" t="s">
        <v>26</v>
      </c>
      <c r="P105" t="s">
        <v>26</v>
      </c>
      <c r="Q105">
        <v>1</v>
      </c>
      <c r="Y105">
        <v>3.8</v>
      </c>
      <c r="AA105">
        <v>2.44</v>
      </c>
      <c r="AB105">
        <v>0</v>
      </c>
      <c r="AC105">
        <v>0</v>
      </c>
      <c r="AD105">
        <v>0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3.8</v>
      </c>
      <c r="AU105" t="s">
        <v>3</v>
      </c>
      <c r="AV105">
        <v>0</v>
      </c>
      <c r="AW105">
        <v>2</v>
      </c>
      <c r="AX105">
        <v>23104804</v>
      </c>
      <c r="AY105">
        <v>1</v>
      </c>
      <c r="AZ105">
        <v>0</v>
      </c>
      <c r="BA105">
        <v>102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B105">
        <v>0</v>
      </c>
    </row>
    <row r="106" spans="1:80">
      <c r="A106">
        <f>ROW(Source!A79)</f>
        <v>79</v>
      </c>
      <c r="B106">
        <v>23104213</v>
      </c>
      <c r="C106">
        <v>23104806</v>
      </c>
      <c r="D106">
        <v>9416287</v>
      </c>
      <c r="E106">
        <v>1</v>
      </c>
      <c r="F106">
        <v>1</v>
      </c>
      <c r="G106">
        <v>1</v>
      </c>
      <c r="H106">
        <v>1</v>
      </c>
      <c r="I106" t="s">
        <v>893</v>
      </c>
      <c r="J106" t="s">
        <v>3</v>
      </c>
      <c r="K106" t="s">
        <v>894</v>
      </c>
      <c r="L106">
        <v>1369</v>
      </c>
      <c r="N106">
        <v>1013</v>
      </c>
      <c r="O106" t="s">
        <v>731</v>
      </c>
      <c r="P106" t="s">
        <v>731</v>
      </c>
      <c r="Q106">
        <v>1</v>
      </c>
      <c r="Y106">
        <v>115.44</v>
      </c>
      <c r="AA106">
        <v>0</v>
      </c>
      <c r="AB106">
        <v>0</v>
      </c>
      <c r="AC106">
        <v>0</v>
      </c>
      <c r="AD106">
        <v>9.51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3</v>
      </c>
      <c r="AT106">
        <v>115.44</v>
      </c>
      <c r="AU106" t="s">
        <v>3</v>
      </c>
      <c r="AV106">
        <v>1</v>
      </c>
      <c r="AW106">
        <v>2</v>
      </c>
      <c r="AX106">
        <v>23104822</v>
      </c>
      <c r="AY106">
        <v>1</v>
      </c>
      <c r="AZ106">
        <v>0</v>
      </c>
      <c r="BA106">
        <v>103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B106">
        <v>0</v>
      </c>
    </row>
    <row r="107" spans="1:80">
      <c r="A107">
        <f>ROW(Source!A79)</f>
        <v>79</v>
      </c>
      <c r="B107">
        <v>23104213</v>
      </c>
      <c r="C107">
        <v>23104806</v>
      </c>
      <c r="D107">
        <v>121548</v>
      </c>
      <c r="E107">
        <v>1</v>
      </c>
      <c r="F107">
        <v>1</v>
      </c>
      <c r="G107">
        <v>1</v>
      </c>
      <c r="H107">
        <v>1</v>
      </c>
      <c r="I107" t="s">
        <v>23</v>
      </c>
      <c r="J107" t="s">
        <v>3</v>
      </c>
      <c r="K107" t="s">
        <v>732</v>
      </c>
      <c r="L107">
        <v>608254</v>
      </c>
      <c r="N107">
        <v>1013</v>
      </c>
      <c r="O107" t="s">
        <v>733</v>
      </c>
      <c r="P107" t="s">
        <v>733</v>
      </c>
      <c r="Q107">
        <v>1</v>
      </c>
      <c r="Y107">
        <v>0.65</v>
      </c>
      <c r="AA107">
        <v>0</v>
      </c>
      <c r="AB107">
        <v>0</v>
      </c>
      <c r="AC107">
        <v>0</v>
      </c>
      <c r="AD107">
        <v>0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0.65</v>
      </c>
      <c r="AU107" t="s">
        <v>3</v>
      </c>
      <c r="AV107">
        <v>2</v>
      </c>
      <c r="AW107">
        <v>2</v>
      </c>
      <c r="AX107">
        <v>23104823</v>
      </c>
      <c r="AY107">
        <v>1</v>
      </c>
      <c r="AZ107">
        <v>0</v>
      </c>
      <c r="BA107">
        <v>104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B107">
        <v>0</v>
      </c>
    </row>
    <row r="108" spans="1:80">
      <c r="A108">
        <f>ROW(Source!A79)</f>
        <v>79</v>
      </c>
      <c r="B108">
        <v>23104213</v>
      </c>
      <c r="C108">
        <v>23104806</v>
      </c>
      <c r="D108">
        <v>21598697</v>
      </c>
      <c r="E108">
        <v>1</v>
      </c>
      <c r="F108">
        <v>1</v>
      </c>
      <c r="G108">
        <v>1</v>
      </c>
      <c r="H108">
        <v>2</v>
      </c>
      <c r="I108" t="s">
        <v>872</v>
      </c>
      <c r="J108" t="s">
        <v>873</v>
      </c>
      <c r="K108" t="s">
        <v>874</v>
      </c>
      <c r="L108">
        <v>1368</v>
      </c>
      <c r="N108">
        <v>1011</v>
      </c>
      <c r="O108" t="s">
        <v>737</v>
      </c>
      <c r="P108" t="s">
        <v>737</v>
      </c>
      <c r="Q108">
        <v>1</v>
      </c>
      <c r="Y108">
        <v>0.5</v>
      </c>
      <c r="AA108">
        <v>0</v>
      </c>
      <c r="AB108">
        <v>86.4</v>
      </c>
      <c r="AC108">
        <v>13.5</v>
      </c>
      <c r="AD108">
        <v>0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0.5</v>
      </c>
      <c r="AU108" t="s">
        <v>3</v>
      </c>
      <c r="AV108">
        <v>0</v>
      </c>
      <c r="AW108">
        <v>2</v>
      </c>
      <c r="AX108">
        <v>23104824</v>
      </c>
      <c r="AY108">
        <v>1</v>
      </c>
      <c r="AZ108">
        <v>0</v>
      </c>
      <c r="BA108">
        <v>105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B108">
        <v>0</v>
      </c>
    </row>
    <row r="109" spans="1:80">
      <c r="A109">
        <f>ROW(Source!A79)</f>
        <v>79</v>
      </c>
      <c r="B109">
        <v>23104213</v>
      </c>
      <c r="C109">
        <v>23104806</v>
      </c>
      <c r="D109">
        <v>21598847</v>
      </c>
      <c r="E109">
        <v>1</v>
      </c>
      <c r="F109">
        <v>1</v>
      </c>
      <c r="G109">
        <v>1</v>
      </c>
      <c r="H109">
        <v>2</v>
      </c>
      <c r="I109" t="s">
        <v>734</v>
      </c>
      <c r="J109" t="s">
        <v>735</v>
      </c>
      <c r="K109" t="s">
        <v>736</v>
      </c>
      <c r="L109">
        <v>1368</v>
      </c>
      <c r="N109">
        <v>1011</v>
      </c>
      <c r="O109" t="s">
        <v>737</v>
      </c>
      <c r="P109" t="s">
        <v>737</v>
      </c>
      <c r="Q109">
        <v>1</v>
      </c>
      <c r="Y109">
        <v>0.15</v>
      </c>
      <c r="AA109">
        <v>0</v>
      </c>
      <c r="AB109">
        <v>111.99</v>
      </c>
      <c r="AC109">
        <v>13.5</v>
      </c>
      <c r="AD109">
        <v>0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0.15</v>
      </c>
      <c r="AU109" t="s">
        <v>3</v>
      </c>
      <c r="AV109">
        <v>0</v>
      </c>
      <c r="AW109">
        <v>2</v>
      </c>
      <c r="AX109">
        <v>23104825</v>
      </c>
      <c r="AY109">
        <v>1</v>
      </c>
      <c r="AZ109">
        <v>0</v>
      </c>
      <c r="BA109">
        <v>106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B109">
        <v>0</v>
      </c>
    </row>
    <row r="110" spans="1:80">
      <c r="A110">
        <f>ROW(Source!A79)</f>
        <v>79</v>
      </c>
      <c r="B110">
        <v>23104213</v>
      </c>
      <c r="C110">
        <v>23104806</v>
      </c>
      <c r="D110">
        <v>21599187</v>
      </c>
      <c r="E110">
        <v>1</v>
      </c>
      <c r="F110">
        <v>1</v>
      </c>
      <c r="G110">
        <v>1</v>
      </c>
      <c r="H110">
        <v>2</v>
      </c>
      <c r="I110" t="s">
        <v>895</v>
      </c>
      <c r="J110" t="s">
        <v>896</v>
      </c>
      <c r="K110" t="s">
        <v>897</v>
      </c>
      <c r="L110">
        <v>1368</v>
      </c>
      <c r="N110">
        <v>1011</v>
      </c>
      <c r="O110" t="s">
        <v>737</v>
      </c>
      <c r="P110" t="s">
        <v>737</v>
      </c>
      <c r="Q110">
        <v>1</v>
      </c>
      <c r="Y110">
        <v>1.66</v>
      </c>
      <c r="AA110">
        <v>0</v>
      </c>
      <c r="AB110">
        <v>8.1</v>
      </c>
      <c r="AC110">
        <v>0</v>
      </c>
      <c r="AD110">
        <v>0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1.66</v>
      </c>
      <c r="AU110" t="s">
        <v>3</v>
      </c>
      <c r="AV110">
        <v>0</v>
      </c>
      <c r="AW110">
        <v>2</v>
      </c>
      <c r="AX110">
        <v>23104826</v>
      </c>
      <c r="AY110">
        <v>1</v>
      </c>
      <c r="AZ110">
        <v>0</v>
      </c>
      <c r="BA110">
        <v>107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B110">
        <v>0</v>
      </c>
    </row>
    <row r="111" spans="1:80">
      <c r="A111">
        <f>ROW(Source!A79)</f>
        <v>79</v>
      </c>
      <c r="B111">
        <v>23104213</v>
      </c>
      <c r="C111">
        <v>23104806</v>
      </c>
      <c r="D111">
        <v>21599190</v>
      </c>
      <c r="E111">
        <v>1</v>
      </c>
      <c r="F111">
        <v>1</v>
      </c>
      <c r="G111">
        <v>1</v>
      </c>
      <c r="H111">
        <v>2</v>
      </c>
      <c r="I111" t="s">
        <v>744</v>
      </c>
      <c r="J111" t="s">
        <v>745</v>
      </c>
      <c r="K111" t="s">
        <v>746</v>
      </c>
      <c r="L111">
        <v>1368</v>
      </c>
      <c r="N111">
        <v>1011</v>
      </c>
      <c r="O111" t="s">
        <v>737</v>
      </c>
      <c r="P111" t="s">
        <v>737</v>
      </c>
      <c r="Q111">
        <v>1</v>
      </c>
      <c r="Y111">
        <v>49.42</v>
      </c>
      <c r="AA111">
        <v>0</v>
      </c>
      <c r="AB111">
        <v>1.2</v>
      </c>
      <c r="AC111">
        <v>0</v>
      </c>
      <c r="AD111">
        <v>0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3</v>
      </c>
      <c r="AT111">
        <v>49.42</v>
      </c>
      <c r="AU111" t="s">
        <v>3</v>
      </c>
      <c r="AV111">
        <v>0</v>
      </c>
      <c r="AW111">
        <v>2</v>
      </c>
      <c r="AX111">
        <v>23104827</v>
      </c>
      <c r="AY111">
        <v>1</v>
      </c>
      <c r="AZ111">
        <v>0</v>
      </c>
      <c r="BA111">
        <v>108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B111">
        <v>0</v>
      </c>
    </row>
    <row r="112" spans="1:80">
      <c r="A112">
        <f>ROW(Source!A79)</f>
        <v>79</v>
      </c>
      <c r="B112">
        <v>23104213</v>
      </c>
      <c r="C112">
        <v>23104806</v>
      </c>
      <c r="D112">
        <v>21601609</v>
      </c>
      <c r="E112">
        <v>1</v>
      </c>
      <c r="F112">
        <v>1</v>
      </c>
      <c r="G112">
        <v>1</v>
      </c>
      <c r="H112">
        <v>2</v>
      </c>
      <c r="I112" t="s">
        <v>797</v>
      </c>
      <c r="J112" t="s">
        <v>798</v>
      </c>
      <c r="K112" t="s">
        <v>799</v>
      </c>
      <c r="L112">
        <v>1368</v>
      </c>
      <c r="N112">
        <v>1011</v>
      </c>
      <c r="O112" t="s">
        <v>737</v>
      </c>
      <c r="P112" t="s">
        <v>737</v>
      </c>
      <c r="Q112">
        <v>1</v>
      </c>
      <c r="Y112">
        <v>1.56</v>
      </c>
      <c r="AA112">
        <v>0</v>
      </c>
      <c r="AB112">
        <v>87.17</v>
      </c>
      <c r="AC112">
        <v>11.6</v>
      </c>
      <c r="AD112">
        <v>0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1.56</v>
      </c>
      <c r="AU112" t="s">
        <v>3</v>
      </c>
      <c r="AV112">
        <v>0</v>
      </c>
      <c r="AW112">
        <v>2</v>
      </c>
      <c r="AX112">
        <v>23104828</v>
      </c>
      <c r="AY112">
        <v>1</v>
      </c>
      <c r="AZ112">
        <v>0</v>
      </c>
      <c r="BA112">
        <v>109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B112">
        <v>0</v>
      </c>
    </row>
    <row r="113" spans="1:80">
      <c r="A113">
        <f>ROW(Source!A79)</f>
        <v>79</v>
      </c>
      <c r="B113">
        <v>23104213</v>
      </c>
      <c r="C113">
        <v>23104806</v>
      </c>
      <c r="D113">
        <v>21538874</v>
      </c>
      <c r="E113">
        <v>1</v>
      </c>
      <c r="F113">
        <v>1</v>
      </c>
      <c r="G113">
        <v>1</v>
      </c>
      <c r="H113">
        <v>3</v>
      </c>
      <c r="I113" t="s">
        <v>762</v>
      </c>
      <c r="J113" t="s">
        <v>763</v>
      </c>
      <c r="K113" t="s">
        <v>764</v>
      </c>
      <c r="L113">
        <v>1339</v>
      </c>
      <c r="N113">
        <v>1007</v>
      </c>
      <c r="O113" t="s">
        <v>26</v>
      </c>
      <c r="P113" t="s">
        <v>26</v>
      </c>
      <c r="Q113">
        <v>1</v>
      </c>
      <c r="Y113">
        <v>1</v>
      </c>
      <c r="AA113">
        <v>6.22</v>
      </c>
      <c r="AB113">
        <v>0</v>
      </c>
      <c r="AC113">
        <v>0</v>
      </c>
      <c r="AD113">
        <v>0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1</v>
      </c>
      <c r="AU113" t="s">
        <v>3</v>
      </c>
      <c r="AV113">
        <v>0</v>
      </c>
      <c r="AW113">
        <v>2</v>
      </c>
      <c r="AX113">
        <v>23104829</v>
      </c>
      <c r="AY113">
        <v>1</v>
      </c>
      <c r="AZ113">
        <v>0</v>
      </c>
      <c r="BA113">
        <v>110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B113">
        <v>0</v>
      </c>
    </row>
    <row r="114" spans="1:80">
      <c r="A114">
        <f>ROW(Source!A79)</f>
        <v>79</v>
      </c>
      <c r="B114">
        <v>23104213</v>
      </c>
      <c r="C114">
        <v>23104806</v>
      </c>
      <c r="D114">
        <v>21539787</v>
      </c>
      <c r="E114">
        <v>1</v>
      </c>
      <c r="F114">
        <v>1</v>
      </c>
      <c r="G114">
        <v>1</v>
      </c>
      <c r="H114">
        <v>3</v>
      </c>
      <c r="I114" t="s">
        <v>875</v>
      </c>
      <c r="J114" t="s">
        <v>876</v>
      </c>
      <c r="K114" t="s">
        <v>877</v>
      </c>
      <c r="L114">
        <v>1348</v>
      </c>
      <c r="N114">
        <v>1009</v>
      </c>
      <c r="O114" t="s">
        <v>13</v>
      </c>
      <c r="P114" t="s">
        <v>13</v>
      </c>
      <c r="Q114">
        <v>1000</v>
      </c>
      <c r="Y114">
        <v>6.9999999999999999E-4</v>
      </c>
      <c r="AA114">
        <v>13560</v>
      </c>
      <c r="AB114">
        <v>0</v>
      </c>
      <c r="AC114">
        <v>0</v>
      </c>
      <c r="AD114">
        <v>0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3</v>
      </c>
      <c r="AT114">
        <v>6.9999999999999999E-4</v>
      </c>
      <c r="AU114" t="s">
        <v>3</v>
      </c>
      <c r="AV114">
        <v>0</v>
      </c>
      <c r="AW114">
        <v>2</v>
      </c>
      <c r="AX114">
        <v>23104830</v>
      </c>
      <c r="AY114">
        <v>1</v>
      </c>
      <c r="AZ114">
        <v>0</v>
      </c>
      <c r="BA114">
        <v>111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B114">
        <v>0</v>
      </c>
    </row>
    <row r="115" spans="1:80">
      <c r="A115">
        <f>ROW(Source!A79)</f>
        <v>79</v>
      </c>
      <c r="B115">
        <v>23104213</v>
      </c>
      <c r="C115">
        <v>23104806</v>
      </c>
      <c r="D115">
        <v>21541053</v>
      </c>
      <c r="E115">
        <v>1</v>
      </c>
      <c r="F115">
        <v>1</v>
      </c>
      <c r="G115">
        <v>1</v>
      </c>
      <c r="H115">
        <v>3</v>
      </c>
      <c r="I115" t="s">
        <v>777</v>
      </c>
      <c r="J115" t="s">
        <v>778</v>
      </c>
      <c r="K115" t="s">
        <v>779</v>
      </c>
      <c r="L115">
        <v>1339</v>
      </c>
      <c r="N115">
        <v>1007</v>
      </c>
      <c r="O115" t="s">
        <v>26</v>
      </c>
      <c r="P115" t="s">
        <v>26</v>
      </c>
      <c r="Q115">
        <v>1</v>
      </c>
      <c r="Y115">
        <v>0.91</v>
      </c>
      <c r="AA115">
        <v>38.51</v>
      </c>
      <c r="AB115">
        <v>0</v>
      </c>
      <c r="AC115">
        <v>0</v>
      </c>
      <c r="AD115">
        <v>0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0.91</v>
      </c>
      <c r="AU115" t="s">
        <v>3</v>
      </c>
      <c r="AV115">
        <v>0</v>
      </c>
      <c r="AW115">
        <v>2</v>
      </c>
      <c r="AX115">
        <v>23104831</v>
      </c>
      <c r="AY115">
        <v>1</v>
      </c>
      <c r="AZ115">
        <v>0</v>
      </c>
      <c r="BA115">
        <v>112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B115">
        <v>0</v>
      </c>
    </row>
    <row r="116" spans="1:80">
      <c r="A116">
        <f>ROW(Source!A79)</f>
        <v>79</v>
      </c>
      <c r="B116">
        <v>23104213</v>
      </c>
      <c r="C116">
        <v>23104806</v>
      </c>
      <c r="D116">
        <v>21571555</v>
      </c>
      <c r="E116">
        <v>1</v>
      </c>
      <c r="F116">
        <v>1</v>
      </c>
      <c r="G116">
        <v>1</v>
      </c>
      <c r="H116">
        <v>3</v>
      </c>
      <c r="I116" t="s">
        <v>93</v>
      </c>
      <c r="J116" t="s">
        <v>96</v>
      </c>
      <c r="K116" t="s">
        <v>94</v>
      </c>
      <c r="L116">
        <v>1346</v>
      </c>
      <c r="N116">
        <v>1009</v>
      </c>
      <c r="O116" t="s">
        <v>95</v>
      </c>
      <c r="P116" t="s">
        <v>95</v>
      </c>
      <c r="Q116">
        <v>1</v>
      </c>
      <c r="Y116">
        <v>0</v>
      </c>
      <c r="AA116">
        <v>0</v>
      </c>
      <c r="AB116">
        <v>0</v>
      </c>
      <c r="AC116">
        <v>0</v>
      </c>
      <c r="AD116">
        <v>0</v>
      </c>
      <c r="AN116">
        <v>1</v>
      </c>
      <c r="AO116">
        <v>0</v>
      </c>
      <c r="AP116">
        <v>1</v>
      </c>
      <c r="AQ116">
        <v>0</v>
      </c>
      <c r="AR116">
        <v>0</v>
      </c>
      <c r="AS116" t="s">
        <v>3</v>
      </c>
      <c r="AT116">
        <v>0</v>
      </c>
      <c r="AU116" t="s">
        <v>3</v>
      </c>
      <c r="AV116">
        <v>0</v>
      </c>
      <c r="AW116">
        <v>2</v>
      </c>
      <c r="AX116">
        <v>23104832</v>
      </c>
      <c r="AY116">
        <v>1</v>
      </c>
      <c r="AZ116">
        <v>0</v>
      </c>
      <c r="BA116">
        <v>113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B116">
        <v>0</v>
      </c>
    </row>
    <row r="117" spans="1:80">
      <c r="A117">
        <f>ROW(Source!A79)</f>
        <v>79</v>
      </c>
      <c r="B117">
        <v>23104213</v>
      </c>
      <c r="C117">
        <v>23104806</v>
      </c>
      <c r="D117">
        <v>21572318</v>
      </c>
      <c r="E117">
        <v>1</v>
      </c>
      <c r="F117">
        <v>1</v>
      </c>
      <c r="G117">
        <v>1</v>
      </c>
      <c r="H117">
        <v>3</v>
      </c>
      <c r="I117" t="s">
        <v>898</v>
      </c>
      <c r="J117" t="s">
        <v>899</v>
      </c>
      <c r="K117" t="s">
        <v>900</v>
      </c>
      <c r="L117">
        <v>1301</v>
      </c>
      <c r="N117">
        <v>1003</v>
      </c>
      <c r="O117" t="s">
        <v>82</v>
      </c>
      <c r="P117" t="s">
        <v>82</v>
      </c>
      <c r="Q117">
        <v>1</v>
      </c>
      <c r="Y117">
        <v>100</v>
      </c>
      <c r="AA117">
        <v>103.04</v>
      </c>
      <c r="AB117">
        <v>0</v>
      </c>
      <c r="AC117">
        <v>0</v>
      </c>
      <c r="AD117">
        <v>0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100</v>
      </c>
      <c r="AU117" t="s">
        <v>3</v>
      </c>
      <c r="AV117">
        <v>0</v>
      </c>
      <c r="AW117">
        <v>2</v>
      </c>
      <c r="AX117">
        <v>23104833</v>
      </c>
      <c r="AY117">
        <v>1</v>
      </c>
      <c r="AZ117">
        <v>0</v>
      </c>
      <c r="BA117">
        <v>114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B117">
        <v>0</v>
      </c>
    </row>
    <row r="118" spans="1:80">
      <c r="A118">
        <f>ROW(Source!A79)</f>
        <v>79</v>
      </c>
      <c r="B118">
        <v>23104213</v>
      </c>
      <c r="C118">
        <v>23104806</v>
      </c>
      <c r="D118">
        <v>21574009</v>
      </c>
      <c r="E118">
        <v>1</v>
      </c>
      <c r="F118">
        <v>1</v>
      </c>
      <c r="G118">
        <v>1</v>
      </c>
      <c r="H118">
        <v>3</v>
      </c>
      <c r="I118" t="s">
        <v>881</v>
      </c>
      <c r="J118" t="s">
        <v>882</v>
      </c>
      <c r="K118" t="s">
        <v>883</v>
      </c>
      <c r="L118">
        <v>1339</v>
      </c>
      <c r="N118">
        <v>1007</v>
      </c>
      <c r="O118" t="s">
        <v>26</v>
      </c>
      <c r="P118" t="s">
        <v>26</v>
      </c>
      <c r="Q118">
        <v>1</v>
      </c>
      <c r="Y118">
        <v>0.114</v>
      </c>
      <c r="AA118">
        <v>600</v>
      </c>
      <c r="AB118">
        <v>0</v>
      </c>
      <c r="AC118">
        <v>0</v>
      </c>
      <c r="AD118">
        <v>0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3</v>
      </c>
      <c r="AT118">
        <v>0.114</v>
      </c>
      <c r="AU118" t="s">
        <v>3</v>
      </c>
      <c r="AV118">
        <v>0</v>
      </c>
      <c r="AW118">
        <v>2</v>
      </c>
      <c r="AX118">
        <v>23104834</v>
      </c>
      <c r="AY118">
        <v>1</v>
      </c>
      <c r="AZ118">
        <v>0</v>
      </c>
      <c r="BA118">
        <v>115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B118">
        <v>0</v>
      </c>
    </row>
    <row r="119" spans="1:80">
      <c r="A119">
        <f>ROW(Source!A79)</f>
        <v>79</v>
      </c>
      <c r="B119">
        <v>23104213</v>
      </c>
      <c r="C119">
        <v>23104806</v>
      </c>
      <c r="D119">
        <v>21585603</v>
      </c>
      <c r="E119">
        <v>1</v>
      </c>
      <c r="F119">
        <v>1</v>
      </c>
      <c r="G119">
        <v>1</v>
      </c>
      <c r="H119">
        <v>3</v>
      </c>
      <c r="I119" t="s">
        <v>884</v>
      </c>
      <c r="J119" t="s">
        <v>885</v>
      </c>
      <c r="K119" t="s">
        <v>886</v>
      </c>
      <c r="L119">
        <v>1346</v>
      </c>
      <c r="N119">
        <v>1009</v>
      </c>
      <c r="O119" t="s">
        <v>95</v>
      </c>
      <c r="P119" t="s">
        <v>95</v>
      </c>
      <c r="Q119">
        <v>1</v>
      </c>
      <c r="Y119">
        <v>6.1499999999999999E-2</v>
      </c>
      <c r="AA119">
        <v>2.15</v>
      </c>
      <c r="AB119">
        <v>0</v>
      </c>
      <c r="AC119">
        <v>0</v>
      </c>
      <c r="AD119">
        <v>0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3</v>
      </c>
      <c r="AT119">
        <v>6.1499999999999999E-2</v>
      </c>
      <c r="AU119" t="s">
        <v>3</v>
      </c>
      <c r="AV119">
        <v>0</v>
      </c>
      <c r="AW119">
        <v>2</v>
      </c>
      <c r="AX119">
        <v>23104835</v>
      </c>
      <c r="AY119">
        <v>1</v>
      </c>
      <c r="AZ119">
        <v>0</v>
      </c>
      <c r="BA119">
        <v>116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B119">
        <v>0</v>
      </c>
    </row>
    <row r="120" spans="1:80">
      <c r="A120">
        <f>ROW(Source!A79)</f>
        <v>79</v>
      </c>
      <c r="B120">
        <v>23104213</v>
      </c>
      <c r="C120">
        <v>23104806</v>
      </c>
      <c r="D120">
        <v>21586825</v>
      </c>
      <c r="E120">
        <v>1</v>
      </c>
      <c r="F120">
        <v>1</v>
      </c>
      <c r="G120">
        <v>1</v>
      </c>
      <c r="H120">
        <v>3</v>
      </c>
      <c r="I120" t="s">
        <v>867</v>
      </c>
      <c r="J120" t="s">
        <v>868</v>
      </c>
      <c r="K120" t="s">
        <v>869</v>
      </c>
      <c r="L120">
        <v>1339</v>
      </c>
      <c r="N120">
        <v>1007</v>
      </c>
      <c r="O120" t="s">
        <v>26</v>
      </c>
      <c r="P120" t="s">
        <v>26</v>
      </c>
      <c r="Q120">
        <v>1</v>
      </c>
      <c r="Y120">
        <v>17.170000000000002</v>
      </c>
      <c r="AA120">
        <v>2.44</v>
      </c>
      <c r="AB120">
        <v>0</v>
      </c>
      <c r="AC120">
        <v>0</v>
      </c>
      <c r="AD120">
        <v>0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3</v>
      </c>
      <c r="AT120">
        <v>17.170000000000002</v>
      </c>
      <c r="AU120" t="s">
        <v>3</v>
      </c>
      <c r="AV120">
        <v>0</v>
      </c>
      <c r="AW120">
        <v>2</v>
      </c>
      <c r="AX120">
        <v>23104836</v>
      </c>
      <c r="AY120">
        <v>1</v>
      </c>
      <c r="AZ120">
        <v>0</v>
      </c>
      <c r="BA120">
        <v>117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B120">
        <v>0</v>
      </c>
    </row>
    <row r="121" spans="1:80">
      <c r="A121">
        <f>ROW(Source!A81)</f>
        <v>81</v>
      </c>
      <c r="B121">
        <v>23104213</v>
      </c>
      <c r="C121">
        <v>23104839</v>
      </c>
      <c r="D121">
        <v>9416287</v>
      </c>
      <c r="E121">
        <v>1</v>
      </c>
      <c r="F121">
        <v>1</v>
      </c>
      <c r="G121">
        <v>1</v>
      </c>
      <c r="H121">
        <v>1</v>
      </c>
      <c r="I121" t="s">
        <v>893</v>
      </c>
      <c r="J121" t="s">
        <v>3</v>
      </c>
      <c r="K121" t="s">
        <v>894</v>
      </c>
      <c r="L121">
        <v>1369</v>
      </c>
      <c r="N121">
        <v>1013</v>
      </c>
      <c r="O121" t="s">
        <v>731</v>
      </c>
      <c r="P121" t="s">
        <v>731</v>
      </c>
      <c r="Q121">
        <v>1</v>
      </c>
      <c r="Y121">
        <v>115.44</v>
      </c>
      <c r="AA121">
        <v>0</v>
      </c>
      <c r="AB121">
        <v>0</v>
      </c>
      <c r="AC121">
        <v>0</v>
      </c>
      <c r="AD121">
        <v>9.51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115.44</v>
      </c>
      <c r="AU121" t="s">
        <v>3</v>
      </c>
      <c r="AV121">
        <v>1</v>
      </c>
      <c r="AW121">
        <v>2</v>
      </c>
      <c r="AX121">
        <v>23104854</v>
      </c>
      <c r="AY121">
        <v>1</v>
      </c>
      <c r="AZ121">
        <v>0</v>
      </c>
      <c r="BA121">
        <v>118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B121">
        <v>0</v>
      </c>
    </row>
    <row r="122" spans="1:80">
      <c r="A122">
        <f>ROW(Source!A81)</f>
        <v>81</v>
      </c>
      <c r="B122">
        <v>23104213</v>
      </c>
      <c r="C122">
        <v>23104839</v>
      </c>
      <c r="D122">
        <v>121548</v>
      </c>
      <c r="E122">
        <v>1</v>
      </c>
      <c r="F122">
        <v>1</v>
      </c>
      <c r="G122">
        <v>1</v>
      </c>
      <c r="H122">
        <v>1</v>
      </c>
      <c r="I122" t="s">
        <v>23</v>
      </c>
      <c r="J122" t="s">
        <v>3</v>
      </c>
      <c r="K122" t="s">
        <v>732</v>
      </c>
      <c r="L122">
        <v>608254</v>
      </c>
      <c r="N122">
        <v>1013</v>
      </c>
      <c r="O122" t="s">
        <v>733</v>
      </c>
      <c r="P122" t="s">
        <v>733</v>
      </c>
      <c r="Q122">
        <v>1</v>
      </c>
      <c r="Y122">
        <v>0.65</v>
      </c>
      <c r="AA122">
        <v>0</v>
      </c>
      <c r="AB122">
        <v>0</v>
      </c>
      <c r="AC122">
        <v>0</v>
      </c>
      <c r="AD122">
        <v>0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0.65</v>
      </c>
      <c r="AU122" t="s">
        <v>3</v>
      </c>
      <c r="AV122">
        <v>2</v>
      </c>
      <c r="AW122">
        <v>2</v>
      </c>
      <c r="AX122">
        <v>23104855</v>
      </c>
      <c r="AY122">
        <v>1</v>
      </c>
      <c r="AZ122">
        <v>0</v>
      </c>
      <c r="BA122">
        <v>119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B122">
        <v>0</v>
      </c>
    </row>
    <row r="123" spans="1:80">
      <c r="A123">
        <f>ROW(Source!A81)</f>
        <v>81</v>
      </c>
      <c r="B123">
        <v>23104213</v>
      </c>
      <c r="C123">
        <v>23104839</v>
      </c>
      <c r="D123">
        <v>21598697</v>
      </c>
      <c r="E123">
        <v>1</v>
      </c>
      <c r="F123">
        <v>1</v>
      </c>
      <c r="G123">
        <v>1</v>
      </c>
      <c r="H123">
        <v>2</v>
      </c>
      <c r="I123" t="s">
        <v>872</v>
      </c>
      <c r="J123" t="s">
        <v>873</v>
      </c>
      <c r="K123" t="s">
        <v>874</v>
      </c>
      <c r="L123">
        <v>1368</v>
      </c>
      <c r="N123">
        <v>1011</v>
      </c>
      <c r="O123" t="s">
        <v>737</v>
      </c>
      <c r="P123" t="s">
        <v>737</v>
      </c>
      <c r="Q123">
        <v>1</v>
      </c>
      <c r="Y123">
        <v>0.5</v>
      </c>
      <c r="AA123">
        <v>0</v>
      </c>
      <c r="AB123">
        <v>86.4</v>
      </c>
      <c r="AC123">
        <v>13.5</v>
      </c>
      <c r="AD123">
        <v>0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0.5</v>
      </c>
      <c r="AU123" t="s">
        <v>3</v>
      </c>
      <c r="AV123">
        <v>0</v>
      </c>
      <c r="AW123">
        <v>2</v>
      </c>
      <c r="AX123">
        <v>23104856</v>
      </c>
      <c r="AY123">
        <v>1</v>
      </c>
      <c r="AZ123">
        <v>0</v>
      </c>
      <c r="BA123">
        <v>120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B123">
        <v>0</v>
      </c>
    </row>
    <row r="124" spans="1:80">
      <c r="A124">
        <f>ROW(Source!A81)</f>
        <v>81</v>
      </c>
      <c r="B124">
        <v>23104213</v>
      </c>
      <c r="C124">
        <v>23104839</v>
      </c>
      <c r="D124">
        <v>21598847</v>
      </c>
      <c r="E124">
        <v>1</v>
      </c>
      <c r="F124">
        <v>1</v>
      </c>
      <c r="G124">
        <v>1</v>
      </c>
      <c r="H124">
        <v>2</v>
      </c>
      <c r="I124" t="s">
        <v>734</v>
      </c>
      <c r="J124" t="s">
        <v>735</v>
      </c>
      <c r="K124" t="s">
        <v>736</v>
      </c>
      <c r="L124">
        <v>1368</v>
      </c>
      <c r="N124">
        <v>1011</v>
      </c>
      <c r="O124" t="s">
        <v>737</v>
      </c>
      <c r="P124" t="s">
        <v>737</v>
      </c>
      <c r="Q124">
        <v>1</v>
      </c>
      <c r="Y124">
        <v>0.15</v>
      </c>
      <c r="AA124">
        <v>0</v>
      </c>
      <c r="AB124">
        <v>111.99</v>
      </c>
      <c r="AC124">
        <v>13.5</v>
      </c>
      <c r="AD124">
        <v>0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0.15</v>
      </c>
      <c r="AU124" t="s">
        <v>3</v>
      </c>
      <c r="AV124">
        <v>0</v>
      </c>
      <c r="AW124">
        <v>2</v>
      </c>
      <c r="AX124">
        <v>23104857</v>
      </c>
      <c r="AY124">
        <v>1</v>
      </c>
      <c r="AZ124">
        <v>0</v>
      </c>
      <c r="BA124">
        <v>121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B124">
        <v>0</v>
      </c>
    </row>
    <row r="125" spans="1:80">
      <c r="A125">
        <f>ROW(Source!A81)</f>
        <v>81</v>
      </c>
      <c r="B125">
        <v>23104213</v>
      </c>
      <c r="C125">
        <v>23104839</v>
      </c>
      <c r="D125">
        <v>21599190</v>
      </c>
      <c r="E125">
        <v>1</v>
      </c>
      <c r="F125">
        <v>1</v>
      </c>
      <c r="G125">
        <v>1</v>
      </c>
      <c r="H125">
        <v>2</v>
      </c>
      <c r="I125" t="s">
        <v>744</v>
      </c>
      <c r="J125" t="s">
        <v>745</v>
      </c>
      <c r="K125" t="s">
        <v>746</v>
      </c>
      <c r="L125">
        <v>1368</v>
      </c>
      <c r="N125">
        <v>1011</v>
      </c>
      <c r="O125" t="s">
        <v>737</v>
      </c>
      <c r="P125" t="s">
        <v>737</v>
      </c>
      <c r="Q125">
        <v>1</v>
      </c>
      <c r="Y125">
        <v>49.42</v>
      </c>
      <c r="AA125">
        <v>0</v>
      </c>
      <c r="AB125">
        <v>1.2</v>
      </c>
      <c r="AC125">
        <v>0</v>
      </c>
      <c r="AD125">
        <v>0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49.42</v>
      </c>
      <c r="AU125" t="s">
        <v>3</v>
      </c>
      <c r="AV125">
        <v>0</v>
      </c>
      <c r="AW125">
        <v>2</v>
      </c>
      <c r="AX125">
        <v>23104858</v>
      </c>
      <c r="AY125">
        <v>1</v>
      </c>
      <c r="AZ125">
        <v>0</v>
      </c>
      <c r="BA125">
        <v>122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B125">
        <v>0</v>
      </c>
    </row>
    <row r="126" spans="1:80">
      <c r="A126">
        <f>ROW(Source!A81)</f>
        <v>81</v>
      </c>
      <c r="B126">
        <v>23104213</v>
      </c>
      <c r="C126">
        <v>23104839</v>
      </c>
      <c r="D126">
        <v>21601609</v>
      </c>
      <c r="E126">
        <v>1</v>
      </c>
      <c r="F126">
        <v>1</v>
      </c>
      <c r="G126">
        <v>1</v>
      </c>
      <c r="H126">
        <v>2</v>
      </c>
      <c r="I126" t="s">
        <v>797</v>
      </c>
      <c r="J126" t="s">
        <v>798</v>
      </c>
      <c r="K126" t="s">
        <v>799</v>
      </c>
      <c r="L126">
        <v>1368</v>
      </c>
      <c r="N126">
        <v>1011</v>
      </c>
      <c r="O126" t="s">
        <v>737</v>
      </c>
      <c r="P126" t="s">
        <v>737</v>
      </c>
      <c r="Q126">
        <v>1</v>
      </c>
      <c r="Y126">
        <v>1.56</v>
      </c>
      <c r="AA126">
        <v>0</v>
      </c>
      <c r="AB126">
        <v>87.17</v>
      </c>
      <c r="AC126">
        <v>11.6</v>
      </c>
      <c r="AD126">
        <v>0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1.56</v>
      </c>
      <c r="AU126" t="s">
        <v>3</v>
      </c>
      <c r="AV126">
        <v>0</v>
      </c>
      <c r="AW126">
        <v>2</v>
      </c>
      <c r="AX126">
        <v>23104859</v>
      </c>
      <c r="AY126">
        <v>1</v>
      </c>
      <c r="AZ126">
        <v>0</v>
      </c>
      <c r="BA126">
        <v>123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B126">
        <v>0</v>
      </c>
    </row>
    <row r="127" spans="1:80">
      <c r="A127">
        <f>ROW(Source!A81)</f>
        <v>81</v>
      </c>
      <c r="B127">
        <v>23104213</v>
      </c>
      <c r="C127">
        <v>23104839</v>
      </c>
      <c r="D127">
        <v>21538874</v>
      </c>
      <c r="E127">
        <v>1</v>
      </c>
      <c r="F127">
        <v>1</v>
      </c>
      <c r="G127">
        <v>1</v>
      </c>
      <c r="H127">
        <v>3</v>
      </c>
      <c r="I127" t="s">
        <v>762</v>
      </c>
      <c r="J127" t="s">
        <v>763</v>
      </c>
      <c r="K127" t="s">
        <v>764</v>
      </c>
      <c r="L127">
        <v>1339</v>
      </c>
      <c r="N127">
        <v>1007</v>
      </c>
      <c r="O127" t="s">
        <v>26</v>
      </c>
      <c r="P127" t="s">
        <v>26</v>
      </c>
      <c r="Q127">
        <v>1</v>
      </c>
      <c r="Y127">
        <v>1</v>
      </c>
      <c r="AA127">
        <v>6.22</v>
      </c>
      <c r="AB127">
        <v>0</v>
      </c>
      <c r="AC127">
        <v>0</v>
      </c>
      <c r="AD127">
        <v>0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3</v>
      </c>
      <c r="AT127">
        <v>1</v>
      </c>
      <c r="AU127" t="s">
        <v>3</v>
      </c>
      <c r="AV127">
        <v>0</v>
      </c>
      <c r="AW127">
        <v>2</v>
      </c>
      <c r="AX127">
        <v>23104860</v>
      </c>
      <c r="AY127">
        <v>1</v>
      </c>
      <c r="AZ127">
        <v>0</v>
      </c>
      <c r="BA127">
        <v>124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B127">
        <v>0</v>
      </c>
    </row>
    <row r="128" spans="1:80">
      <c r="A128">
        <f>ROW(Source!A81)</f>
        <v>81</v>
      </c>
      <c r="B128">
        <v>23104213</v>
      </c>
      <c r="C128">
        <v>23104839</v>
      </c>
      <c r="D128">
        <v>21539787</v>
      </c>
      <c r="E128">
        <v>1</v>
      </c>
      <c r="F128">
        <v>1</v>
      </c>
      <c r="G128">
        <v>1</v>
      </c>
      <c r="H128">
        <v>3</v>
      </c>
      <c r="I128" t="s">
        <v>875</v>
      </c>
      <c r="J128" t="s">
        <v>876</v>
      </c>
      <c r="K128" t="s">
        <v>877</v>
      </c>
      <c r="L128">
        <v>1348</v>
      </c>
      <c r="N128">
        <v>1009</v>
      </c>
      <c r="O128" t="s">
        <v>13</v>
      </c>
      <c r="P128" t="s">
        <v>13</v>
      </c>
      <c r="Q128">
        <v>1000</v>
      </c>
      <c r="Y128">
        <v>6.9999999999999999E-4</v>
      </c>
      <c r="AA128">
        <v>13560</v>
      </c>
      <c r="AB128">
        <v>0</v>
      </c>
      <c r="AC128">
        <v>0</v>
      </c>
      <c r="AD128">
        <v>0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6.9999999999999999E-4</v>
      </c>
      <c r="AU128" t="s">
        <v>3</v>
      </c>
      <c r="AV128">
        <v>0</v>
      </c>
      <c r="AW128">
        <v>2</v>
      </c>
      <c r="AX128">
        <v>23104861</v>
      </c>
      <c r="AY128">
        <v>1</v>
      </c>
      <c r="AZ128">
        <v>0</v>
      </c>
      <c r="BA128">
        <v>125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B128">
        <v>0</v>
      </c>
    </row>
    <row r="129" spans="1:80">
      <c r="A129">
        <f>ROW(Source!A81)</f>
        <v>81</v>
      </c>
      <c r="B129">
        <v>23104213</v>
      </c>
      <c r="C129">
        <v>23104839</v>
      </c>
      <c r="D129">
        <v>21541053</v>
      </c>
      <c r="E129">
        <v>1</v>
      </c>
      <c r="F129">
        <v>1</v>
      </c>
      <c r="G129">
        <v>1</v>
      </c>
      <c r="H129">
        <v>3</v>
      </c>
      <c r="I129" t="s">
        <v>777</v>
      </c>
      <c r="J129" t="s">
        <v>778</v>
      </c>
      <c r="K129" t="s">
        <v>779</v>
      </c>
      <c r="L129">
        <v>1339</v>
      </c>
      <c r="N129">
        <v>1007</v>
      </c>
      <c r="O129" t="s">
        <v>26</v>
      </c>
      <c r="P129" t="s">
        <v>26</v>
      </c>
      <c r="Q129">
        <v>1</v>
      </c>
      <c r="Y129">
        <v>0.91</v>
      </c>
      <c r="AA129">
        <v>38.51</v>
      </c>
      <c r="AB129">
        <v>0</v>
      </c>
      <c r="AC129">
        <v>0</v>
      </c>
      <c r="AD129">
        <v>0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0.91</v>
      </c>
      <c r="AU129" t="s">
        <v>3</v>
      </c>
      <c r="AV129">
        <v>0</v>
      </c>
      <c r="AW129">
        <v>2</v>
      </c>
      <c r="AX129">
        <v>23104862</v>
      </c>
      <c r="AY129">
        <v>1</v>
      </c>
      <c r="AZ129">
        <v>0</v>
      </c>
      <c r="BA129">
        <v>126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B129">
        <v>0</v>
      </c>
    </row>
    <row r="130" spans="1:80">
      <c r="A130">
        <f>ROW(Source!A81)</f>
        <v>81</v>
      </c>
      <c r="B130">
        <v>23104213</v>
      </c>
      <c r="C130">
        <v>23104839</v>
      </c>
      <c r="D130">
        <v>21571555</v>
      </c>
      <c r="E130">
        <v>1</v>
      </c>
      <c r="F130">
        <v>1</v>
      </c>
      <c r="G130">
        <v>1</v>
      </c>
      <c r="H130">
        <v>3</v>
      </c>
      <c r="I130" t="s">
        <v>93</v>
      </c>
      <c r="J130" t="s">
        <v>96</v>
      </c>
      <c r="K130" t="s">
        <v>94</v>
      </c>
      <c r="L130">
        <v>1346</v>
      </c>
      <c r="N130">
        <v>1009</v>
      </c>
      <c r="O130" t="s">
        <v>95</v>
      </c>
      <c r="P130" t="s">
        <v>95</v>
      </c>
      <c r="Q130">
        <v>1</v>
      </c>
      <c r="Y130">
        <v>0</v>
      </c>
      <c r="AA130">
        <v>0</v>
      </c>
      <c r="AB130">
        <v>0</v>
      </c>
      <c r="AC130">
        <v>0</v>
      </c>
      <c r="AD130">
        <v>0</v>
      </c>
      <c r="AN130">
        <v>1</v>
      </c>
      <c r="AO130">
        <v>0</v>
      </c>
      <c r="AP130">
        <v>1</v>
      </c>
      <c r="AQ130">
        <v>0</v>
      </c>
      <c r="AR130">
        <v>0</v>
      </c>
      <c r="AS130" t="s">
        <v>3</v>
      </c>
      <c r="AT130">
        <v>0</v>
      </c>
      <c r="AU130" t="s">
        <v>3</v>
      </c>
      <c r="AV130">
        <v>0</v>
      </c>
      <c r="AW130">
        <v>2</v>
      </c>
      <c r="AX130">
        <v>23104863</v>
      </c>
      <c r="AY130">
        <v>1</v>
      </c>
      <c r="AZ130">
        <v>0</v>
      </c>
      <c r="BA130">
        <v>127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B130">
        <v>0</v>
      </c>
    </row>
    <row r="131" spans="1:80">
      <c r="A131">
        <f>ROW(Source!A81)</f>
        <v>81</v>
      </c>
      <c r="B131">
        <v>23104213</v>
      </c>
      <c r="C131">
        <v>23104839</v>
      </c>
      <c r="D131">
        <v>21572320</v>
      </c>
      <c r="E131">
        <v>1</v>
      </c>
      <c r="F131">
        <v>1</v>
      </c>
      <c r="G131">
        <v>1</v>
      </c>
      <c r="H131">
        <v>3</v>
      </c>
      <c r="I131" t="s">
        <v>901</v>
      </c>
      <c r="J131" t="s">
        <v>902</v>
      </c>
      <c r="K131" t="s">
        <v>903</v>
      </c>
      <c r="L131">
        <v>1301</v>
      </c>
      <c r="N131">
        <v>1003</v>
      </c>
      <c r="O131" t="s">
        <v>82</v>
      </c>
      <c r="P131" t="s">
        <v>82</v>
      </c>
      <c r="Q131">
        <v>1</v>
      </c>
      <c r="Y131">
        <v>100</v>
      </c>
      <c r="AA131">
        <v>132.80000000000001</v>
      </c>
      <c r="AB131">
        <v>0</v>
      </c>
      <c r="AC131">
        <v>0</v>
      </c>
      <c r="AD131">
        <v>0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3</v>
      </c>
      <c r="AT131">
        <v>100</v>
      </c>
      <c r="AU131" t="s">
        <v>3</v>
      </c>
      <c r="AV131">
        <v>0</v>
      </c>
      <c r="AW131">
        <v>2</v>
      </c>
      <c r="AX131">
        <v>23104864</v>
      </c>
      <c r="AY131">
        <v>1</v>
      </c>
      <c r="AZ131">
        <v>0</v>
      </c>
      <c r="BA131">
        <v>128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B131">
        <v>0</v>
      </c>
    </row>
    <row r="132" spans="1:80">
      <c r="A132">
        <f>ROW(Source!A81)</f>
        <v>81</v>
      </c>
      <c r="B132">
        <v>23104213</v>
      </c>
      <c r="C132">
        <v>23104839</v>
      </c>
      <c r="D132">
        <v>21574009</v>
      </c>
      <c r="E132">
        <v>1</v>
      </c>
      <c r="F132">
        <v>1</v>
      </c>
      <c r="G132">
        <v>1</v>
      </c>
      <c r="H132">
        <v>3</v>
      </c>
      <c r="I132" t="s">
        <v>881</v>
      </c>
      <c r="J132" t="s">
        <v>882</v>
      </c>
      <c r="K132" t="s">
        <v>883</v>
      </c>
      <c r="L132">
        <v>1339</v>
      </c>
      <c r="N132">
        <v>1007</v>
      </c>
      <c r="O132" t="s">
        <v>26</v>
      </c>
      <c r="P132" t="s">
        <v>26</v>
      </c>
      <c r="Q132">
        <v>1</v>
      </c>
      <c r="Y132">
        <v>0.114</v>
      </c>
      <c r="AA132">
        <v>600</v>
      </c>
      <c r="AB132">
        <v>0</v>
      </c>
      <c r="AC132">
        <v>0</v>
      </c>
      <c r="AD132">
        <v>0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0.114</v>
      </c>
      <c r="AU132" t="s">
        <v>3</v>
      </c>
      <c r="AV132">
        <v>0</v>
      </c>
      <c r="AW132">
        <v>2</v>
      </c>
      <c r="AX132">
        <v>23104865</v>
      </c>
      <c r="AY132">
        <v>1</v>
      </c>
      <c r="AZ132">
        <v>0</v>
      </c>
      <c r="BA132">
        <v>129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B132">
        <v>0</v>
      </c>
    </row>
    <row r="133" spans="1:80">
      <c r="A133">
        <f>ROW(Source!A81)</f>
        <v>81</v>
      </c>
      <c r="B133">
        <v>23104213</v>
      </c>
      <c r="C133">
        <v>23104839</v>
      </c>
      <c r="D133">
        <v>21585603</v>
      </c>
      <c r="E133">
        <v>1</v>
      </c>
      <c r="F133">
        <v>1</v>
      </c>
      <c r="G133">
        <v>1</v>
      </c>
      <c r="H133">
        <v>3</v>
      </c>
      <c r="I133" t="s">
        <v>884</v>
      </c>
      <c r="J133" t="s">
        <v>885</v>
      </c>
      <c r="K133" t="s">
        <v>886</v>
      </c>
      <c r="L133">
        <v>1346</v>
      </c>
      <c r="N133">
        <v>1009</v>
      </c>
      <c r="O133" t="s">
        <v>95</v>
      </c>
      <c r="P133" t="s">
        <v>95</v>
      </c>
      <c r="Q133">
        <v>1</v>
      </c>
      <c r="Y133">
        <v>0.09</v>
      </c>
      <c r="AA133">
        <v>2.15</v>
      </c>
      <c r="AB133">
        <v>0</v>
      </c>
      <c r="AC133">
        <v>0</v>
      </c>
      <c r="AD133">
        <v>0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0.09</v>
      </c>
      <c r="AU133" t="s">
        <v>3</v>
      </c>
      <c r="AV133">
        <v>0</v>
      </c>
      <c r="AW133">
        <v>2</v>
      </c>
      <c r="AX133">
        <v>23104866</v>
      </c>
      <c r="AY133">
        <v>1</v>
      </c>
      <c r="AZ133">
        <v>0</v>
      </c>
      <c r="BA133">
        <v>130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B133">
        <v>0</v>
      </c>
    </row>
    <row r="134" spans="1:80">
      <c r="A134">
        <f>ROW(Source!A81)</f>
        <v>81</v>
      </c>
      <c r="B134">
        <v>23104213</v>
      </c>
      <c r="C134">
        <v>23104839</v>
      </c>
      <c r="D134">
        <v>21586825</v>
      </c>
      <c r="E134">
        <v>1</v>
      </c>
      <c r="F134">
        <v>1</v>
      </c>
      <c r="G134">
        <v>1</v>
      </c>
      <c r="H134">
        <v>3</v>
      </c>
      <c r="I134" t="s">
        <v>867</v>
      </c>
      <c r="J134" t="s">
        <v>868</v>
      </c>
      <c r="K134" t="s">
        <v>869</v>
      </c>
      <c r="L134">
        <v>1339</v>
      </c>
      <c r="N134">
        <v>1007</v>
      </c>
      <c r="O134" t="s">
        <v>26</v>
      </c>
      <c r="P134" t="s">
        <v>26</v>
      </c>
      <c r="Q134">
        <v>1</v>
      </c>
      <c r="Y134">
        <v>24.73</v>
      </c>
      <c r="AA134">
        <v>2.44</v>
      </c>
      <c r="AB134">
        <v>0</v>
      </c>
      <c r="AC134">
        <v>0</v>
      </c>
      <c r="AD134">
        <v>0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24.73</v>
      </c>
      <c r="AU134" t="s">
        <v>3</v>
      </c>
      <c r="AV134">
        <v>0</v>
      </c>
      <c r="AW134">
        <v>2</v>
      </c>
      <c r="AX134">
        <v>23104867</v>
      </c>
      <c r="AY134">
        <v>1</v>
      </c>
      <c r="AZ134">
        <v>0</v>
      </c>
      <c r="BA134">
        <v>131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B134">
        <v>0</v>
      </c>
    </row>
    <row r="135" spans="1:80">
      <c r="A135">
        <f>ROW(Source!A83)</f>
        <v>83</v>
      </c>
      <c r="B135">
        <v>23104213</v>
      </c>
      <c r="C135">
        <v>23104870</v>
      </c>
      <c r="D135">
        <v>9416287</v>
      </c>
      <c r="E135">
        <v>1</v>
      </c>
      <c r="F135">
        <v>1</v>
      </c>
      <c r="G135">
        <v>1</v>
      </c>
      <c r="H135">
        <v>1</v>
      </c>
      <c r="I135" t="s">
        <v>893</v>
      </c>
      <c r="J135" t="s">
        <v>3</v>
      </c>
      <c r="K135" t="s">
        <v>894</v>
      </c>
      <c r="L135">
        <v>1369</v>
      </c>
      <c r="N135">
        <v>1013</v>
      </c>
      <c r="O135" t="s">
        <v>731</v>
      </c>
      <c r="P135" t="s">
        <v>731</v>
      </c>
      <c r="Q135">
        <v>1</v>
      </c>
      <c r="Y135">
        <v>185.92</v>
      </c>
      <c r="AA135">
        <v>0</v>
      </c>
      <c r="AB135">
        <v>0</v>
      </c>
      <c r="AC135">
        <v>0</v>
      </c>
      <c r="AD135">
        <v>9.51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185.92</v>
      </c>
      <c r="AU135" t="s">
        <v>3</v>
      </c>
      <c r="AV135">
        <v>1</v>
      </c>
      <c r="AW135">
        <v>2</v>
      </c>
      <c r="AX135">
        <v>23104884</v>
      </c>
      <c r="AY135">
        <v>1</v>
      </c>
      <c r="AZ135">
        <v>0</v>
      </c>
      <c r="BA135">
        <v>132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B135">
        <v>0</v>
      </c>
    </row>
    <row r="136" spans="1:80">
      <c r="A136">
        <f>ROW(Source!A83)</f>
        <v>83</v>
      </c>
      <c r="B136">
        <v>23104213</v>
      </c>
      <c r="C136">
        <v>23104870</v>
      </c>
      <c r="D136">
        <v>121548</v>
      </c>
      <c r="E136">
        <v>1</v>
      </c>
      <c r="F136">
        <v>1</v>
      </c>
      <c r="G136">
        <v>1</v>
      </c>
      <c r="H136">
        <v>1</v>
      </c>
      <c r="I136" t="s">
        <v>23</v>
      </c>
      <c r="J136" t="s">
        <v>3</v>
      </c>
      <c r="K136" t="s">
        <v>732</v>
      </c>
      <c r="L136">
        <v>608254</v>
      </c>
      <c r="N136">
        <v>1013</v>
      </c>
      <c r="O136" t="s">
        <v>733</v>
      </c>
      <c r="P136" t="s">
        <v>733</v>
      </c>
      <c r="Q136">
        <v>1</v>
      </c>
      <c r="Y136">
        <v>1.03</v>
      </c>
      <c r="AA136">
        <v>0</v>
      </c>
      <c r="AB136">
        <v>0</v>
      </c>
      <c r="AC136">
        <v>0</v>
      </c>
      <c r="AD136">
        <v>0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1.03</v>
      </c>
      <c r="AU136" t="s">
        <v>3</v>
      </c>
      <c r="AV136">
        <v>2</v>
      </c>
      <c r="AW136">
        <v>2</v>
      </c>
      <c r="AX136">
        <v>23104885</v>
      </c>
      <c r="AY136">
        <v>1</v>
      </c>
      <c r="AZ136">
        <v>0</v>
      </c>
      <c r="BA136">
        <v>133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B136">
        <v>0</v>
      </c>
    </row>
    <row r="137" spans="1:80">
      <c r="A137">
        <f>ROW(Source!A83)</f>
        <v>83</v>
      </c>
      <c r="B137">
        <v>23104213</v>
      </c>
      <c r="C137">
        <v>23104870</v>
      </c>
      <c r="D137">
        <v>21598697</v>
      </c>
      <c r="E137">
        <v>1</v>
      </c>
      <c r="F137">
        <v>1</v>
      </c>
      <c r="G137">
        <v>1</v>
      </c>
      <c r="H137">
        <v>2</v>
      </c>
      <c r="I137" t="s">
        <v>872</v>
      </c>
      <c r="J137" t="s">
        <v>873</v>
      </c>
      <c r="K137" t="s">
        <v>874</v>
      </c>
      <c r="L137">
        <v>1368</v>
      </c>
      <c r="N137">
        <v>1011</v>
      </c>
      <c r="O137" t="s">
        <v>737</v>
      </c>
      <c r="P137" t="s">
        <v>737</v>
      </c>
      <c r="Q137">
        <v>1</v>
      </c>
      <c r="Y137">
        <v>0.82</v>
      </c>
      <c r="AA137">
        <v>0</v>
      </c>
      <c r="AB137">
        <v>86.4</v>
      </c>
      <c r="AC137">
        <v>13.5</v>
      </c>
      <c r="AD137">
        <v>0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3</v>
      </c>
      <c r="AT137">
        <v>0.82</v>
      </c>
      <c r="AU137" t="s">
        <v>3</v>
      </c>
      <c r="AV137">
        <v>0</v>
      </c>
      <c r="AW137">
        <v>2</v>
      </c>
      <c r="AX137">
        <v>23104886</v>
      </c>
      <c r="AY137">
        <v>1</v>
      </c>
      <c r="AZ137">
        <v>0</v>
      </c>
      <c r="BA137">
        <v>134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B137">
        <v>0</v>
      </c>
    </row>
    <row r="138" spans="1:80">
      <c r="A138">
        <f>ROW(Source!A83)</f>
        <v>83</v>
      </c>
      <c r="B138">
        <v>23104213</v>
      </c>
      <c r="C138">
        <v>23104870</v>
      </c>
      <c r="D138">
        <v>21598847</v>
      </c>
      <c r="E138">
        <v>1</v>
      </c>
      <c r="F138">
        <v>1</v>
      </c>
      <c r="G138">
        <v>1</v>
      </c>
      <c r="H138">
        <v>2</v>
      </c>
      <c r="I138" t="s">
        <v>734</v>
      </c>
      <c r="J138" t="s">
        <v>735</v>
      </c>
      <c r="K138" t="s">
        <v>736</v>
      </c>
      <c r="L138">
        <v>1368</v>
      </c>
      <c r="N138">
        <v>1011</v>
      </c>
      <c r="O138" t="s">
        <v>737</v>
      </c>
      <c r="P138" t="s">
        <v>737</v>
      </c>
      <c r="Q138">
        <v>1</v>
      </c>
      <c r="Y138">
        <v>0.21</v>
      </c>
      <c r="AA138">
        <v>0</v>
      </c>
      <c r="AB138">
        <v>111.99</v>
      </c>
      <c r="AC138">
        <v>13.5</v>
      </c>
      <c r="AD138">
        <v>0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0.21</v>
      </c>
      <c r="AU138" t="s">
        <v>3</v>
      </c>
      <c r="AV138">
        <v>0</v>
      </c>
      <c r="AW138">
        <v>2</v>
      </c>
      <c r="AX138">
        <v>23104887</v>
      </c>
      <c r="AY138">
        <v>1</v>
      </c>
      <c r="AZ138">
        <v>0</v>
      </c>
      <c r="BA138">
        <v>135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B138">
        <v>0</v>
      </c>
    </row>
    <row r="139" spans="1:80">
      <c r="A139">
        <f>ROW(Source!A83)</f>
        <v>83</v>
      </c>
      <c r="B139">
        <v>23104213</v>
      </c>
      <c r="C139">
        <v>23104870</v>
      </c>
      <c r="D139">
        <v>21599187</v>
      </c>
      <c r="E139">
        <v>1</v>
      </c>
      <c r="F139">
        <v>1</v>
      </c>
      <c r="G139">
        <v>1</v>
      </c>
      <c r="H139">
        <v>2</v>
      </c>
      <c r="I139" t="s">
        <v>895</v>
      </c>
      <c r="J139" t="s">
        <v>896</v>
      </c>
      <c r="K139" t="s">
        <v>897</v>
      </c>
      <c r="L139">
        <v>1368</v>
      </c>
      <c r="N139">
        <v>1011</v>
      </c>
      <c r="O139" t="s">
        <v>737</v>
      </c>
      <c r="P139" t="s">
        <v>737</v>
      </c>
      <c r="Q139">
        <v>1</v>
      </c>
      <c r="Y139">
        <v>27.14</v>
      </c>
      <c r="AA139">
        <v>0</v>
      </c>
      <c r="AB139">
        <v>8.1</v>
      </c>
      <c r="AC139">
        <v>0</v>
      </c>
      <c r="AD139">
        <v>0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27.14</v>
      </c>
      <c r="AU139" t="s">
        <v>3</v>
      </c>
      <c r="AV139">
        <v>0</v>
      </c>
      <c r="AW139">
        <v>2</v>
      </c>
      <c r="AX139">
        <v>23104888</v>
      </c>
      <c r="AY139">
        <v>1</v>
      </c>
      <c r="AZ139">
        <v>0</v>
      </c>
      <c r="BA139">
        <v>136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B139">
        <v>0</v>
      </c>
    </row>
    <row r="140" spans="1:80">
      <c r="A140">
        <f>ROW(Source!A83)</f>
        <v>83</v>
      </c>
      <c r="B140">
        <v>23104213</v>
      </c>
      <c r="C140">
        <v>23104870</v>
      </c>
      <c r="D140">
        <v>21601609</v>
      </c>
      <c r="E140">
        <v>1</v>
      </c>
      <c r="F140">
        <v>1</v>
      </c>
      <c r="G140">
        <v>1</v>
      </c>
      <c r="H140">
        <v>2</v>
      </c>
      <c r="I140" t="s">
        <v>797</v>
      </c>
      <c r="J140" t="s">
        <v>798</v>
      </c>
      <c r="K140" t="s">
        <v>799</v>
      </c>
      <c r="L140">
        <v>1368</v>
      </c>
      <c r="N140">
        <v>1011</v>
      </c>
      <c r="O140" t="s">
        <v>737</v>
      </c>
      <c r="P140" t="s">
        <v>737</v>
      </c>
      <c r="Q140">
        <v>1</v>
      </c>
      <c r="Y140">
        <v>1.24</v>
      </c>
      <c r="AA140">
        <v>0</v>
      </c>
      <c r="AB140">
        <v>87.17</v>
      </c>
      <c r="AC140">
        <v>11.6</v>
      </c>
      <c r="AD140">
        <v>0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3</v>
      </c>
      <c r="AT140">
        <v>1.24</v>
      </c>
      <c r="AU140" t="s">
        <v>3</v>
      </c>
      <c r="AV140">
        <v>0</v>
      </c>
      <c r="AW140">
        <v>2</v>
      </c>
      <c r="AX140">
        <v>23104889</v>
      </c>
      <c r="AY140">
        <v>1</v>
      </c>
      <c r="AZ140">
        <v>0</v>
      </c>
      <c r="BA140">
        <v>137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B140">
        <v>0</v>
      </c>
    </row>
    <row r="141" spans="1:80">
      <c r="A141">
        <f>ROW(Source!A83)</f>
        <v>83</v>
      </c>
      <c r="B141">
        <v>23104213</v>
      </c>
      <c r="C141">
        <v>23104870</v>
      </c>
      <c r="D141">
        <v>21540934</v>
      </c>
      <c r="E141">
        <v>1</v>
      </c>
      <c r="F141">
        <v>1</v>
      </c>
      <c r="G141">
        <v>1</v>
      </c>
      <c r="H141">
        <v>3</v>
      </c>
      <c r="I141" t="s">
        <v>774</v>
      </c>
      <c r="J141" t="s">
        <v>775</v>
      </c>
      <c r="K141" t="s">
        <v>776</v>
      </c>
      <c r="L141">
        <v>1348</v>
      </c>
      <c r="N141">
        <v>1009</v>
      </c>
      <c r="O141" t="s">
        <v>13</v>
      </c>
      <c r="P141" t="s">
        <v>13</v>
      </c>
      <c r="Q141">
        <v>1000</v>
      </c>
      <c r="Y141">
        <v>4.0000000000000001E-3</v>
      </c>
      <c r="AA141">
        <v>10362</v>
      </c>
      <c r="AB141">
        <v>0</v>
      </c>
      <c r="AC141">
        <v>0</v>
      </c>
      <c r="AD141">
        <v>0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3</v>
      </c>
      <c r="AT141">
        <v>4.0000000000000001E-3</v>
      </c>
      <c r="AU141" t="s">
        <v>3</v>
      </c>
      <c r="AV141">
        <v>0</v>
      </c>
      <c r="AW141">
        <v>2</v>
      </c>
      <c r="AX141">
        <v>23104890</v>
      </c>
      <c r="AY141">
        <v>1</v>
      </c>
      <c r="AZ141">
        <v>0</v>
      </c>
      <c r="BA141">
        <v>138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B141">
        <v>0</v>
      </c>
    </row>
    <row r="142" spans="1:80">
      <c r="A142">
        <f>ROW(Source!A83)</f>
        <v>83</v>
      </c>
      <c r="B142">
        <v>23104213</v>
      </c>
      <c r="C142">
        <v>23104870</v>
      </c>
      <c r="D142">
        <v>21610263</v>
      </c>
      <c r="E142">
        <v>1</v>
      </c>
      <c r="F142">
        <v>1</v>
      </c>
      <c r="G142">
        <v>1</v>
      </c>
      <c r="H142">
        <v>3</v>
      </c>
      <c r="I142" t="s">
        <v>904</v>
      </c>
      <c r="J142" t="s">
        <v>905</v>
      </c>
      <c r="K142" t="s">
        <v>906</v>
      </c>
      <c r="L142">
        <v>1301</v>
      </c>
      <c r="N142">
        <v>1003</v>
      </c>
      <c r="O142" t="s">
        <v>82</v>
      </c>
      <c r="P142" t="s">
        <v>82</v>
      </c>
      <c r="Q142">
        <v>1</v>
      </c>
      <c r="Y142">
        <v>93</v>
      </c>
      <c r="AA142">
        <v>198</v>
      </c>
      <c r="AB142">
        <v>0</v>
      </c>
      <c r="AC142">
        <v>0</v>
      </c>
      <c r="AD142">
        <v>0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93</v>
      </c>
      <c r="AU142" t="s">
        <v>3</v>
      </c>
      <c r="AV142">
        <v>0</v>
      </c>
      <c r="AW142">
        <v>2</v>
      </c>
      <c r="AX142">
        <v>23104891</v>
      </c>
      <c r="AY142">
        <v>1</v>
      </c>
      <c r="AZ142">
        <v>0</v>
      </c>
      <c r="BA142">
        <v>139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B142">
        <v>0</v>
      </c>
    </row>
    <row r="143" spans="1:80">
      <c r="A143">
        <f>ROW(Source!A83)</f>
        <v>83</v>
      </c>
      <c r="B143">
        <v>23104213</v>
      </c>
      <c r="C143">
        <v>23104870</v>
      </c>
      <c r="D143">
        <v>21571555</v>
      </c>
      <c r="E143">
        <v>1</v>
      </c>
      <c r="F143">
        <v>1</v>
      </c>
      <c r="G143">
        <v>1</v>
      </c>
      <c r="H143">
        <v>3</v>
      </c>
      <c r="I143" t="s">
        <v>93</v>
      </c>
      <c r="J143" t="s">
        <v>96</v>
      </c>
      <c r="K143" t="s">
        <v>94</v>
      </c>
      <c r="L143">
        <v>1346</v>
      </c>
      <c r="N143">
        <v>1009</v>
      </c>
      <c r="O143" t="s">
        <v>95</v>
      </c>
      <c r="P143" t="s">
        <v>95</v>
      </c>
      <c r="Q143">
        <v>1</v>
      </c>
      <c r="Y143">
        <v>0</v>
      </c>
      <c r="AA143">
        <v>0</v>
      </c>
      <c r="AB143">
        <v>0</v>
      </c>
      <c r="AC143">
        <v>0</v>
      </c>
      <c r="AD143">
        <v>0</v>
      </c>
      <c r="AN143">
        <v>1</v>
      </c>
      <c r="AO143">
        <v>0</v>
      </c>
      <c r="AP143">
        <v>1</v>
      </c>
      <c r="AQ143">
        <v>0</v>
      </c>
      <c r="AR143">
        <v>0</v>
      </c>
      <c r="AS143" t="s">
        <v>3</v>
      </c>
      <c r="AT143">
        <v>0</v>
      </c>
      <c r="AU143" t="s">
        <v>3</v>
      </c>
      <c r="AV143">
        <v>0</v>
      </c>
      <c r="AW143">
        <v>2</v>
      </c>
      <c r="AX143">
        <v>23104892</v>
      </c>
      <c r="AY143">
        <v>1</v>
      </c>
      <c r="AZ143">
        <v>0</v>
      </c>
      <c r="BA143">
        <v>140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B143">
        <v>0</v>
      </c>
    </row>
    <row r="144" spans="1:80">
      <c r="A144">
        <f>ROW(Source!A83)</f>
        <v>83</v>
      </c>
      <c r="B144">
        <v>23104213</v>
      </c>
      <c r="C144">
        <v>23104870</v>
      </c>
      <c r="D144">
        <v>21574009</v>
      </c>
      <c r="E144">
        <v>1</v>
      </c>
      <c r="F144">
        <v>1</v>
      </c>
      <c r="G144">
        <v>1</v>
      </c>
      <c r="H144">
        <v>3</v>
      </c>
      <c r="I144" t="s">
        <v>881</v>
      </c>
      <c r="J144" t="s">
        <v>882</v>
      </c>
      <c r="K144" t="s">
        <v>883</v>
      </c>
      <c r="L144">
        <v>1339</v>
      </c>
      <c r="N144">
        <v>1007</v>
      </c>
      <c r="O144" t="s">
        <v>26</v>
      </c>
      <c r="P144" t="s">
        <v>26</v>
      </c>
      <c r="Q144">
        <v>1</v>
      </c>
      <c r="Y144">
        <v>0.126</v>
      </c>
      <c r="AA144">
        <v>600</v>
      </c>
      <c r="AB144">
        <v>0</v>
      </c>
      <c r="AC144">
        <v>0</v>
      </c>
      <c r="AD144">
        <v>0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0.126</v>
      </c>
      <c r="AU144" t="s">
        <v>3</v>
      </c>
      <c r="AV144">
        <v>0</v>
      </c>
      <c r="AW144">
        <v>2</v>
      </c>
      <c r="AX144">
        <v>23104893</v>
      </c>
      <c r="AY144">
        <v>1</v>
      </c>
      <c r="AZ144">
        <v>0</v>
      </c>
      <c r="BA144">
        <v>141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B144">
        <v>0</v>
      </c>
    </row>
    <row r="145" spans="1:80">
      <c r="A145">
        <f>ROW(Source!A83)</f>
        <v>83</v>
      </c>
      <c r="B145">
        <v>23104213</v>
      </c>
      <c r="C145">
        <v>23104870</v>
      </c>
      <c r="D145">
        <v>21585603</v>
      </c>
      <c r="E145">
        <v>1</v>
      </c>
      <c r="F145">
        <v>1</v>
      </c>
      <c r="G145">
        <v>1</v>
      </c>
      <c r="H145">
        <v>3</v>
      </c>
      <c r="I145" t="s">
        <v>884</v>
      </c>
      <c r="J145" t="s">
        <v>885</v>
      </c>
      <c r="K145" t="s">
        <v>886</v>
      </c>
      <c r="L145">
        <v>1346</v>
      </c>
      <c r="N145">
        <v>1009</v>
      </c>
      <c r="O145" t="s">
        <v>95</v>
      </c>
      <c r="P145" t="s">
        <v>95</v>
      </c>
      <c r="Q145">
        <v>1</v>
      </c>
      <c r="Y145">
        <v>0.157</v>
      </c>
      <c r="AA145">
        <v>2.15</v>
      </c>
      <c r="AB145">
        <v>0</v>
      </c>
      <c r="AC145">
        <v>0</v>
      </c>
      <c r="AD145">
        <v>0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0.157</v>
      </c>
      <c r="AU145" t="s">
        <v>3</v>
      </c>
      <c r="AV145">
        <v>0</v>
      </c>
      <c r="AW145">
        <v>2</v>
      </c>
      <c r="AX145">
        <v>23104894</v>
      </c>
      <c r="AY145">
        <v>1</v>
      </c>
      <c r="AZ145">
        <v>0</v>
      </c>
      <c r="BA145">
        <v>142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B145">
        <v>0</v>
      </c>
    </row>
    <row r="146" spans="1:80">
      <c r="A146">
        <f>ROW(Source!A83)</f>
        <v>83</v>
      </c>
      <c r="B146">
        <v>23104213</v>
      </c>
      <c r="C146">
        <v>23104870</v>
      </c>
      <c r="D146">
        <v>21586825</v>
      </c>
      <c r="E146">
        <v>1</v>
      </c>
      <c r="F146">
        <v>1</v>
      </c>
      <c r="G146">
        <v>1</v>
      </c>
      <c r="H146">
        <v>3</v>
      </c>
      <c r="I146" t="s">
        <v>867</v>
      </c>
      <c r="J146" t="s">
        <v>868</v>
      </c>
      <c r="K146" t="s">
        <v>869</v>
      </c>
      <c r="L146">
        <v>1339</v>
      </c>
      <c r="N146">
        <v>1007</v>
      </c>
      <c r="O146" t="s">
        <v>26</v>
      </c>
      <c r="P146" t="s">
        <v>26</v>
      </c>
      <c r="Q146">
        <v>1</v>
      </c>
      <c r="Y146">
        <v>43.96</v>
      </c>
      <c r="AA146">
        <v>2.44</v>
      </c>
      <c r="AB146">
        <v>0</v>
      </c>
      <c r="AC146">
        <v>0</v>
      </c>
      <c r="AD146">
        <v>0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43.96</v>
      </c>
      <c r="AU146" t="s">
        <v>3</v>
      </c>
      <c r="AV146">
        <v>0</v>
      </c>
      <c r="AW146">
        <v>2</v>
      </c>
      <c r="AX146">
        <v>23104895</v>
      </c>
      <c r="AY146">
        <v>1</v>
      </c>
      <c r="AZ146">
        <v>0</v>
      </c>
      <c r="BA146">
        <v>143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B146">
        <v>0</v>
      </c>
    </row>
    <row r="147" spans="1:80">
      <c r="A147">
        <f>ROW(Source!A83)</f>
        <v>83</v>
      </c>
      <c r="B147">
        <v>23104213</v>
      </c>
      <c r="C147">
        <v>23104870</v>
      </c>
      <c r="D147">
        <v>21630572</v>
      </c>
      <c r="E147">
        <v>1</v>
      </c>
      <c r="F147">
        <v>1</v>
      </c>
      <c r="G147">
        <v>1</v>
      </c>
      <c r="H147">
        <v>3</v>
      </c>
      <c r="I147" t="s">
        <v>907</v>
      </c>
      <c r="J147" t="s">
        <v>908</v>
      </c>
      <c r="K147" t="s">
        <v>909</v>
      </c>
      <c r="L147">
        <v>1354</v>
      </c>
      <c r="N147">
        <v>1010</v>
      </c>
      <c r="O147" t="s">
        <v>123</v>
      </c>
      <c r="P147" t="s">
        <v>123</v>
      </c>
      <c r="Q147">
        <v>1</v>
      </c>
      <c r="Y147">
        <v>13</v>
      </c>
      <c r="AA147">
        <v>231.04</v>
      </c>
      <c r="AB147">
        <v>0</v>
      </c>
      <c r="AC147">
        <v>0</v>
      </c>
      <c r="AD147">
        <v>0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3</v>
      </c>
      <c r="AT147">
        <v>13</v>
      </c>
      <c r="AU147" t="s">
        <v>3</v>
      </c>
      <c r="AV147">
        <v>0</v>
      </c>
      <c r="AW147">
        <v>2</v>
      </c>
      <c r="AX147">
        <v>23104896</v>
      </c>
      <c r="AY147">
        <v>1</v>
      </c>
      <c r="AZ147">
        <v>0</v>
      </c>
      <c r="BA147">
        <v>144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B147">
        <v>0</v>
      </c>
    </row>
    <row r="148" spans="1:80">
      <c r="A148">
        <f>ROW(Source!A85)</f>
        <v>85</v>
      </c>
      <c r="B148">
        <v>23104213</v>
      </c>
      <c r="C148">
        <v>23104898</v>
      </c>
      <c r="D148">
        <v>9416409</v>
      </c>
      <c r="E148">
        <v>1</v>
      </c>
      <c r="F148">
        <v>1</v>
      </c>
      <c r="G148">
        <v>1</v>
      </c>
      <c r="H148">
        <v>1</v>
      </c>
      <c r="I148" t="s">
        <v>910</v>
      </c>
      <c r="J148" t="s">
        <v>3</v>
      </c>
      <c r="K148" t="s">
        <v>911</v>
      </c>
      <c r="L148">
        <v>1369</v>
      </c>
      <c r="N148">
        <v>1013</v>
      </c>
      <c r="O148" t="s">
        <v>731</v>
      </c>
      <c r="P148" t="s">
        <v>731</v>
      </c>
      <c r="Q148">
        <v>1</v>
      </c>
      <c r="Y148">
        <v>2.4500000000000002</v>
      </c>
      <c r="AA148">
        <v>0</v>
      </c>
      <c r="AB148">
        <v>0</v>
      </c>
      <c r="AC148">
        <v>0</v>
      </c>
      <c r="AD148">
        <v>9.92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2.4500000000000002</v>
      </c>
      <c r="AU148" t="s">
        <v>3</v>
      </c>
      <c r="AV148">
        <v>1</v>
      </c>
      <c r="AW148">
        <v>2</v>
      </c>
      <c r="AX148">
        <v>23104906</v>
      </c>
      <c r="AY148">
        <v>1</v>
      </c>
      <c r="AZ148">
        <v>0</v>
      </c>
      <c r="BA148">
        <v>145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B148">
        <v>0</v>
      </c>
    </row>
    <row r="149" spans="1:80">
      <c r="A149">
        <f>ROW(Source!A85)</f>
        <v>85</v>
      </c>
      <c r="B149">
        <v>23104213</v>
      </c>
      <c r="C149">
        <v>23104898</v>
      </c>
      <c r="D149">
        <v>21599187</v>
      </c>
      <c r="E149">
        <v>1</v>
      </c>
      <c r="F149">
        <v>1</v>
      </c>
      <c r="G149">
        <v>1</v>
      </c>
      <c r="H149">
        <v>2</v>
      </c>
      <c r="I149" t="s">
        <v>895</v>
      </c>
      <c r="J149" t="s">
        <v>896</v>
      </c>
      <c r="K149" t="s">
        <v>897</v>
      </c>
      <c r="L149">
        <v>1368</v>
      </c>
      <c r="N149">
        <v>1011</v>
      </c>
      <c r="O149" t="s">
        <v>737</v>
      </c>
      <c r="P149" t="s">
        <v>737</v>
      </c>
      <c r="Q149">
        <v>1</v>
      </c>
      <c r="Y149">
        <v>1.42</v>
      </c>
      <c r="AA149">
        <v>0</v>
      </c>
      <c r="AB149">
        <v>8.1</v>
      </c>
      <c r="AC149">
        <v>0</v>
      </c>
      <c r="AD149">
        <v>0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1.42</v>
      </c>
      <c r="AU149" t="s">
        <v>3</v>
      </c>
      <c r="AV149">
        <v>0</v>
      </c>
      <c r="AW149">
        <v>2</v>
      </c>
      <c r="AX149">
        <v>23104907</v>
      </c>
      <c r="AY149">
        <v>1</v>
      </c>
      <c r="AZ149">
        <v>0</v>
      </c>
      <c r="BA149">
        <v>146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B149">
        <v>0</v>
      </c>
    </row>
    <row r="150" spans="1:80">
      <c r="A150">
        <f>ROW(Source!A85)</f>
        <v>85</v>
      </c>
      <c r="B150">
        <v>23104213</v>
      </c>
      <c r="C150">
        <v>23104898</v>
      </c>
      <c r="D150">
        <v>21601609</v>
      </c>
      <c r="E150">
        <v>1</v>
      </c>
      <c r="F150">
        <v>1</v>
      </c>
      <c r="G150">
        <v>1</v>
      </c>
      <c r="H150">
        <v>2</v>
      </c>
      <c r="I150" t="s">
        <v>797</v>
      </c>
      <c r="J150" t="s">
        <v>798</v>
      </c>
      <c r="K150" t="s">
        <v>799</v>
      </c>
      <c r="L150">
        <v>1368</v>
      </c>
      <c r="N150">
        <v>1011</v>
      </c>
      <c r="O150" t="s">
        <v>737</v>
      </c>
      <c r="P150" t="s">
        <v>737</v>
      </c>
      <c r="Q150">
        <v>1</v>
      </c>
      <c r="Y150">
        <v>0.02</v>
      </c>
      <c r="AA150">
        <v>0</v>
      </c>
      <c r="AB150">
        <v>87.17</v>
      </c>
      <c r="AC150">
        <v>11.6</v>
      </c>
      <c r="AD150">
        <v>0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0.02</v>
      </c>
      <c r="AU150" t="s">
        <v>3</v>
      </c>
      <c r="AV150">
        <v>0</v>
      </c>
      <c r="AW150">
        <v>2</v>
      </c>
      <c r="AX150">
        <v>23104908</v>
      </c>
      <c r="AY150">
        <v>1</v>
      </c>
      <c r="AZ150">
        <v>0</v>
      </c>
      <c r="BA150">
        <v>147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B150">
        <v>0</v>
      </c>
    </row>
    <row r="151" spans="1:80">
      <c r="A151">
        <f>ROW(Source!A85)</f>
        <v>85</v>
      </c>
      <c r="B151">
        <v>23104213</v>
      </c>
      <c r="C151">
        <v>23104898</v>
      </c>
      <c r="D151">
        <v>21540934</v>
      </c>
      <c r="E151">
        <v>1</v>
      </c>
      <c r="F151">
        <v>1</v>
      </c>
      <c r="G151">
        <v>1</v>
      </c>
      <c r="H151">
        <v>3</v>
      </c>
      <c r="I151" t="s">
        <v>774</v>
      </c>
      <c r="J151" t="s">
        <v>775</v>
      </c>
      <c r="K151" t="s">
        <v>776</v>
      </c>
      <c r="L151">
        <v>1348</v>
      </c>
      <c r="N151">
        <v>1009</v>
      </c>
      <c r="O151" t="s">
        <v>13</v>
      </c>
      <c r="P151" t="s">
        <v>13</v>
      </c>
      <c r="Q151">
        <v>1000</v>
      </c>
      <c r="Y151">
        <v>8.0000000000000004E-4</v>
      </c>
      <c r="AA151">
        <v>10362</v>
      </c>
      <c r="AB151">
        <v>0</v>
      </c>
      <c r="AC151">
        <v>0</v>
      </c>
      <c r="AD151">
        <v>0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8.0000000000000004E-4</v>
      </c>
      <c r="AU151" t="s">
        <v>3</v>
      </c>
      <c r="AV151">
        <v>0</v>
      </c>
      <c r="AW151">
        <v>2</v>
      </c>
      <c r="AX151">
        <v>23104909</v>
      </c>
      <c r="AY151">
        <v>1</v>
      </c>
      <c r="AZ151">
        <v>0</v>
      </c>
      <c r="BA151">
        <v>148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B151">
        <v>0</v>
      </c>
    </row>
    <row r="152" spans="1:80">
      <c r="A152">
        <f>ROW(Source!A85)</f>
        <v>85</v>
      </c>
      <c r="B152">
        <v>23104213</v>
      </c>
      <c r="C152">
        <v>23104898</v>
      </c>
      <c r="D152">
        <v>21542383</v>
      </c>
      <c r="E152">
        <v>1</v>
      </c>
      <c r="F152">
        <v>1</v>
      </c>
      <c r="G152">
        <v>1</v>
      </c>
      <c r="H152">
        <v>3</v>
      </c>
      <c r="I152" t="s">
        <v>912</v>
      </c>
      <c r="J152" t="s">
        <v>913</v>
      </c>
      <c r="K152" t="s">
        <v>914</v>
      </c>
      <c r="L152">
        <v>1348</v>
      </c>
      <c r="N152">
        <v>1009</v>
      </c>
      <c r="O152" t="s">
        <v>13</v>
      </c>
      <c r="P152" t="s">
        <v>13</v>
      </c>
      <c r="Q152">
        <v>1000</v>
      </c>
      <c r="Y152">
        <v>3.0999999999999999E-3</v>
      </c>
      <c r="AA152">
        <v>13560</v>
      </c>
      <c r="AB152">
        <v>0</v>
      </c>
      <c r="AC152">
        <v>0</v>
      </c>
      <c r="AD152">
        <v>0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3.0999999999999999E-3</v>
      </c>
      <c r="AU152" t="s">
        <v>3</v>
      </c>
      <c r="AV152">
        <v>0</v>
      </c>
      <c r="AW152">
        <v>2</v>
      </c>
      <c r="AX152">
        <v>23104910</v>
      </c>
      <c r="AY152">
        <v>1</v>
      </c>
      <c r="AZ152">
        <v>0</v>
      </c>
      <c r="BA152">
        <v>149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B152">
        <v>0</v>
      </c>
    </row>
    <row r="153" spans="1:80">
      <c r="A153">
        <f>ROW(Source!A85)</f>
        <v>85</v>
      </c>
      <c r="B153">
        <v>23104213</v>
      </c>
      <c r="C153">
        <v>23104898</v>
      </c>
      <c r="D153">
        <v>21628498</v>
      </c>
      <c r="E153">
        <v>1</v>
      </c>
      <c r="F153">
        <v>1</v>
      </c>
      <c r="G153">
        <v>1</v>
      </c>
      <c r="H153">
        <v>3</v>
      </c>
      <c r="I153" t="s">
        <v>915</v>
      </c>
      <c r="J153" t="s">
        <v>916</v>
      </c>
      <c r="K153" t="s">
        <v>917</v>
      </c>
      <c r="L153">
        <v>1354</v>
      </c>
      <c r="N153">
        <v>1010</v>
      </c>
      <c r="O153" t="s">
        <v>123</v>
      </c>
      <c r="P153" t="s">
        <v>123</v>
      </c>
      <c r="Q153">
        <v>1</v>
      </c>
      <c r="Y153">
        <v>2</v>
      </c>
      <c r="AA153">
        <v>75</v>
      </c>
      <c r="AB153">
        <v>0</v>
      </c>
      <c r="AC153">
        <v>0</v>
      </c>
      <c r="AD153">
        <v>0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3</v>
      </c>
      <c r="AT153">
        <v>2</v>
      </c>
      <c r="AU153" t="s">
        <v>3</v>
      </c>
      <c r="AV153">
        <v>0</v>
      </c>
      <c r="AW153">
        <v>2</v>
      </c>
      <c r="AX153">
        <v>23104911</v>
      </c>
      <c r="AY153">
        <v>1</v>
      </c>
      <c r="AZ153">
        <v>0</v>
      </c>
      <c r="BA153">
        <v>150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B153">
        <v>0</v>
      </c>
    </row>
    <row r="154" spans="1:80">
      <c r="A154">
        <f>ROW(Source!A85)</f>
        <v>85</v>
      </c>
      <c r="B154">
        <v>23104213</v>
      </c>
      <c r="C154">
        <v>23104898</v>
      </c>
      <c r="D154">
        <v>21638024</v>
      </c>
      <c r="E154">
        <v>1</v>
      </c>
      <c r="F154">
        <v>1</v>
      </c>
      <c r="G154">
        <v>1</v>
      </c>
      <c r="H154">
        <v>3</v>
      </c>
      <c r="I154" t="s">
        <v>918</v>
      </c>
      <c r="J154" t="s">
        <v>919</v>
      </c>
      <c r="K154" t="s">
        <v>920</v>
      </c>
      <c r="L154">
        <v>1356</v>
      </c>
      <c r="N154">
        <v>1010</v>
      </c>
      <c r="O154" t="s">
        <v>921</v>
      </c>
      <c r="P154" t="s">
        <v>921</v>
      </c>
      <c r="Q154">
        <v>1000</v>
      </c>
      <c r="Y154">
        <v>1E-3</v>
      </c>
      <c r="AA154">
        <v>7980</v>
      </c>
      <c r="AB154">
        <v>0</v>
      </c>
      <c r="AC154">
        <v>0</v>
      </c>
      <c r="AD154">
        <v>0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1E-3</v>
      </c>
      <c r="AU154" t="s">
        <v>3</v>
      </c>
      <c r="AV154">
        <v>0</v>
      </c>
      <c r="AW154">
        <v>2</v>
      </c>
      <c r="AX154">
        <v>23104912</v>
      </c>
      <c r="AY154">
        <v>1</v>
      </c>
      <c r="AZ154">
        <v>0</v>
      </c>
      <c r="BA154">
        <v>151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B154">
        <v>0</v>
      </c>
    </row>
    <row r="155" spans="1:80">
      <c r="A155">
        <f>ROW(Source!A86)</f>
        <v>86</v>
      </c>
      <c r="B155">
        <v>23104213</v>
      </c>
      <c r="C155">
        <v>23104913</v>
      </c>
      <c r="D155">
        <v>9699766</v>
      </c>
      <c r="E155">
        <v>1</v>
      </c>
      <c r="F155">
        <v>1</v>
      </c>
      <c r="G155">
        <v>1</v>
      </c>
      <c r="H155">
        <v>1</v>
      </c>
      <c r="I155" t="s">
        <v>856</v>
      </c>
      <c r="J155" t="s">
        <v>3</v>
      </c>
      <c r="K155" t="s">
        <v>857</v>
      </c>
      <c r="L155">
        <v>1369</v>
      </c>
      <c r="N155">
        <v>1013</v>
      </c>
      <c r="O155" t="s">
        <v>731</v>
      </c>
      <c r="P155" t="s">
        <v>731</v>
      </c>
      <c r="Q155">
        <v>1</v>
      </c>
      <c r="Y155">
        <v>5.01</v>
      </c>
      <c r="AA155">
        <v>0</v>
      </c>
      <c r="AB155">
        <v>0</v>
      </c>
      <c r="AC155">
        <v>0</v>
      </c>
      <c r="AD155">
        <v>11.64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5.01</v>
      </c>
      <c r="AU155" t="s">
        <v>3</v>
      </c>
      <c r="AV155">
        <v>1</v>
      </c>
      <c r="AW155">
        <v>2</v>
      </c>
      <c r="AX155">
        <v>23104920</v>
      </c>
      <c r="AY155">
        <v>1</v>
      </c>
      <c r="AZ155">
        <v>0</v>
      </c>
      <c r="BA155">
        <v>152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B155">
        <v>0</v>
      </c>
    </row>
    <row r="156" spans="1:80">
      <c r="A156">
        <f>ROW(Source!A86)</f>
        <v>86</v>
      </c>
      <c r="B156">
        <v>23104213</v>
      </c>
      <c r="C156">
        <v>23104913</v>
      </c>
      <c r="D156">
        <v>21599230</v>
      </c>
      <c r="E156">
        <v>1</v>
      </c>
      <c r="F156">
        <v>1</v>
      </c>
      <c r="G156">
        <v>1</v>
      </c>
      <c r="H156">
        <v>2</v>
      </c>
      <c r="I156" t="s">
        <v>858</v>
      </c>
      <c r="J156" t="s">
        <v>859</v>
      </c>
      <c r="K156" t="s">
        <v>860</v>
      </c>
      <c r="L156">
        <v>1368</v>
      </c>
      <c r="N156">
        <v>1011</v>
      </c>
      <c r="O156" t="s">
        <v>737</v>
      </c>
      <c r="P156" t="s">
        <v>737</v>
      </c>
      <c r="Q156">
        <v>1</v>
      </c>
      <c r="Y156">
        <v>1.5</v>
      </c>
      <c r="AA156">
        <v>0</v>
      </c>
      <c r="AB156">
        <v>29.67</v>
      </c>
      <c r="AC156">
        <v>0</v>
      </c>
      <c r="AD156">
        <v>0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3</v>
      </c>
      <c r="AT156">
        <v>1.5</v>
      </c>
      <c r="AU156" t="s">
        <v>3</v>
      </c>
      <c r="AV156">
        <v>0</v>
      </c>
      <c r="AW156">
        <v>2</v>
      </c>
      <c r="AX156">
        <v>23104921</v>
      </c>
      <c r="AY156">
        <v>1</v>
      </c>
      <c r="AZ156">
        <v>0</v>
      </c>
      <c r="BA156">
        <v>153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B156">
        <v>0</v>
      </c>
    </row>
    <row r="157" spans="1:80">
      <c r="A157">
        <f>ROW(Source!A86)</f>
        <v>86</v>
      </c>
      <c r="B157">
        <v>23104213</v>
      </c>
      <c r="C157">
        <v>23104913</v>
      </c>
      <c r="D157">
        <v>21538992</v>
      </c>
      <c r="E157">
        <v>1</v>
      </c>
      <c r="F157">
        <v>1</v>
      </c>
      <c r="G157">
        <v>1</v>
      </c>
      <c r="H157">
        <v>3</v>
      </c>
      <c r="I157" t="s">
        <v>765</v>
      </c>
      <c r="J157" t="s">
        <v>766</v>
      </c>
      <c r="K157" t="s">
        <v>767</v>
      </c>
      <c r="L157">
        <v>1348</v>
      </c>
      <c r="N157">
        <v>1009</v>
      </c>
      <c r="O157" t="s">
        <v>13</v>
      </c>
      <c r="P157" t="s">
        <v>13</v>
      </c>
      <c r="Q157">
        <v>1000</v>
      </c>
      <c r="Y157">
        <v>5.0000000000000002E-5</v>
      </c>
      <c r="AA157">
        <v>15119</v>
      </c>
      <c r="AB157">
        <v>0</v>
      </c>
      <c r="AC157">
        <v>0</v>
      </c>
      <c r="AD157">
        <v>0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5.0000000000000002E-5</v>
      </c>
      <c r="AU157" t="s">
        <v>3</v>
      </c>
      <c r="AV157">
        <v>0</v>
      </c>
      <c r="AW157">
        <v>2</v>
      </c>
      <c r="AX157">
        <v>23104922</v>
      </c>
      <c r="AY157">
        <v>1</v>
      </c>
      <c r="AZ157">
        <v>0</v>
      </c>
      <c r="BA157">
        <v>154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B157">
        <v>0</v>
      </c>
    </row>
    <row r="158" spans="1:80">
      <c r="A158">
        <f>ROW(Source!A86)</f>
        <v>86</v>
      </c>
      <c r="B158">
        <v>23104213</v>
      </c>
      <c r="C158">
        <v>23104913</v>
      </c>
      <c r="D158">
        <v>21539432</v>
      </c>
      <c r="E158">
        <v>1</v>
      </c>
      <c r="F158">
        <v>1</v>
      </c>
      <c r="G158">
        <v>1</v>
      </c>
      <c r="H158">
        <v>3</v>
      </c>
      <c r="I158" t="s">
        <v>861</v>
      </c>
      <c r="J158" t="s">
        <v>862</v>
      </c>
      <c r="K158" t="s">
        <v>863</v>
      </c>
      <c r="L158">
        <v>1348</v>
      </c>
      <c r="N158">
        <v>1009</v>
      </c>
      <c r="O158" t="s">
        <v>13</v>
      </c>
      <c r="P158" t="s">
        <v>13</v>
      </c>
      <c r="Q158">
        <v>1000</v>
      </c>
      <c r="Y158">
        <v>2.0000000000000002E-5</v>
      </c>
      <c r="AA158">
        <v>16950</v>
      </c>
      <c r="AB158">
        <v>0</v>
      </c>
      <c r="AC158">
        <v>0</v>
      </c>
      <c r="AD158">
        <v>0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2.0000000000000002E-5</v>
      </c>
      <c r="AU158" t="s">
        <v>3</v>
      </c>
      <c r="AV158">
        <v>0</v>
      </c>
      <c r="AW158">
        <v>2</v>
      </c>
      <c r="AX158">
        <v>23104923</v>
      </c>
      <c r="AY158">
        <v>1</v>
      </c>
      <c r="AZ158">
        <v>0</v>
      </c>
      <c r="BA158">
        <v>155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B158">
        <v>0</v>
      </c>
    </row>
    <row r="159" spans="1:80">
      <c r="A159">
        <f>ROW(Source!A86)</f>
        <v>86</v>
      </c>
      <c r="B159">
        <v>23104213</v>
      </c>
      <c r="C159">
        <v>23104913</v>
      </c>
      <c r="D159">
        <v>21541172</v>
      </c>
      <c r="E159">
        <v>1</v>
      </c>
      <c r="F159">
        <v>1</v>
      </c>
      <c r="G159">
        <v>1</v>
      </c>
      <c r="H159">
        <v>3</v>
      </c>
      <c r="I159" t="s">
        <v>864</v>
      </c>
      <c r="J159" t="s">
        <v>865</v>
      </c>
      <c r="K159" t="s">
        <v>866</v>
      </c>
      <c r="L159">
        <v>1346</v>
      </c>
      <c r="N159">
        <v>1009</v>
      </c>
      <c r="O159" t="s">
        <v>95</v>
      </c>
      <c r="P159" t="s">
        <v>95</v>
      </c>
      <c r="Q159">
        <v>1</v>
      </c>
      <c r="Y159">
        <v>0.02</v>
      </c>
      <c r="AA159">
        <v>37.29</v>
      </c>
      <c r="AB159">
        <v>0</v>
      </c>
      <c r="AC159">
        <v>0</v>
      </c>
      <c r="AD159">
        <v>0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0.02</v>
      </c>
      <c r="AU159" t="s">
        <v>3</v>
      </c>
      <c r="AV159">
        <v>0</v>
      </c>
      <c r="AW159">
        <v>2</v>
      </c>
      <c r="AX159">
        <v>23104924</v>
      </c>
      <c r="AY159">
        <v>1</v>
      </c>
      <c r="AZ159">
        <v>0</v>
      </c>
      <c r="BA159">
        <v>156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B159">
        <v>0</v>
      </c>
    </row>
    <row r="160" spans="1:80">
      <c r="A160">
        <f>ROW(Source!A86)</f>
        <v>86</v>
      </c>
      <c r="B160">
        <v>23104213</v>
      </c>
      <c r="C160">
        <v>23104913</v>
      </c>
      <c r="D160">
        <v>21586825</v>
      </c>
      <c r="E160">
        <v>1</v>
      </c>
      <c r="F160">
        <v>1</v>
      </c>
      <c r="G160">
        <v>1</v>
      </c>
      <c r="H160">
        <v>3</v>
      </c>
      <c r="I160" t="s">
        <v>867</v>
      </c>
      <c r="J160" t="s">
        <v>868</v>
      </c>
      <c r="K160" t="s">
        <v>869</v>
      </c>
      <c r="L160">
        <v>1339</v>
      </c>
      <c r="N160">
        <v>1007</v>
      </c>
      <c r="O160" t="s">
        <v>26</v>
      </c>
      <c r="P160" t="s">
        <v>26</v>
      </c>
      <c r="Q160">
        <v>1</v>
      </c>
      <c r="Y160">
        <v>16.3</v>
      </c>
      <c r="AA160">
        <v>2.44</v>
      </c>
      <c r="AB160">
        <v>0</v>
      </c>
      <c r="AC160">
        <v>0</v>
      </c>
      <c r="AD160">
        <v>0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16.3</v>
      </c>
      <c r="AU160" t="s">
        <v>3</v>
      </c>
      <c r="AV160">
        <v>0</v>
      </c>
      <c r="AW160">
        <v>2</v>
      </c>
      <c r="AX160">
        <v>23104925</v>
      </c>
      <c r="AY160">
        <v>1</v>
      </c>
      <c r="AZ160">
        <v>0</v>
      </c>
      <c r="BA160">
        <v>157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B160">
        <v>0</v>
      </c>
    </row>
    <row r="161" spans="1:80">
      <c r="A161">
        <f>ROW(Source!A102)</f>
        <v>102</v>
      </c>
      <c r="B161">
        <v>23104213</v>
      </c>
      <c r="C161">
        <v>23104956</v>
      </c>
      <c r="D161">
        <v>9415735</v>
      </c>
      <c r="E161">
        <v>1</v>
      </c>
      <c r="F161">
        <v>1</v>
      </c>
      <c r="G161">
        <v>1</v>
      </c>
      <c r="H161">
        <v>1</v>
      </c>
      <c r="I161" t="s">
        <v>922</v>
      </c>
      <c r="J161" t="s">
        <v>3</v>
      </c>
      <c r="K161" t="s">
        <v>923</v>
      </c>
      <c r="L161">
        <v>1369</v>
      </c>
      <c r="N161">
        <v>1013</v>
      </c>
      <c r="O161" t="s">
        <v>731</v>
      </c>
      <c r="P161" t="s">
        <v>731</v>
      </c>
      <c r="Q161">
        <v>1</v>
      </c>
      <c r="Y161">
        <v>1.47</v>
      </c>
      <c r="AA161">
        <v>0</v>
      </c>
      <c r="AB161">
        <v>0</v>
      </c>
      <c r="AC161">
        <v>0</v>
      </c>
      <c r="AD161">
        <v>9.07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1.47</v>
      </c>
      <c r="AU161" t="s">
        <v>3</v>
      </c>
      <c r="AV161">
        <v>1</v>
      </c>
      <c r="AW161">
        <v>2</v>
      </c>
      <c r="AX161">
        <v>23104965</v>
      </c>
      <c r="AY161">
        <v>1</v>
      </c>
      <c r="AZ161">
        <v>0</v>
      </c>
      <c r="BA161">
        <v>158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B161">
        <v>0</v>
      </c>
    </row>
    <row r="162" spans="1:80">
      <c r="A162">
        <f>ROW(Source!A102)</f>
        <v>102</v>
      </c>
      <c r="B162">
        <v>23104213</v>
      </c>
      <c r="C162">
        <v>23104956</v>
      </c>
      <c r="D162">
        <v>21599187</v>
      </c>
      <c r="E162">
        <v>1</v>
      </c>
      <c r="F162">
        <v>1</v>
      </c>
      <c r="G162">
        <v>1</v>
      </c>
      <c r="H162">
        <v>2</v>
      </c>
      <c r="I162" t="s">
        <v>895</v>
      </c>
      <c r="J162" t="s">
        <v>896</v>
      </c>
      <c r="K162" t="s">
        <v>897</v>
      </c>
      <c r="L162">
        <v>1368</v>
      </c>
      <c r="N162">
        <v>1011</v>
      </c>
      <c r="O162" t="s">
        <v>737</v>
      </c>
      <c r="P162" t="s">
        <v>737</v>
      </c>
      <c r="Q162">
        <v>1</v>
      </c>
      <c r="Y162">
        <v>0.35</v>
      </c>
      <c r="AA162">
        <v>0</v>
      </c>
      <c r="AB162">
        <v>8.1</v>
      </c>
      <c r="AC162">
        <v>0</v>
      </c>
      <c r="AD162">
        <v>0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0.35</v>
      </c>
      <c r="AU162" t="s">
        <v>3</v>
      </c>
      <c r="AV162">
        <v>0</v>
      </c>
      <c r="AW162">
        <v>2</v>
      </c>
      <c r="AX162">
        <v>23104966</v>
      </c>
      <c r="AY162">
        <v>1</v>
      </c>
      <c r="AZ162">
        <v>0</v>
      </c>
      <c r="BA162">
        <v>159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B162">
        <v>0</v>
      </c>
    </row>
    <row r="163" spans="1:80">
      <c r="A163">
        <f>ROW(Source!A102)</f>
        <v>102</v>
      </c>
      <c r="B163">
        <v>23104213</v>
      </c>
      <c r="C163">
        <v>23104956</v>
      </c>
      <c r="D163">
        <v>21601609</v>
      </c>
      <c r="E163">
        <v>1</v>
      </c>
      <c r="F163">
        <v>1</v>
      </c>
      <c r="G163">
        <v>1</v>
      </c>
      <c r="H163">
        <v>2</v>
      </c>
      <c r="I163" t="s">
        <v>797</v>
      </c>
      <c r="J163" t="s">
        <v>798</v>
      </c>
      <c r="K163" t="s">
        <v>799</v>
      </c>
      <c r="L163">
        <v>1368</v>
      </c>
      <c r="N163">
        <v>1011</v>
      </c>
      <c r="O163" t="s">
        <v>737</v>
      </c>
      <c r="P163" t="s">
        <v>737</v>
      </c>
      <c r="Q163">
        <v>1</v>
      </c>
      <c r="Y163">
        <v>0.01</v>
      </c>
      <c r="AA163">
        <v>0</v>
      </c>
      <c r="AB163">
        <v>87.17</v>
      </c>
      <c r="AC163">
        <v>11.6</v>
      </c>
      <c r="AD163">
        <v>0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0.01</v>
      </c>
      <c r="AU163" t="s">
        <v>3</v>
      </c>
      <c r="AV163">
        <v>0</v>
      </c>
      <c r="AW163">
        <v>2</v>
      </c>
      <c r="AX163">
        <v>23104967</v>
      </c>
      <c r="AY163">
        <v>1</v>
      </c>
      <c r="AZ163">
        <v>0</v>
      </c>
      <c r="BA163">
        <v>160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B163">
        <v>0</v>
      </c>
    </row>
    <row r="164" spans="1:80">
      <c r="A164">
        <f>ROW(Source!A102)</f>
        <v>102</v>
      </c>
      <c r="B164">
        <v>23104213</v>
      </c>
      <c r="C164">
        <v>23104956</v>
      </c>
      <c r="D164">
        <v>21540934</v>
      </c>
      <c r="E164">
        <v>1</v>
      </c>
      <c r="F164">
        <v>1</v>
      </c>
      <c r="G164">
        <v>1</v>
      </c>
      <c r="H164">
        <v>3</v>
      </c>
      <c r="I164" t="s">
        <v>774</v>
      </c>
      <c r="J164" t="s">
        <v>775</v>
      </c>
      <c r="K164" t="s">
        <v>776</v>
      </c>
      <c r="L164">
        <v>1348</v>
      </c>
      <c r="N164">
        <v>1009</v>
      </c>
      <c r="O164" t="s">
        <v>13</v>
      </c>
      <c r="P164" t="s">
        <v>13</v>
      </c>
      <c r="Q164">
        <v>1000</v>
      </c>
      <c r="Y164">
        <v>1.3999999999999999E-4</v>
      </c>
      <c r="AA164">
        <v>10362</v>
      </c>
      <c r="AB164">
        <v>0</v>
      </c>
      <c r="AC164">
        <v>0</v>
      </c>
      <c r="AD164">
        <v>0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1.3999999999999999E-4</v>
      </c>
      <c r="AU164" t="s">
        <v>3</v>
      </c>
      <c r="AV164">
        <v>0</v>
      </c>
      <c r="AW164">
        <v>2</v>
      </c>
      <c r="AX164">
        <v>23104968</v>
      </c>
      <c r="AY164">
        <v>1</v>
      </c>
      <c r="AZ164">
        <v>0</v>
      </c>
      <c r="BA164">
        <v>161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B164">
        <v>0</v>
      </c>
    </row>
    <row r="165" spans="1:80">
      <c r="A165">
        <f>ROW(Source!A102)</f>
        <v>102</v>
      </c>
      <c r="B165">
        <v>23104213</v>
      </c>
      <c r="C165">
        <v>23104956</v>
      </c>
      <c r="D165">
        <v>21542379</v>
      </c>
      <c r="E165">
        <v>1</v>
      </c>
      <c r="F165">
        <v>1</v>
      </c>
      <c r="G165">
        <v>1</v>
      </c>
      <c r="H165">
        <v>3</v>
      </c>
      <c r="I165" t="s">
        <v>924</v>
      </c>
      <c r="J165" t="s">
        <v>925</v>
      </c>
      <c r="K165" t="s">
        <v>926</v>
      </c>
      <c r="L165">
        <v>1348</v>
      </c>
      <c r="N165">
        <v>1009</v>
      </c>
      <c r="O165" t="s">
        <v>13</v>
      </c>
      <c r="P165" t="s">
        <v>13</v>
      </c>
      <c r="Q165">
        <v>1000</v>
      </c>
      <c r="Y165">
        <v>1.1000000000000001E-3</v>
      </c>
      <c r="AA165">
        <v>15323</v>
      </c>
      <c r="AB165">
        <v>0</v>
      </c>
      <c r="AC165">
        <v>0</v>
      </c>
      <c r="AD165">
        <v>0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1.1000000000000001E-3</v>
      </c>
      <c r="AU165" t="s">
        <v>3</v>
      </c>
      <c r="AV165">
        <v>0</v>
      </c>
      <c r="AW165">
        <v>2</v>
      </c>
      <c r="AX165">
        <v>23104969</v>
      </c>
      <c r="AY165">
        <v>1</v>
      </c>
      <c r="AZ165">
        <v>0</v>
      </c>
      <c r="BA165">
        <v>162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B165">
        <v>0</v>
      </c>
    </row>
    <row r="166" spans="1:80">
      <c r="A166">
        <f>ROW(Source!A102)</f>
        <v>102</v>
      </c>
      <c r="B166">
        <v>23104213</v>
      </c>
      <c r="C166">
        <v>23104956</v>
      </c>
      <c r="D166">
        <v>21572783</v>
      </c>
      <c r="E166">
        <v>1</v>
      </c>
      <c r="F166">
        <v>1</v>
      </c>
      <c r="G166">
        <v>1</v>
      </c>
      <c r="H166">
        <v>3</v>
      </c>
      <c r="I166" t="s">
        <v>161</v>
      </c>
      <c r="J166" t="s">
        <v>163</v>
      </c>
      <c r="K166" t="s">
        <v>162</v>
      </c>
      <c r="L166">
        <v>1354</v>
      </c>
      <c r="N166">
        <v>1010</v>
      </c>
      <c r="O166" t="s">
        <v>123</v>
      </c>
      <c r="P166" t="s">
        <v>123</v>
      </c>
      <c r="Q166">
        <v>1</v>
      </c>
      <c r="Y166">
        <v>1</v>
      </c>
      <c r="AA166">
        <v>0</v>
      </c>
      <c r="AB166">
        <v>0</v>
      </c>
      <c r="AC166">
        <v>0</v>
      </c>
      <c r="AD166">
        <v>0</v>
      </c>
      <c r="AN166">
        <v>1</v>
      </c>
      <c r="AO166">
        <v>0</v>
      </c>
      <c r="AP166">
        <v>1</v>
      </c>
      <c r="AQ166">
        <v>0</v>
      </c>
      <c r="AR166">
        <v>0</v>
      </c>
      <c r="AS166" t="s">
        <v>3</v>
      </c>
      <c r="AT166">
        <v>1</v>
      </c>
      <c r="AU166" t="s">
        <v>3</v>
      </c>
      <c r="AV166">
        <v>0</v>
      </c>
      <c r="AW166">
        <v>2</v>
      </c>
      <c r="AX166">
        <v>23104970</v>
      </c>
      <c r="AY166">
        <v>1</v>
      </c>
      <c r="AZ166">
        <v>0</v>
      </c>
      <c r="BA166">
        <v>163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B166">
        <v>0</v>
      </c>
    </row>
    <row r="167" spans="1:80">
      <c r="A167">
        <f>ROW(Source!A102)</f>
        <v>102</v>
      </c>
      <c r="B167">
        <v>23104213</v>
      </c>
      <c r="C167">
        <v>23104956</v>
      </c>
      <c r="D167">
        <v>21628482</v>
      </c>
      <c r="E167">
        <v>1</v>
      </c>
      <c r="F167">
        <v>1</v>
      </c>
      <c r="G167">
        <v>1</v>
      </c>
      <c r="H167">
        <v>3</v>
      </c>
      <c r="I167" t="s">
        <v>927</v>
      </c>
      <c r="J167" t="s">
        <v>928</v>
      </c>
      <c r="K167" t="s">
        <v>929</v>
      </c>
      <c r="L167">
        <v>1354</v>
      </c>
      <c r="N167">
        <v>1010</v>
      </c>
      <c r="O167" t="s">
        <v>123</v>
      </c>
      <c r="P167" t="s">
        <v>123</v>
      </c>
      <c r="Q167">
        <v>1</v>
      </c>
      <c r="Y167">
        <v>2</v>
      </c>
      <c r="AA167">
        <v>16.8</v>
      </c>
      <c r="AB167">
        <v>0</v>
      </c>
      <c r="AC167">
        <v>0</v>
      </c>
      <c r="AD167">
        <v>0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2</v>
      </c>
      <c r="AU167" t="s">
        <v>3</v>
      </c>
      <c r="AV167">
        <v>0</v>
      </c>
      <c r="AW167">
        <v>2</v>
      </c>
      <c r="AX167">
        <v>23104971</v>
      </c>
      <c r="AY167">
        <v>1</v>
      </c>
      <c r="AZ167">
        <v>0</v>
      </c>
      <c r="BA167">
        <v>164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B167">
        <v>0</v>
      </c>
    </row>
    <row r="168" spans="1:80">
      <c r="A168">
        <f>ROW(Source!A102)</f>
        <v>102</v>
      </c>
      <c r="B168">
        <v>23104213</v>
      </c>
      <c r="C168">
        <v>23104956</v>
      </c>
      <c r="D168">
        <v>21638022</v>
      </c>
      <c r="E168">
        <v>1</v>
      </c>
      <c r="F168">
        <v>1</v>
      </c>
      <c r="G168">
        <v>1</v>
      </c>
      <c r="H168">
        <v>3</v>
      </c>
      <c r="I168" t="s">
        <v>930</v>
      </c>
      <c r="J168" t="s">
        <v>931</v>
      </c>
      <c r="K168" t="s">
        <v>932</v>
      </c>
      <c r="L168">
        <v>1356</v>
      </c>
      <c r="N168">
        <v>1010</v>
      </c>
      <c r="O168" t="s">
        <v>921</v>
      </c>
      <c r="P168" t="s">
        <v>921</v>
      </c>
      <c r="Q168">
        <v>1000</v>
      </c>
      <c r="Y168">
        <v>2E-3</v>
      </c>
      <c r="AA168">
        <v>3450</v>
      </c>
      <c r="AB168">
        <v>0</v>
      </c>
      <c r="AC168">
        <v>0</v>
      </c>
      <c r="AD168">
        <v>0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2E-3</v>
      </c>
      <c r="AU168" t="s">
        <v>3</v>
      </c>
      <c r="AV168">
        <v>0</v>
      </c>
      <c r="AW168">
        <v>2</v>
      </c>
      <c r="AX168">
        <v>23104972</v>
      </c>
      <c r="AY168">
        <v>1</v>
      </c>
      <c r="AZ168">
        <v>0</v>
      </c>
      <c r="BA168">
        <v>165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B168">
        <v>0</v>
      </c>
    </row>
    <row r="169" spans="1:80">
      <c r="A169">
        <f>ROW(Source!A108)</f>
        <v>108</v>
      </c>
      <c r="B169">
        <v>23104213</v>
      </c>
      <c r="C169">
        <v>23104982</v>
      </c>
      <c r="D169">
        <v>9415735</v>
      </c>
      <c r="E169">
        <v>1</v>
      </c>
      <c r="F169">
        <v>1</v>
      </c>
      <c r="G169">
        <v>1</v>
      </c>
      <c r="H169">
        <v>1</v>
      </c>
      <c r="I169" t="s">
        <v>922</v>
      </c>
      <c r="J169" t="s">
        <v>3</v>
      </c>
      <c r="K169" t="s">
        <v>923</v>
      </c>
      <c r="L169">
        <v>1369</v>
      </c>
      <c r="N169">
        <v>1013</v>
      </c>
      <c r="O169" t="s">
        <v>731</v>
      </c>
      <c r="P169" t="s">
        <v>731</v>
      </c>
      <c r="Q169">
        <v>1</v>
      </c>
      <c r="Y169">
        <v>1.47</v>
      </c>
      <c r="AA169">
        <v>0</v>
      </c>
      <c r="AB169">
        <v>0</v>
      </c>
      <c r="AC169">
        <v>0</v>
      </c>
      <c r="AD169">
        <v>9.07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1.47</v>
      </c>
      <c r="AU169" t="s">
        <v>3</v>
      </c>
      <c r="AV169">
        <v>1</v>
      </c>
      <c r="AW169">
        <v>2</v>
      </c>
      <c r="AX169">
        <v>23104991</v>
      </c>
      <c r="AY169">
        <v>1</v>
      </c>
      <c r="AZ169">
        <v>0</v>
      </c>
      <c r="BA169">
        <v>166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B169">
        <v>0</v>
      </c>
    </row>
    <row r="170" spans="1:80">
      <c r="A170">
        <f>ROW(Source!A108)</f>
        <v>108</v>
      </c>
      <c r="B170">
        <v>23104213</v>
      </c>
      <c r="C170">
        <v>23104982</v>
      </c>
      <c r="D170">
        <v>21599187</v>
      </c>
      <c r="E170">
        <v>1</v>
      </c>
      <c r="F170">
        <v>1</v>
      </c>
      <c r="G170">
        <v>1</v>
      </c>
      <c r="H170">
        <v>2</v>
      </c>
      <c r="I170" t="s">
        <v>895</v>
      </c>
      <c r="J170" t="s">
        <v>896</v>
      </c>
      <c r="K170" t="s">
        <v>897</v>
      </c>
      <c r="L170">
        <v>1368</v>
      </c>
      <c r="N170">
        <v>1011</v>
      </c>
      <c r="O170" t="s">
        <v>737</v>
      </c>
      <c r="P170" t="s">
        <v>737</v>
      </c>
      <c r="Q170">
        <v>1</v>
      </c>
      <c r="Y170">
        <v>0.35</v>
      </c>
      <c r="AA170">
        <v>0</v>
      </c>
      <c r="AB170">
        <v>8.1</v>
      </c>
      <c r="AC170">
        <v>0</v>
      </c>
      <c r="AD170">
        <v>0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0.35</v>
      </c>
      <c r="AU170" t="s">
        <v>3</v>
      </c>
      <c r="AV170">
        <v>0</v>
      </c>
      <c r="AW170">
        <v>2</v>
      </c>
      <c r="AX170">
        <v>23104992</v>
      </c>
      <c r="AY170">
        <v>1</v>
      </c>
      <c r="AZ170">
        <v>0</v>
      </c>
      <c r="BA170">
        <v>167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B170">
        <v>0</v>
      </c>
    </row>
    <row r="171" spans="1:80">
      <c r="A171">
        <f>ROW(Source!A108)</f>
        <v>108</v>
      </c>
      <c r="B171">
        <v>23104213</v>
      </c>
      <c r="C171">
        <v>23104982</v>
      </c>
      <c r="D171">
        <v>21601609</v>
      </c>
      <c r="E171">
        <v>1</v>
      </c>
      <c r="F171">
        <v>1</v>
      </c>
      <c r="G171">
        <v>1</v>
      </c>
      <c r="H171">
        <v>2</v>
      </c>
      <c r="I171" t="s">
        <v>797</v>
      </c>
      <c r="J171" t="s">
        <v>798</v>
      </c>
      <c r="K171" t="s">
        <v>799</v>
      </c>
      <c r="L171">
        <v>1368</v>
      </c>
      <c r="N171">
        <v>1011</v>
      </c>
      <c r="O171" t="s">
        <v>737</v>
      </c>
      <c r="P171" t="s">
        <v>737</v>
      </c>
      <c r="Q171">
        <v>1</v>
      </c>
      <c r="Y171">
        <v>0.02</v>
      </c>
      <c r="AA171">
        <v>0</v>
      </c>
      <c r="AB171">
        <v>87.17</v>
      </c>
      <c r="AC171">
        <v>11.6</v>
      </c>
      <c r="AD171">
        <v>0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0.02</v>
      </c>
      <c r="AU171" t="s">
        <v>3</v>
      </c>
      <c r="AV171">
        <v>0</v>
      </c>
      <c r="AW171">
        <v>2</v>
      </c>
      <c r="AX171">
        <v>23104993</v>
      </c>
      <c r="AY171">
        <v>1</v>
      </c>
      <c r="AZ171">
        <v>0</v>
      </c>
      <c r="BA171">
        <v>168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B171">
        <v>0</v>
      </c>
    </row>
    <row r="172" spans="1:80">
      <c r="A172">
        <f>ROW(Source!A108)</f>
        <v>108</v>
      </c>
      <c r="B172">
        <v>23104213</v>
      </c>
      <c r="C172">
        <v>23104982</v>
      </c>
      <c r="D172">
        <v>21540934</v>
      </c>
      <c r="E172">
        <v>1</v>
      </c>
      <c r="F172">
        <v>1</v>
      </c>
      <c r="G172">
        <v>1</v>
      </c>
      <c r="H172">
        <v>3</v>
      </c>
      <c r="I172" t="s">
        <v>774</v>
      </c>
      <c r="J172" t="s">
        <v>775</v>
      </c>
      <c r="K172" t="s">
        <v>776</v>
      </c>
      <c r="L172">
        <v>1348</v>
      </c>
      <c r="N172">
        <v>1009</v>
      </c>
      <c r="O172" t="s">
        <v>13</v>
      </c>
      <c r="P172" t="s">
        <v>13</v>
      </c>
      <c r="Q172">
        <v>1000</v>
      </c>
      <c r="Y172">
        <v>1.3999999999999999E-4</v>
      </c>
      <c r="AA172">
        <v>10362</v>
      </c>
      <c r="AB172">
        <v>0</v>
      </c>
      <c r="AC172">
        <v>0</v>
      </c>
      <c r="AD172">
        <v>0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1.3999999999999999E-4</v>
      </c>
      <c r="AU172" t="s">
        <v>3</v>
      </c>
      <c r="AV172">
        <v>0</v>
      </c>
      <c r="AW172">
        <v>2</v>
      </c>
      <c r="AX172">
        <v>23104994</v>
      </c>
      <c r="AY172">
        <v>1</v>
      </c>
      <c r="AZ172">
        <v>0</v>
      </c>
      <c r="BA172">
        <v>169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B172">
        <v>0</v>
      </c>
    </row>
    <row r="173" spans="1:80">
      <c r="A173">
        <f>ROW(Source!A108)</f>
        <v>108</v>
      </c>
      <c r="B173">
        <v>23104213</v>
      </c>
      <c r="C173">
        <v>23104982</v>
      </c>
      <c r="D173">
        <v>21542381</v>
      </c>
      <c r="E173">
        <v>1</v>
      </c>
      <c r="F173">
        <v>1</v>
      </c>
      <c r="G173">
        <v>1</v>
      </c>
      <c r="H173">
        <v>3</v>
      </c>
      <c r="I173" t="s">
        <v>933</v>
      </c>
      <c r="J173" t="s">
        <v>934</v>
      </c>
      <c r="K173" t="s">
        <v>935</v>
      </c>
      <c r="L173">
        <v>1348</v>
      </c>
      <c r="N173">
        <v>1009</v>
      </c>
      <c r="O173" t="s">
        <v>13</v>
      </c>
      <c r="P173" t="s">
        <v>13</v>
      </c>
      <c r="Q173">
        <v>1000</v>
      </c>
      <c r="Y173">
        <v>1.1000000000000001E-3</v>
      </c>
      <c r="AA173">
        <v>14830</v>
      </c>
      <c r="AB173">
        <v>0</v>
      </c>
      <c r="AC173">
        <v>0</v>
      </c>
      <c r="AD173">
        <v>0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1.1000000000000001E-3</v>
      </c>
      <c r="AU173" t="s">
        <v>3</v>
      </c>
      <c r="AV173">
        <v>0</v>
      </c>
      <c r="AW173">
        <v>2</v>
      </c>
      <c r="AX173">
        <v>23104995</v>
      </c>
      <c r="AY173">
        <v>1</v>
      </c>
      <c r="AZ173">
        <v>0</v>
      </c>
      <c r="BA173">
        <v>170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B173">
        <v>0</v>
      </c>
    </row>
    <row r="174" spans="1:80">
      <c r="A174">
        <f>ROW(Source!A108)</f>
        <v>108</v>
      </c>
      <c r="B174">
        <v>23104213</v>
      </c>
      <c r="C174">
        <v>23104982</v>
      </c>
      <c r="D174">
        <v>21572783</v>
      </c>
      <c r="E174">
        <v>1</v>
      </c>
      <c r="F174">
        <v>1</v>
      </c>
      <c r="G174">
        <v>1</v>
      </c>
      <c r="H174">
        <v>3</v>
      </c>
      <c r="I174" t="s">
        <v>161</v>
      </c>
      <c r="J174" t="s">
        <v>163</v>
      </c>
      <c r="K174" t="s">
        <v>162</v>
      </c>
      <c r="L174">
        <v>1354</v>
      </c>
      <c r="N174">
        <v>1010</v>
      </c>
      <c r="O174" t="s">
        <v>123</v>
      </c>
      <c r="P174" t="s">
        <v>123</v>
      </c>
      <c r="Q174">
        <v>1</v>
      </c>
      <c r="Y174">
        <v>1</v>
      </c>
      <c r="AA174">
        <v>0</v>
      </c>
      <c r="AB174">
        <v>0</v>
      </c>
      <c r="AC174">
        <v>0</v>
      </c>
      <c r="AD174">
        <v>0</v>
      </c>
      <c r="AN174">
        <v>1</v>
      </c>
      <c r="AO174">
        <v>0</v>
      </c>
      <c r="AP174">
        <v>1</v>
      </c>
      <c r="AQ174">
        <v>0</v>
      </c>
      <c r="AR174">
        <v>0</v>
      </c>
      <c r="AS174" t="s">
        <v>3</v>
      </c>
      <c r="AT174">
        <v>1</v>
      </c>
      <c r="AU174" t="s">
        <v>3</v>
      </c>
      <c r="AV174">
        <v>0</v>
      </c>
      <c r="AW174">
        <v>2</v>
      </c>
      <c r="AX174">
        <v>23104996</v>
      </c>
      <c r="AY174">
        <v>1</v>
      </c>
      <c r="AZ174">
        <v>0</v>
      </c>
      <c r="BA174">
        <v>171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B174">
        <v>0</v>
      </c>
    </row>
    <row r="175" spans="1:80">
      <c r="A175">
        <f>ROW(Source!A108)</f>
        <v>108</v>
      </c>
      <c r="B175">
        <v>23104213</v>
      </c>
      <c r="C175">
        <v>23104982</v>
      </c>
      <c r="D175">
        <v>21628488</v>
      </c>
      <c r="E175">
        <v>1</v>
      </c>
      <c r="F175">
        <v>1</v>
      </c>
      <c r="G175">
        <v>1</v>
      </c>
      <c r="H175">
        <v>3</v>
      </c>
      <c r="I175" t="s">
        <v>936</v>
      </c>
      <c r="J175" t="s">
        <v>937</v>
      </c>
      <c r="K175" t="s">
        <v>938</v>
      </c>
      <c r="L175">
        <v>1354</v>
      </c>
      <c r="N175">
        <v>1010</v>
      </c>
      <c r="O175" t="s">
        <v>123</v>
      </c>
      <c r="P175" t="s">
        <v>123</v>
      </c>
      <c r="Q175">
        <v>1</v>
      </c>
      <c r="Y175">
        <v>2</v>
      </c>
      <c r="AA175">
        <v>28</v>
      </c>
      <c r="AB175">
        <v>0</v>
      </c>
      <c r="AC175">
        <v>0</v>
      </c>
      <c r="AD175">
        <v>0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3</v>
      </c>
      <c r="AT175">
        <v>2</v>
      </c>
      <c r="AU175" t="s">
        <v>3</v>
      </c>
      <c r="AV175">
        <v>0</v>
      </c>
      <c r="AW175">
        <v>2</v>
      </c>
      <c r="AX175">
        <v>23104997</v>
      </c>
      <c r="AY175">
        <v>1</v>
      </c>
      <c r="AZ175">
        <v>0</v>
      </c>
      <c r="BA175">
        <v>172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B175">
        <v>0</v>
      </c>
    </row>
    <row r="176" spans="1:80">
      <c r="A176">
        <f>ROW(Source!A108)</f>
        <v>108</v>
      </c>
      <c r="B176">
        <v>23104213</v>
      </c>
      <c r="C176">
        <v>23104982</v>
      </c>
      <c r="D176">
        <v>21638022</v>
      </c>
      <c r="E176">
        <v>1</v>
      </c>
      <c r="F176">
        <v>1</v>
      </c>
      <c r="G176">
        <v>1</v>
      </c>
      <c r="H176">
        <v>3</v>
      </c>
      <c r="I176" t="s">
        <v>930</v>
      </c>
      <c r="J176" t="s">
        <v>931</v>
      </c>
      <c r="K176" t="s">
        <v>932</v>
      </c>
      <c r="L176">
        <v>1356</v>
      </c>
      <c r="N176">
        <v>1010</v>
      </c>
      <c r="O176" t="s">
        <v>921</v>
      </c>
      <c r="P176" t="s">
        <v>921</v>
      </c>
      <c r="Q176">
        <v>1000</v>
      </c>
      <c r="Y176">
        <v>2E-3</v>
      </c>
      <c r="AA176">
        <v>3450</v>
      </c>
      <c r="AB176">
        <v>0</v>
      </c>
      <c r="AC176">
        <v>0</v>
      </c>
      <c r="AD176">
        <v>0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2E-3</v>
      </c>
      <c r="AU176" t="s">
        <v>3</v>
      </c>
      <c r="AV176">
        <v>0</v>
      </c>
      <c r="AW176">
        <v>2</v>
      </c>
      <c r="AX176">
        <v>23104998</v>
      </c>
      <c r="AY176">
        <v>1</v>
      </c>
      <c r="AZ176">
        <v>0</v>
      </c>
      <c r="BA176">
        <v>173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B176">
        <v>0</v>
      </c>
    </row>
    <row r="177" spans="1:80">
      <c r="A177">
        <f>ROW(Source!A111)</f>
        <v>111</v>
      </c>
      <c r="B177">
        <v>23104213</v>
      </c>
      <c r="C177">
        <v>23105003</v>
      </c>
      <c r="D177">
        <v>9430710</v>
      </c>
      <c r="E177">
        <v>1</v>
      </c>
      <c r="F177">
        <v>1</v>
      </c>
      <c r="G177">
        <v>1</v>
      </c>
      <c r="H177">
        <v>1</v>
      </c>
      <c r="I177" t="s">
        <v>803</v>
      </c>
      <c r="J177" t="s">
        <v>3</v>
      </c>
      <c r="K177" t="s">
        <v>804</v>
      </c>
      <c r="L177">
        <v>1369</v>
      </c>
      <c r="N177">
        <v>1013</v>
      </c>
      <c r="O177" t="s">
        <v>731</v>
      </c>
      <c r="P177" t="s">
        <v>731</v>
      </c>
      <c r="Q177">
        <v>1</v>
      </c>
      <c r="Y177">
        <v>229</v>
      </c>
      <c r="AA177">
        <v>0</v>
      </c>
      <c r="AB177">
        <v>0</v>
      </c>
      <c r="AC177">
        <v>0</v>
      </c>
      <c r="AD177">
        <v>9.6199999999999992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3</v>
      </c>
      <c r="AT177">
        <v>229</v>
      </c>
      <c r="AU177" t="s">
        <v>3</v>
      </c>
      <c r="AV177">
        <v>1</v>
      </c>
      <c r="AW177">
        <v>2</v>
      </c>
      <c r="AX177">
        <v>23105014</v>
      </c>
      <c r="AY177">
        <v>1</v>
      </c>
      <c r="AZ177">
        <v>0</v>
      </c>
      <c r="BA177">
        <v>174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B177">
        <v>0</v>
      </c>
    </row>
    <row r="178" spans="1:80">
      <c r="A178">
        <f>ROW(Source!A111)</f>
        <v>111</v>
      </c>
      <c r="B178">
        <v>23104213</v>
      </c>
      <c r="C178">
        <v>23105003</v>
      </c>
      <c r="D178">
        <v>121548</v>
      </c>
      <c r="E178">
        <v>1</v>
      </c>
      <c r="F178">
        <v>1</v>
      </c>
      <c r="G178">
        <v>1</v>
      </c>
      <c r="H178">
        <v>1</v>
      </c>
      <c r="I178" t="s">
        <v>23</v>
      </c>
      <c r="J178" t="s">
        <v>3</v>
      </c>
      <c r="K178" t="s">
        <v>732</v>
      </c>
      <c r="L178">
        <v>608254</v>
      </c>
      <c r="N178">
        <v>1013</v>
      </c>
      <c r="O178" t="s">
        <v>733</v>
      </c>
      <c r="P178" t="s">
        <v>733</v>
      </c>
      <c r="Q178">
        <v>1</v>
      </c>
      <c r="Y178">
        <v>1</v>
      </c>
      <c r="AA178">
        <v>0</v>
      </c>
      <c r="AB178">
        <v>0</v>
      </c>
      <c r="AC178">
        <v>0</v>
      </c>
      <c r="AD178">
        <v>0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1</v>
      </c>
      <c r="AU178" t="s">
        <v>3</v>
      </c>
      <c r="AV178">
        <v>2</v>
      </c>
      <c r="AW178">
        <v>2</v>
      </c>
      <c r="AX178">
        <v>23105015</v>
      </c>
      <c r="AY178">
        <v>1</v>
      </c>
      <c r="AZ178">
        <v>0</v>
      </c>
      <c r="BA178">
        <v>175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B178">
        <v>0</v>
      </c>
    </row>
    <row r="179" spans="1:80">
      <c r="A179">
        <f>ROW(Source!A111)</f>
        <v>111</v>
      </c>
      <c r="B179">
        <v>23104213</v>
      </c>
      <c r="C179">
        <v>23105003</v>
      </c>
      <c r="D179">
        <v>21598821</v>
      </c>
      <c r="E179">
        <v>1</v>
      </c>
      <c r="F179">
        <v>1</v>
      </c>
      <c r="G179">
        <v>1</v>
      </c>
      <c r="H179">
        <v>2</v>
      </c>
      <c r="I179" t="s">
        <v>805</v>
      </c>
      <c r="J179" t="s">
        <v>806</v>
      </c>
      <c r="K179" t="s">
        <v>807</v>
      </c>
      <c r="L179">
        <v>1368</v>
      </c>
      <c r="N179">
        <v>1011</v>
      </c>
      <c r="O179" t="s">
        <v>737</v>
      </c>
      <c r="P179" t="s">
        <v>737</v>
      </c>
      <c r="Q179">
        <v>1</v>
      </c>
      <c r="Y179">
        <v>1</v>
      </c>
      <c r="AA179">
        <v>0</v>
      </c>
      <c r="AB179">
        <v>134.65</v>
      </c>
      <c r="AC179">
        <v>13.5</v>
      </c>
      <c r="AD179">
        <v>0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3</v>
      </c>
      <c r="AT179">
        <v>1</v>
      </c>
      <c r="AU179" t="s">
        <v>3</v>
      </c>
      <c r="AV179">
        <v>0</v>
      </c>
      <c r="AW179">
        <v>2</v>
      </c>
      <c r="AX179">
        <v>23105016</v>
      </c>
      <c r="AY179">
        <v>1</v>
      </c>
      <c r="AZ179">
        <v>0</v>
      </c>
      <c r="BA179">
        <v>176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B179">
        <v>0</v>
      </c>
    </row>
    <row r="180" spans="1:80">
      <c r="A180">
        <f>ROW(Source!A111)</f>
        <v>111</v>
      </c>
      <c r="B180">
        <v>23104213</v>
      </c>
      <c r="C180">
        <v>23105003</v>
      </c>
      <c r="D180">
        <v>21601609</v>
      </c>
      <c r="E180">
        <v>1</v>
      </c>
      <c r="F180">
        <v>1</v>
      </c>
      <c r="G180">
        <v>1</v>
      </c>
      <c r="H180">
        <v>2</v>
      </c>
      <c r="I180" t="s">
        <v>797</v>
      </c>
      <c r="J180" t="s">
        <v>798</v>
      </c>
      <c r="K180" t="s">
        <v>799</v>
      </c>
      <c r="L180">
        <v>1368</v>
      </c>
      <c r="N180">
        <v>1011</v>
      </c>
      <c r="O180" t="s">
        <v>737</v>
      </c>
      <c r="P180" t="s">
        <v>737</v>
      </c>
      <c r="Q180">
        <v>1</v>
      </c>
      <c r="Y180">
        <v>1</v>
      </c>
      <c r="AA180">
        <v>0</v>
      </c>
      <c r="AB180">
        <v>87.17</v>
      </c>
      <c r="AC180">
        <v>11.6</v>
      </c>
      <c r="AD180">
        <v>0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1</v>
      </c>
      <c r="AU180" t="s">
        <v>3</v>
      </c>
      <c r="AV180">
        <v>0</v>
      </c>
      <c r="AW180">
        <v>2</v>
      </c>
      <c r="AX180">
        <v>23105017</v>
      </c>
      <c r="AY180">
        <v>1</v>
      </c>
      <c r="AZ180">
        <v>0</v>
      </c>
      <c r="BA180">
        <v>177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B180">
        <v>0</v>
      </c>
    </row>
    <row r="181" spans="1:80">
      <c r="A181">
        <f>ROW(Source!A111)</f>
        <v>111</v>
      </c>
      <c r="B181">
        <v>23104213</v>
      </c>
      <c r="C181">
        <v>23105003</v>
      </c>
      <c r="D181">
        <v>21538484</v>
      </c>
      <c r="E181">
        <v>1</v>
      </c>
      <c r="F181">
        <v>1</v>
      </c>
      <c r="G181">
        <v>1</v>
      </c>
      <c r="H181">
        <v>3</v>
      </c>
      <c r="I181" t="s">
        <v>939</v>
      </c>
      <c r="J181" t="s">
        <v>940</v>
      </c>
      <c r="K181" t="s">
        <v>941</v>
      </c>
      <c r="L181">
        <v>1348</v>
      </c>
      <c r="N181">
        <v>1009</v>
      </c>
      <c r="O181" t="s">
        <v>13</v>
      </c>
      <c r="P181" t="s">
        <v>13</v>
      </c>
      <c r="Q181">
        <v>1000</v>
      </c>
      <c r="Y181">
        <v>2.1000000000000001E-4</v>
      </c>
      <c r="AA181">
        <v>24600</v>
      </c>
      <c r="AB181">
        <v>0</v>
      </c>
      <c r="AC181">
        <v>0</v>
      </c>
      <c r="AD181">
        <v>0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3</v>
      </c>
      <c r="AT181">
        <v>2.1000000000000001E-4</v>
      </c>
      <c r="AU181" t="s">
        <v>3</v>
      </c>
      <c r="AV181">
        <v>0</v>
      </c>
      <c r="AW181">
        <v>2</v>
      </c>
      <c r="AX181">
        <v>23105018</v>
      </c>
      <c r="AY181">
        <v>1</v>
      </c>
      <c r="AZ181">
        <v>0</v>
      </c>
      <c r="BA181">
        <v>178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B181">
        <v>0</v>
      </c>
    </row>
    <row r="182" spans="1:80">
      <c r="A182">
        <f>ROW(Source!A111)</f>
        <v>111</v>
      </c>
      <c r="B182">
        <v>23104213</v>
      </c>
      <c r="C182">
        <v>23105003</v>
      </c>
      <c r="D182">
        <v>21538874</v>
      </c>
      <c r="E182">
        <v>1</v>
      </c>
      <c r="F182">
        <v>1</v>
      </c>
      <c r="G182">
        <v>1</v>
      </c>
      <c r="H182">
        <v>3</v>
      </c>
      <c r="I182" t="s">
        <v>762</v>
      </c>
      <c r="J182" t="s">
        <v>763</v>
      </c>
      <c r="K182" t="s">
        <v>764</v>
      </c>
      <c r="L182">
        <v>1339</v>
      </c>
      <c r="N182">
        <v>1007</v>
      </c>
      <c r="O182" t="s">
        <v>26</v>
      </c>
      <c r="P182" t="s">
        <v>26</v>
      </c>
      <c r="Q182">
        <v>1</v>
      </c>
      <c r="Y182">
        <v>4.8</v>
      </c>
      <c r="AA182">
        <v>6.22</v>
      </c>
      <c r="AB182">
        <v>0</v>
      </c>
      <c r="AC182">
        <v>0</v>
      </c>
      <c r="AD182">
        <v>0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4.8</v>
      </c>
      <c r="AU182" t="s">
        <v>3</v>
      </c>
      <c r="AV182">
        <v>0</v>
      </c>
      <c r="AW182">
        <v>2</v>
      </c>
      <c r="AX182">
        <v>23105019</v>
      </c>
      <c r="AY182">
        <v>1</v>
      </c>
      <c r="AZ182">
        <v>0</v>
      </c>
      <c r="BA182">
        <v>179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B182">
        <v>0</v>
      </c>
    </row>
    <row r="183" spans="1:80">
      <c r="A183">
        <f>ROW(Source!A111)</f>
        <v>111</v>
      </c>
      <c r="B183">
        <v>23104213</v>
      </c>
      <c r="C183">
        <v>23105003</v>
      </c>
      <c r="D183">
        <v>21541053</v>
      </c>
      <c r="E183">
        <v>1</v>
      </c>
      <c r="F183">
        <v>1</v>
      </c>
      <c r="G183">
        <v>1</v>
      </c>
      <c r="H183">
        <v>3</v>
      </c>
      <c r="I183" t="s">
        <v>777</v>
      </c>
      <c r="J183" t="s">
        <v>778</v>
      </c>
      <c r="K183" t="s">
        <v>779</v>
      </c>
      <c r="L183">
        <v>1339</v>
      </c>
      <c r="N183">
        <v>1007</v>
      </c>
      <c r="O183" t="s">
        <v>26</v>
      </c>
      <c r="P183" t="s">
        <v>26</v>
      </c>
      <c r="Q183">
        <v>1</v>
      </c>
      <c r="Y183">
        <v>4.2</v>
      </c>
      <c r="AA183">
        <v>38.51</v>
      </c>
      <c r="AB183">
        <v>0</v>
      </c>
      <c r="AC183">
        <v>0</v>
      </c>
      <c r="AD183">
        <v>0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4.2</v>
      </c>
      <c r="AU183" t="s">
        <v>3</v>
      </c>
      <c r="AV183">
        <v>0</v>
      </c>
      <c r="AW183">
        <v>2</v>
      </c>
      <c r="AX183">
        <v>23105020</v>
      </c>
      <c r="AY183">
        <v>1</v>
      </c>
      <c r="AZ183">
        <v>0</v>
      </c>
      <c r="BA183">
        <v>180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B183">
        <v>0</v>
      </c>
    </row>
    <row r="184" spans="1:80">
      <c r="A184">
        <f>ROW(Source!A111)</f>
        <v>111</v>
      </c>
      <c r="B184">
        <v>23104213</v>
      </c>
      <c r="C184">
        <v>23105003</v>
      </c>
      <c r="D184">
        <v>21598538</v>
      </c>
      <c r="E184">
        <v>1</v>
      </c>
      <c r="F184">
        <v>1</v>
      </c>
      <c r="G184">
        <v>1</v>
      </c>
      <c r="H184">
        <v>3</v>
      </c>
      <c r="I184" t="s">
        <v>942</v>
      </c>
      <c r="J184" t="s">
        <v>943</v>
      </c>
      <c r="K184" t="s">
        <v>944</v>
      </c>
      <c r="L184">
        <v>1346</v>
      </c>
      <c r="N184">
        <v>1009</v>
      </c>
      <c r="O184" t="s">
        <v>95</v>
      </c>
      <c r="P184" t="s">
        <v>95</v>
      </c>
      <c r="Q184">
        <v>1</v>
      </c>
      <c r="Y184">
        <v>2.1</v>
      </c>
      <c r="AA184">
        <v>59.08</v>
      </c>
      <c r="AB184">
        <v>0</v>
      </c>
      <c r="AC184">
        <v>0</v>
      </c>
      <c r="AD184">
        <v>0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2.1</v>
      </c>
      <c r="AU184" t="s">
        <v>3</v>
      </c>
      <c r="AV184">
        <v>0</v>
      </c>
      <c r="AW184">
        <v>2</v>
      </c>
      <c r="AX184">
        <v>23105021</v>
      </c>
      <c r="AY184">
        <v>1</v>
      </c>
      <c r="AZ184">
        <v>0</v>
      </c>
      <c r="BA184">
        <v>181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B184">
        <v>0</v>
      </c>
    </row>
    <row r="185" spans="1:80">
      <c r="A185">
        <f>ROW(Source!A111)</f>
        <v>111</v>
      </c>
      <c r="B185">
        <v>23104213</v>
      </c>
      <c r="C185">
        <v>23105003</v>
      </c>
      <c r="D185">
        <v>21640284</v>
      </c>
      <c r="E185">
        <v>1</v>
      </c>
      <c r="F185">
        <v>1</v>
      </c>
      <c r="G185">
        <v>1</v>
      </c>
      <c r="H185">
        <v>3</v>
      </c>
      <c r="I185" t="s">
        <v>945</v>
      </c>
      <c r="J185" t="s">
        <v>946</v>
      </c>
      <c r="K185" t="s">
        <v>947</v>
      </c>
      <c r="L185">
        <v>1346</v>
      </c>
      <c r="N185">
        <v>1009</v>
      </c>
      <c r="O185" t="s">
        <v>95</v>
      </c>
      <c r="P185" t="s">
        <v>95</v>
      </c>
      <c r="Q185">
        <v>1</v>
      </c>
      <c r="Y185">
        <v>8.8000000000000007</v>
      </c>
      <c r="AA185">
        <v>26.44</v>
      </c>
      <c r="AB185">
        <v>0</v>
      </c>
      <c r="AC185">
        <v>0</v>
      </c>
      <c r="AD185">
        <v>0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8.8000000000000007</v>
      </c>
      <c r="AU185" t="s">
        <v>3</v>
      </c>
      <c r="AV185">
        <v>0</v>
      </c>
      <c r="AW185">
        <v>2</v>
      </c>
      <c r="AX185">
        <v>23105022</v>
      </c>
      <c r="AY185">
        <v>1</v>
      </c>
      <c r="AZ185">
        <v>0</v>
      </c>
      <c r="BA185">
        <v>182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B185">
        <v>0</v>
      </c>
    </row>
    <row r="186" spans="1:80">
      <c r="A186">
        <f>ROW(Source!A111)</f>
        <v>111</v>
      </c>
      <c r="B186">
        <v>23104213</v>
      </c>
      <c r="C186">
        <v>23105003</v>
      </c>
      <c r="D186">
        <v>21598581</v>
      </c>
      <c r="E186">
        <v>1</v>
      </c>
      <c r="F186">
        <v>1</v>
      </c>
      <c r="G186">
        <v>1</v>
      </c>
      <c r="H186">
        <v>3</v>
      </c>
      <c r="I186" t="s">
        <v>853</v>
      </c>
      <c r="J186" t="s">
        <v>854</v>
      </c>
      <c r="K186" t="s">
        <v>855</v>
      </c>
      <c r="L186">
        <v>9308174</v>
      </c>
      <c r="N186">
        <v>1009</v>
      </c>
      <c r="O186" t="s">
        <v>13</v>
      </c>
      <c r="P186" t="s">
        <v>361</v>
      </c>
      <c r="Q186">
        <v>1000</v>
      </c>
      <c r="Y186">
        <v>44.06</v>
      </c>
      <c r="AA186">
        <v>1</v>
      </c>
      <c r="AB186">
        <v>0</v>
      </c>
      <c r="AC186">
        <v>0</v>
      </c>
      <c r="AD186">
        <v>0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3</v>
      </c>
      <c r="AT186">
        <v>44.06</v>
      </c>
      <c r="AU186" t="s">
        <v>3</v>
      </c>
      <c r="AV186">
        <v>0</v>
      </c>
      <c r="AW186">
        <v>2</v>
      </c>
      <c r="AX186">
        <v>23105023</v>
      </c>
      <c r="AY186">
        <v>1</v>
      </c>
      <c r="AZ186">
        <v>0</v>
      </c>
      <c r="BA186">
        <v>183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B186">
        <v>0</v>
      </c>
    </row>
    <row r="187" spans="1:80">
      <c r="A187">
        <f>ROW(Source!A116)</f>
        <v>116</v>
      </c>
      <c r="B187">
        <v>23104213</v>
      </c>
      <c r="C187">
        <v>23105032</v>
      </c>
      <c r="D187">
        <v>9430710</v>
      </c>
      <c r="E187">
        <v>1</v>
      </c>
      <c r="F187">
        <v>1</v>
      </c>
      <c r="G187">
        <v>1</v>
      </c>
      <c r="H187">
        <v>1</v>
      </c>
      <c r="I187" t="s">
        <v>803</v>
      </c>
      <c r="J187" t="s">
        <v>3</v>
      </c>
      <c r="K187" t="s">
        <v>804</v>
      </c>
      <c r="L187">
        <v>1369</v>
      </c>
      <c r="N187">
        <v>1013</v>
      </c>
      <c r="O187" t="s">
        <v>731</v>
      </c>
      <c r="P187" t="s">
        <v>731</v>
      </c>
      <c r="Q187">
        <v>1</v>
      </c>
      <c r="Y187">
        <v>447</v>
      </c>
      <c r="AA187">
        <v>0</v>
      </c>
      <c r="AB187">
        <v>0</v>
      </c>
      <c r="AC187">
        <v>0</v>
      </c>
      <c r="AD187">
        <v>9.6199999999999992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447</v>
      </c>
      <c r="AU187" t="s">
        <v>3</v>
      </c>
      <c r="AV187">
        <v>1</v>
      </c>
      <c r="AW187">
        <v>2</v>
      </c>
      <c r="AX187">
        <v>23105043</v>
      </c>
      <c r="AY187">
        <v>1</v>
      </c>
      <c r="AZ187">
        <v>0</v>
      </c>
      <c r="BA187">
        <v>184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B187">
        <v>0</v>
      </c>
    </row>
    <row r="188" spans="1:80">
      <c r="A188">
        <f>ROW(Source!A116)</f>
        <v>116</v>
      </c>
      <c r="B188">
        <v>23104213</v>
      </c>
      <c r="C188">
        <v>23105032</v>
      </c>
      <c r="D188">
        <v>121548</v>
      </c>
      <c r="E188">
        <v>1</v>
      </c>
      <c r="F188">
        <v>1</v>
      </c>
      <c r="G188">
        <v>1</v>
      </c>
      <c r="H188">
        <v>1</v>
      </c>
      <c r="I188" t="s">
        <v>23</v>
      </c>
      <c r="J188" t="s">
        <v>3</v>
      </c>
      <c r="K188" t="s">
        <v>732</v>
      </c>
      <c r="L188">
        <v>608254</v>
      </c>
      <c r="N188">
        <v>1013</v>
      </c>
      <c r="O188" t="s">
        <v>733</v>
      </c>
      <c r="P188" t="s">
        <v>733</v>
      </c>
      <c r="Q188">
        <v>1</v>
      </c>
      <c r="Y188">
        <v>3.16</v>
      </c>
      <c r="AA188">
        <v>0</v>
      </c>
      <c r="AB188">
        <v>0</v>
      </c>
      <c r="AC188">
        <v>0</v>
      </c>
      <c r="AD188">
        <v>0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3</v>
      </c>
      <c r="AT188">
        <v>3.16</v>
      </c>
      <c r="AU188" t="s">
        <v>3</v>
      </c>
      <c r="AV188">
        <v>2</v>
      </c>
      <c r="AW188">
        <v>2</v>
      </c>
      <c r="AX188">
        <v>23105044</v>
      </c>
      <c r="AY188">
        <v>1</v>
      </c>
      <c r="AZ188">
        <v>0</v>
      </c>
      <c r="BA188">
        <v>185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B188">
        <v>0</v>
      </c>
    </row>
    <row r="189" spans="1:80">
      <c r="A189">
        <f>ROW(Source!A116)</f>
        <v>116</v>
      </c>
      <c r="B189">
        <v>23104213</v>
      </c>
      <c r="C189">
        <v>23105032</v>
      </c>
      <c r="D189">
        <v>21598821</v>
      </c>
      <c r="E189">
        <v>1</v>
      </c>
      <c r="F189">
        <v>1</v>
      </c>
      <c r="G189">
        <v>1</v>
      </c>
      <c r="H189">
        <v>2</v>
      </c>
      <c r="I189" t="s">
        <v>805</v>
      </c>
      <c r="J189" t="s">
        <v>806</v>
      </c>
      <c r="K189" t="s">
        <v>807</v>
      </c>
      <c r="L189">
        <v>1368</v>
      </c>
      <c r="N189">
        <v>1011</v>
      </c>
      <c r="O189" t="s">
        <v>737</v>
      </c>
      <c r="P189" t="s">
        <v>737</v>
      </c>
      <c r="Q189">
        <v>1</v>
      </c>
      <c r="Y189">
        <v>3.16</v>
      </c>
      <c r="AA189">
        <v>0</v>
      </c>
      <c r="AB189">
        <v>134.65</v>
      </c>
      <c r="AC189">
        <v>13.5</v>
      </c>
      <c r="AD189">
        <v>0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3</v>
      </c>
      <c r="AT189">
        <v>3.16</v>
      </c>
      <c r="AU189" t="s">
        <v>3</v>
      </c>
      <c r="AV189">
        <v>0</v>
      </c>
      <c r="AW189">
        <v>2</v>
      </c>
      <c r="AX189">
        <v>23105045</v>
      </c>
      <c r="AY189">
        <v>1</v>
      </c>
      <c r="AZ189">
        <v>0</v>
      </c>
      <c r="BA189">
        <v>186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B189">
        <v>0</v>
      </c>
    </row>
    <row r="190" spans="1:80">
      <c r="A190">
        <f>ROW(Source!A116)</f>
        <v>116</v>
      </c>
      <c r="B190">
        <v>23104213</v>
      </c>
      <c r="C190">
        <v>23105032</v>
      </c>
      <c r="D190">
        <v>21601609</v>
      </c>
      <c r="E190">
        <v>1</v>
      </c>
      <c r="F190">
        <v>1</v>
      </c>
      <c r="G190">
        <v>1</v>
      </c>
      <c r="H190">
        <v>2</v>
      </c>
      <c r="I190" t="s">
        <v>797</v>
      </c>
      <c r="J190" t="s">
        <v>798</v>
      </c>
      <c r="K190" t="s">
        <v>799</v>
      </c>
      <c r="L190">
        <v>1368</v>
      </c>
      <c r="N190">
        <v>1011</v>
      </c>
      <c r="O190" t="s">
        <v>737</v>
      </c>
      <c r="P190" t="s">
        <v>737</v>
      </c>
      <c r="Q190">
        <v>1</v>
      </c>
      <c r="Y190">
        <v>3.16</v>
      </c>
      <c r="AA190">
        <v>0</v>
      </c>
      <c r="AB190">
        <v>87.17</v>
      </c>
      <c r="AC190">
        <v>11.6</v>
      </c>
      <c r="AD190">
        <v>0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3</v>
      </c>
      <c r="AT190">
        <v>3.16</v>
      </c>
      <c r="AU190" t="s">
        <v>3</v>
      </c>
      <c r="AV190">
        <v>0</v>
      </c>
      <c r="AW190">
        <v>2</v>
      </c>
      <c r="AX190">
        <v>23105046</v>
      </c>
      <c r="AY190">
        <v>1</v>
      </c>
      <c r="AZ190">
        <v>0</v>
      </c>
      <c r="BA190">
        <v>187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B190">
        <v>0</v>
      </c>
    </row>
    <row r="191" spans="1:80">
      <c r="A191">
        <f>ROW(Source!A116)</f>
        <v>116</v>
      </c>
      <c r="B191">
        <v>23104213</v>
      </c>
      <c r="C191">
        <v>23105032</v>
      </c>
      <c r="D191">
        <v>21538484</v>
      </c>
      <c r="E191">
        <v>1</v>
      </c>
      <c r="F191">
        <v>1</v>
      </c>
      <c r="G191">
        <v>1</v>
      </c>
      <c r="H191">
        <v>3</v>
      </c>
      <c r="I191" t="s">
        <v>939</v>
      </c>
      <c r="J191" t="s">
        <v>940</v>
      </c>
      <c r="K191" t="s">
        <v>941</v>
      </c>
      <c r="L191">
        <v>1348</v>
      </c>
      <c r="N191">
        <v>1009</v>
      </c>
      <c r="O191" t="s">
        <v>13</v>
      </c>
      <c r="P191" t="s">
        <v>13</v>
      </c>
      <c r="Q191">
        <v>1000</v>
      </c>
      <c r="Y191">
        <v>1.4E-3</v>
      </c>
      <c r="AA191">
        <v>24600</v>
      </c>
      <c r="AB191">
        <v>0</v>
      </c>
      <c r="AC191">
        <v>0</v>
      </c>
      <c r="AD191">
        <v>0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1.4E-3</v>
      </c>
      <c r="AU191" t="s">
        <v>3</v>
      </c>
      <c r="AV191">
        <v>0</v>
      </c>
      <c r="AW191">
        <v>2</v>
      </c>
      <c r="AX191">
        <v>23105047</v>
      </c>
      <c r="AY191">
        <v>1</v>
      </c>
      <c r="AZ191">
        <v>0</v>
      </c>
      <c r="BA191">
        <v>188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B191">
        <v>0</v>
      </c>
    </row>
    <row r="192" spans="1:80">
      <c r="A192">
        <f>ROW(Source!A116)</f>
        <v>116</v>
      </c>
      <c r="B192">
        <v>23104213</v>
      </c>
      <c r="C192">
        <v>23105032</v>
      </c>
      <c r="D192">
        <v>21538874</v>
      </c>
      <c r="E192">
        <v>1</v>
      </c>
      <c r="F192">
        <v>1</v>
      </c>
      <c r="G192">
        <v>1</v>
      </c>
      <c r="H192">
        <v>3</v>
      </c>
      <c r="I192" t="s">
        <v>762</v>
      </c>
      <c r="J192" t="s">
        <v>763</v>
      </c>
      <c r="K192" t="s">
        <v>764</v>
      </c>
      <c r="L192">
        <v>1339</v>
      </c>
      <c r="N192">
        <v>1007</v>
      </c>
      <c r="O192" t="s">
        <v>26</v>
      </c>
      <c r="P192" t="s">
        <v>26</v>
      </c>
      <c r="Q192">
        <v>1</v>
      </c>
      <c r="Y192">
        <v>25.6</v>
      </c>
      <c r="AA192">
        <v>6.22</v>
      </c>
      <c r="AB192">
        <v>0</v>
      </c>
      <c r="AC192">
        <v>0</v>
      </c>
      <c r="AD192">
        <v>0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3</v>
      </c>
      <c r="AT192">
        <v>25.6</v>
      </c>
      <c r="AU192" t="s">
        <v>3</v>
      </c>
      <c r="AV192">
        <v>0</v>
      </c>
      <c r="AW192">
        <v>2</v>
      </c>
      <c r="AX192">
        <v>23105048</v>
      </c>
      <c r="AY192">
        <v>1</v>
      </c>
      <c r="AZ192">
        <v>0</v>
      </c>
      <c r="BA192">
        <v>189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B192">
        <v>0</v>
      </c>
    </row>
    <row r="193" spans="1:80">
      <c r="A193">
        <f>ROW(Source!A116)</f>
        <v>116</v>
      </c>
      <c r="B193">
        <v>23104213</v>
      </c>
      <c r="C193">
        <v>23105032</v>
      </c>
      <c r="D193">
        <v>21541053</v>
      </c>
      <c r="E193">
        <v>1</v>
      </c>
      <c r="F193">
        <v>1</v>
      </c>
      <c r="G193">
        <v>1</v>
      </c>
      <c r="H193">
        <v>3</v>
      </c>
      <c r="I193" t="s">
        <v>777</v>
      </c>
      <c r="J193" t="s">
        <v>778</v>
      </c>
      <c r="K193" t="s">
        <v>779</v>
      </c>
      <c r="L193">
        <v>1339</v>
      </c>
      <c r="N193">
        <v>1007</v>
      </c>
      <c r="O193" t="s">
        <v>26</v>
      </c>
      <c r="P193" t="s">
        <v>26</v>
      </c>
      <c r="Q193">
        <v>1</v>
      </c>
      <c r="Y193">
        <v>22.4</v>
      </c>
      <c r="AA193">
        <v>38.51</v>
      </c>
      <c r="AB193">
        <v>0</v>
      </c>
      <c r="AC193">
        <v>0</v>
      </c>
      <c r="AD193">
        <v>0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3</v>
      </c>
      <c r="AT193">
        <v>22.4</v>
      </c>
      <c r="AU193" t="s">
        <v>3</v>
      </c>
      <c r="AV193">
        <v>0</v>
      </c>
      <c r="AW193">
        <v>2</v>
      </c>
      <c r="AX193">
        <v>23105049</v>
      </c>
      <c r="AY193">
        <v>1</v>
      </c>
      <c r="AZ193">
        <v>0</v>
      </c>
      <c r="BA193">
        <v>190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B193">
        <v>0</v>
      </c>
    </row>
    <row r="194" spans="1:80">
      <c r="A194">
        <f>ROW(Source!A116)</f>
        <v>116</v>
      </c>
      <c r="B194">
        <v>23104213</v>
      </c>
      <c r="C194">
        <v>23105032</v>
      </c>
      <c r="D194">
        <v>21598538</v>
      </c>
      <c r="E194">
        <v>1</v>
      </c>
      <c r="F194">
        <v>1</v>
      </c>
      <c r="G194">
        <v>1</v>
      </c>
      <c r="H194">
        <v>3</v>
      </c>
      <c r="I194" t="s">
        <v>942</v>
      </c>
      <c r="J194" t="s">
        <v>943</v>
      </c>
      <c r="K194" t="s">
        <v>944</v>
      </c>
      <c r="L194">
        <v>1346</v>
      </c>
      <c r="N194">
        <v>1009</v>
      </c>
      <c r="O194" t="s">
        <v>95</v>
      </c>
      <c r="P194" t="s">
        <v>95</v>
      </c>
      <c r="Q194">
        <v>1</v>
      </c>
      <c r="Y194">
        <v>13.9</v>
      </c>
      <c r="AA194">
        <v>59.08</v>
      </c>
      <c r="AB194">
        <v>0</v>
      </c>
      <c r="AC194">
        <v>0</v>
      </c>
      <c r="AD194">
        <v>0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13.9</v>
      </c>
      <c r="AU194" t="s">
        <v>3</v>
      </c>
      <c r="AV194">
        <v>0</v>
      </c>
      <c r="AW194">
        <v>2</v>
      </c>
      <c r="AX194">
        <v>23105050</v>
      </c>
      <c r="AY194">
        <v>1</v>
      </c>
      <c r="AZ194">
        <v>0</v>
      </c>
      <c r="BA194">
        <v>191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B194">
        <v>0</v>
      </c>
    </row>
    <row r="195" spans="1:80">
      <c r="A195">
        <f>ROW(Source!A116)</f>
        <v>116</v>
      </c>
      <c r="B195">
        <v>23104213</v>
      </c>
      <c r="C195">
        <v>23105032</v>
      </c>
      <c r="D195">
        <v>21640284</v>
      </c>
      <c r="E195">
        <v>1</v>
      </c>
      <c r="F195">
        <v>1</v>
      </c>
      <c r="G195">
        <v>1</v>
      </c>
      <c r="H195">
        <v>3</v>
      </c>
      <c r="I195" t="s">
        <v>945</v>
      </c>
      <c r="J195" t="s">
        <v>946</v>
      </c>
      <c r="K195" t="s">
        <v>947</v>
      </c>
      <c r="L195">
        <v>1346</v>
      </c>
      <c r="N195">
        <v>1009</v>
      </c>
      <c r="O195" t="s">
        <v>95</v>
      </c>
      <c r="P195" t="s">
        <v>95</v>
      </c>
      <c r="Q195">
        <v>1</v>
      </c>
      <c r="Y195">
        <v>8.8000000000000007</v>
      </c>
      <c r="AA195">
        <v>26.44</v>
      </c>
      <c r="AB195">
        <v>0</v>
      </c>
      <c r="AC195">
        <v>0</v>
      </c>
      <c r="AD195">
        <v>0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3</v>
      </c>
      <c r="AT195">
        <v>8.8000000000000007</v>
      </c>
      <c r="AU195" t="s">
        <v>3</v>
      </c>
      <c r="AV195">
        <v>0</v>
      </c>
      <c r="AW195">
        <v>2</v>
      </c>
      <c r="AX195">
        <v>23105051</v>
      </c>
      <c r="AY195">
        <v>1</v>
      </c>
      <c r="AZ195">
        <v>0</v>
      </c>
      <c r="BA195">
        <v>192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B195">
        <v>0</v>
      </c>
    </row>
    <row r="196" spans="1:80">
      <c r="A196">
        <f>ROW(Source!A116)</f>
        <v>116</v>
      </c>
      <c r="B196">
        <v>23104213</v>
      </c>
      <c r="C196">
        <v>23105032</v>
      </c>
      <c r="D196">
        <v>21598581</v>
      </c>
      <c r="E196">
        <v>1</v>
      </c>
      <c r="F196">
        <v>1</v>
      </c>
      <c r="G196">
        <v>1</v>
      </c>
      <c r="H196">
        <v>3</v>
      </c>
      <c r="I196" t="s">
        <v>853</v>
      </c>
      <c r="J196" t="s">
        <v>854</v>
      </c>
      <c r="K196" t="s">
        <v>855</v>
      </c>
      <c r="L196">
        <v>9308174</v>
      </c>
      <c r="N196">
        <v>1009</v>
      </c>
      <c r="O196" t="s">
        <v>13</v>
      </c>
      <c r="P196" t="s">
        <v>361</v>
      </c>
      <c r="Q196">
        <v>1000</v>
      </c>
      <c r="Y196">
        <v>86</v>
      </c>
      <c r="AA196">
        <v>1</v>
      </c>
      <c r="AB196">
        <v>0</v>
      </c>
      <c r="AC196">
        <v>0</v>
      </c>
      <c r="AD196">
        <v>0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86</v>
      </c>
      <c r="AU196" t="s">
        <v>3</v>
      </c>
      <c r="AV196">
        <v>0</v>
      </c>
      <c r="AW196">
        <v>2</v>
      </c>
      <c r="AX196">
        <v>23105052</v>
      </c>
      <c r="AY196">
        <v>1</v>
      </c>
      <c r="AZ196">
        <v>0</v>
      </c>
      <c r="BA196">
        <v>193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B196">
        <v>0</v>
      </c>
    </row>
    <row r="197" spans="1:80">
      <c r="A197">
        <f>ROW(Source!A118)</f>
        <v>118</v>
      </c>
      <c r="B197">
        <v>23104213</v>
      </c>
      <c r="C197">
        <v>23105055</v>
      </c>
      <c r="D197">
        <v>9415735</v>
      </c>
      <c r="E197">
        <v>1</v>
      </c>
      <c r="F197">
        <v>1</v>
      </c>
      <c r="G197">
        <v>1</v>
      </c>
      <c r="H197">
        <v>1</v>
      </c>
      <c r="I197" t="s">
        <v>922</v>
      </c>
      <c r="J197" t="s">
        <v>3</v>
      </c>
      <c r="K197" t="s">
        <v>923</v>
      </c>
      <c r="L197">
        <v>1369</v>
      </c>
      <c r="N197">
        <v>1013</v>
      </c>
      <c r="O197" t="s">
        <v>731</v>
      </c>
      <c r="P197" t="s">
        <v>731</v>
      </c>
      <c r="Q197">
        <v>1</v>
      </c>
      <c r="Y197">
        <v>2.91</v>
      </c>
      <c r="AA197">
        <v>0</v>
      </c>
      <c r="AB197">
        <v>0</v>
      </c>
      <c r="AC197">
        <v>0</v>
      </c>
      <c r="AD197">
        <v>9.07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2.91</v>
      </c>
      <c r="AU197" t="s">
        <v>3</v>
      </c>
      <c r="AV197">
        <v>1</v>
      </c>
      <c r="AW197">
        <v>2</v>
      </c>
      <c r="AX197">
        <v>23105067</v>
      </c>
      <c r="AY197">
        <v>1</v>
      </c>
      <c r="AZ197">
        <v>0</v>
      </c>
      <c r="BA197">
        <v>194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B197">
        <v>0</v>
      </c>
    </row>
    <row r="198" spans="1:80">
      <c r="A198">
        <f>ROW(Source!A118)</f>
        <v>118</v>
      </c>
      <c r="B198">
        <v>23104213</v>
      </c>
      <c r="C198">
        <v>23105055</v>
      </c>
      <c r="D198">
        <v>121548</v>
      </c>
      <c r="E198">
        <v>1</v>
      </c>
      <c r="F198">
        <v>1</v>
      </c>
      <c r="G198">
        <v>1</v>
      </c>
      <c r="H198">
        <v>1</v>
      </c>
      <c r="I198" t="s">
        <v>23</v>
      </c>
      <c r="J198" t="s">
        <v>3</v>
      </c>
      <c r="K198" t="s">
        <v>732</v>
      </c>
      <c r="L198">
        <v>608254</v>
      </c>
      <c r="N198">
        <v>1013</v>
      </c>
      <c r="O198" t="s">
        <v>733</v>
      </c>
      <c r="P198" t="s">
        <v>733</v>
      </c>
      <c r="Q198">
        <v>1</v>
      </c>
      <c r="Y198">
        <v>0.02</v>
      </c>
      <c r="AA198">
        <v>0</v>
      </c>
      <c r="AB198">
        <v>0</v>
      </c>
      <c r="AC198">
        <v>0</v>
      </c>
      <c r="AD198">
        <v>0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0.02</v>
      </c>
      <c r="AU198" t="s">
        <v>3</v>
      </c>
      <c r="AV198">
        <v>2</v>
      </c>
      <c r="AW198">
        <v>2</v>
      </c>
      <c r="AX198">
        <v>23105068</v>
      </c>
      <c r="AY198">
        <v>1</v>
      </c>
      <c r="AZ198">
        <v>0</v>
      </c>
      <c r="BA198">
        <v>195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B198">
        <v>0</v>
      </c>
    </row>
    <row r="199" spans="1:80">
      <c r="A199">
        <f>ROW(Source!A118)</f>
        <v>118</v>
      </c>
      <c r="B199">
        <v>23104213</v>
      </c>
      <c r="C199">
        <v>23105055</v>
      </c>
      <c r="D199">
        <v>21598697</v>
      </c>
      <c r="E199">
        <v>1</v>
      </c>
      <c r="F199">
        <v>1</v>
      </c>
      <c r="G199">
        <v>1</v>
      </c>
      <c r="H199">
        <v>2</v>
      </c>
      <c r="I199" t="s">
        <v>872</v>
      </c>
      <c r="J199" t="s">
        <v>873</v>
      </c>
      <c r="K199" t="s">
        <v>874</v>
      </c>
      <c r="L199">
        <v>1368</v>
      </c>
      <c r="N199">
        <v>1011</v>
      </c>
      <c r="O199" t="s">
        <v>737</v>
      </c>
      <c r="P199" t="s">
        <v>737</v>
      </c>
      <c r="Q199">
        <v>1</v>
      </c>
      <c r="Y199">
        <v>0.01</v>
      </c>
      <c r="AA199">
        <v>0</v>
      </c>
      <c r="AB199">
        <v>86.4</v>
      </c>
      <c r="AC199">
        <v>13.5</v>
      </c>
      <c r="AD199">
        <v>0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3</v>
      </c>
      <c r="AT199">
        <v>0.01</v>
      </c>
      <c r="AU199" t="s">
        <v>3</v>
      </c>
      <c r="AV199">
        <v>0</v>
      </c>
      <c r="AW199">
        <v>2</v>
      </c>
      <c r="AX199">
        <v>23105069</v>
      </c>
      <c r="AY199">
        <v>1</v>
      </c>
      <c r="AZ199">
        <v>0</v>
      </c>
      <c r="BA199">
        <v>196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B199">
        <v>0</v>
      </c>
    </row>
    <row r="200" spans="1:80">
      <c r="A200">
        <f>ROW(Source!A118)</f>
        <v>118</v>
      </c>
      <c r="B200">
        <v>23104213</v>
      </c>
      <c r="C200">
        <v>23105055</v>
      </c>
      <c r="D200">
        <v>21598847</v>
      </c>
      <c r="E200">
        <v>1</v>
      </c>
      <c r="F200">
        <v>1</v>
      </c>
      <c r="G200">
        <v>1</v>
      </c>
      <c r="H200">
        <v>2</v>
      </c>
      <c r="I200" t="s">
        <v>734</v>
      </c>
      <c r="J200" t="s">
        <v>735</v>
      </c>
      <c r="K200" t="s">
        <v>736</v>
      </c>
      <c r="L200">
        <v>1368</v>
      </c>
      <c r="N200">
        <v>1011</v>
      </c>
      <c r="O200" t="s">
        <v>737</v>
      </c>
      <c r="P200" t="s">
        <v>737</v>
      </c>
      <c r="Q200">
        <v>1</v>
      </c>
      <c r="Y200">
        <v>0.01</v>
      </c>
      <c r="AA200">
        <v>0</v>
      </c>
      <c r="AB200">
        <v>111.99</v>
      </c>
      <c r="AC200">
        <v>13.5</v>
      </c>
      <c r="AD200">
        <v>0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0.01</v>
      </c>
      <c r="AU200" t="s">
        <v>3</v>
      </c>
      <c r="AV200">
        <v>0</v>
      </c>
      <c r="AW200">
        <v>2</v>
      </c>
      <c r="AX200">
        <v>23105070</v>
      </c>
      <c r="AY200">
        <v>1</v>
      </c>
      <c r="AZ200">
        <v>0</v>
      </c>
      <c r="BA200">
        <v>197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B200">
        <v>0</v>
      </c>
    </row>
    <row r="201" spans="1:80">
      <c r="A201">
        <f>ROW(Source!A118)</f>
        <v>118</v>
      </c>
      <c r="B201">
        <v>23104213</v>
      </c>
      <c r="C201">
        <v>23105055</v>
      </c>
      <c r="D201">
        <v>21599187</v>
      </c>
      <c r="E201">
        <v>1</v>
      </c>
      <c r="F201">
        <v>1</v>
      </c>
      <c r="G201">
        <v>1</v>
      </c>
      <c r="H201">
        <v>2</v>
      </c>
      <c r="I201" t="s">
        <v>895</v>
      </c>
      <c r="J201" t="s">
        <v>896</v>
      </c>
      <c r="K201" t="s">
        <v>897</v>
      </c>
      <c r="L201">
        <v>1368</v>
      </c>
      <c r="N201">
        <v>1011</v>
      </c>
      <c r="O201" t="s">
        <v>737</v>
      </c>
      <c r="P201" t="s">
        <v>737</v>
      </c>
      <c r="Q201">
        <v>1</v>
      </c>
      <c r="Y201">
        <v>0.63</v>
      </c>
      <c r="AA201">
        <v>0</v>
      </c>
      <c r="AB201">
        <v>8.1</v>
      </c>
      <c r="AC201">
        <v>0</v>
      </c>
      <c r="AD201">
        <v>0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0.63</v>
      </c>
      <c r="AU201" t="s">
        <v>3</v>
      </c>
      <c r="AV201">
        <v>0</v>
      </c>
      <c r="AW201">
        <v>2</v>
      </c>
      <c r="AX201">
        <v>23105071</v>
      </c>
      <c r="AY201">
        <v>1</v>
      </c>
      <c r="AZ201">
        <v>0</v>
      </c>
      <c r="BA201">
        <v>198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B201">
        <v>0</v>
      </c>
    </row>
    <row r="202" spans="1:80">
      <c r="A202">
        <f>ROW(Source!A118)</f>
        <v>118</v>
      </c>
      <c r="B202">
        <v>23104213</v>
      </c>
      <c r="C202">
        <v>23105055</v>
      </c>
      <c r="D202">
        <v>21601609</v>
      </c>
      <c r="E202">
        <v>1</v>
      </c>
      <c r="F202">
        <v>1</v>
      </c>
      <c r="G202">
        <v>1</v>
      </c>
      <c r="H202">
        <v>2</v>
      </c>
      <c r="I202" t="s">
        <v>797</v>
      </c>
      <c r="J202" t="s">
        <v>798</v>
      </c>
      <c r="K202" t="s">
        <v>799</v>
      </c>
      <c r="L202">
        <v>1368</v>
      </c>
      <c r="N202">
        <v>1011</v>
      </c>
      <c r="O202" t="s">
        <v>737</v>
      </c>
      <c r="P202" t="s">
        <v>737</v>
      </c>
      <c r="Q202">
        <v>1</v>
      </c>
      <c r="Y202">
        <v>0.02</v>
      </c>
      <c r="AA202">
        <v>0</v>
      </c>
      <c r="AB202">
        <v>87.17</v>
      </c>
      <c r="AC202">
        <v>11.6</v>
      </c>
      <c r="AD202">
        <v>0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3</v>
      </c>
      <c r="AT202">
        <v>0.02</v>
      </c>
      <c r="AU202" t="s">
        <v>3</v>
      </c>
      <c r="AV202">
        <v>0</v>
      </c>
      <c r="AW202">
        <v>2</v>
      </c>
      <c r="AX202">
        <v>23105072</v>
      </c>
      <c r="AY202">
        <v>1</v>
      </c>
      <c r="AZ202">
        <v>0</v>
      </c>
      <c r="BA202">
        <v>199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B202">
        <v>0</v>
      </c>
    </row>
    <row r="203" spans="1:80">
      <c r="A203">
        <f>ROW(Source!A118)</f>
        <v>118</v>
      </c>
      <c r="B203">
        <v>23104213</v>
      </c>
      <c r="C203">
        <v>23105055</v>
      </c>
      <c r="D203">
        <v>21540934</v>
      </c>
      <c r="E203">
        <v>1</v>
      </c>
      <c r="F203">
        <v>1</v>
      </c>
      <c r="G203">
        <v>1</v>
      </c>
      <c r="H203">
        <v>3</v>
      </c>
      <c r="I203" t="s">
        <v>774</v>
      </c>
      <c r="J203" t="s">
        <v>775</v>
      </c>
      <c r="K203" t="s">
        <v>776</v>
      </c>
      <c r="L203">
        <v>1348</v>
      </c>
      <c r="N203">
        <v>1009</v>
      </c>
      <c r="O203" t="s">
        <v>13</v>
      </c>
      <c r="P203" t="s">
        <v>13</v>
      </c>
      <c r="Q203">
        <v>1000</v>
      </c>
      <c r="Y203">
        <v>3.3E-4</v>
      </c>
      <c r="AA203">
        <v>10362</v>
      </c>
      <c r="AB203">
        <v>0</v>
      </c>
      <c r="AC203">
        <v>0</v>
      </c>
      <c r="AD203">
        <v>0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3</v>
      </c>
      <c r="AT203">
        <v>3.3E-4</v>
      </c>
      <c r="AU203" t="s">
        <v>3</v>
      </c>
      <c r="AV203">
        <v>0</v>
      </c>
      <c r="AW203">
        <v>2</v>
      </c>
      <c r="AX203">
        <v>23105073</v>
      </c>
      <c r="AY203">
        <v>1</v>
      </c>
      <c r="AZ203">
        <v>0</v>
      </c>
      <c r="BA203">
        <v>200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B203">
        <v>0</v>
      </c>
    </row>
    <row r="204" spans="1:80">
      <c r="A204">
        <f>ROW(Source!A118)</f>
        <v>118</v>
      </c>
      <c r="B204">
        <v>23104213</v>
      </c>
      <c r="C204">
        <v>23105055</v>
      </c>
      <c r="D204">
        <v>21542381</v>
      </c>
      <c r="E204">
        <v>1</v>
      </c>
      <c r="F204">
        <v>1</v>
      </c>
      <c r="G204">
        <v>1</v>
      </c>
      <c r="H204">
        <v>3</v>
      </c>
      <c r="I204" t="s">
        <v>933</v>
      </c>
      <c r="J204" t="s">
        <v>934</v>
      </c>
      <c r="K204" t="s">
        <v>935</v>
      </c>
      <c r="L204">
        <v>1348</v>
      </c>
      <c r="N204">
        <v>1009</v>
      </c>
      <c r="O204" t="s">
        <v>13</v>
      </c>
      <c r="P204" t="s">
        <v>13</v>
      </c>
      <c r="Q204">
        <v>1000</v>
      </c>
      <c r="Y204">
        <v>2.0699999999999998E-3</v>
      </c>
      <c r="AA204">
        <v>14830</v>
      </c>
      <c r="AB204">
        <v>0</v>
      </c>
      <c r="AC204">
        <v>0</v>
      </c>
      <c r="AD204">
        <v>0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2.0699999999999998E-3</v>
      </c>
      <c r="AU204" t="s">
        <v>3</v>
      </c>
      <c r="AV204">
        <v>0</v>
      </c>
      <c r="AW204">
        <v>2</v>
      </c>
      <c r="AX204">
        <v>23105074</v>
      </c>
      <c r="AY204">
        <v>1</v>
      </c>
      <c r="AZ204">
        <v>0</v>
      </c>
      <c r="BA204">
        <v>201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B204">
        <v>0</v>
      </c>
    </row>
    <row r="205" spans="1:80">
      <c r="A205">
        <f>ROW(Source!A118)</f>
        <v>118</v>
      </c>
      <c r="B205">
        <v>23104213</v>
      </c>
      <c r="C205">
        <v>23105055</v>
      </c>
      <c r="D205">
        <v>21572783</v>
      </c>
      <c r="E205">
        <v>1</v>
      </c>
      <c r="F205">
        <v>1</v>
      </c>
      <c r="G205">
        <v>1</v>
      </c>
      <c r="H205">
        <v>3</v>
      </c>
      <c r="I205" t="s">
        <v>161</v>
      </c>
      <c r="J205" t="s">
        <v>163</v>
      </c>
      <c r="K205" t="s">
        <v>162</v>
      </c>
      <c r="L205">
        <v>1354</v>
      </c>
      <c r="N205">
        <v>1010</v>
      </c>
      <c r="O205" t="s">
        <v>123</v>
      </c>
      <c r="P205" t="s">
        <v>123</v>
      </c>
      <c r="Q205">
        <v>1</v>
      </c>
      <c r="Y205">
        <v>1</v>
      </c>
      <c r="AA205">
        <v>0</v>
      </c>
      <c r="AB205">
        <v>0</v>
      </c>
      <c r="AC205">
        <v>0</v>
      </c>
      <c r="AD205">
        <v>0</v>
      </c>
      <c r="AN205">
        <v>1</v>
      </c>
      <c r="AO205">
        <v>0</v>
      </c>
      <c r="AP205">
        <v>1</v>
      </c>
      <c r="AQ205">
        <v>0</v>
      </c>
      <c r="AR205">
        <v>0</v>
      </c>
      <c r="AS205" t="s">
        <v>3</v>
      </c>
      <c r="AT205">
        <v>1</v>
      </c>
      <c r="AU205" t="s">
        <v>3</v>
      </c>
      <c r="AV205">
        <v>0</v>
      </c>
      <c r="AW205">
        <v>2</v>
      </c>
      <c r="AX205">
        <v>23105075</v>
      </c>
      <c r="AY205">
        <v>1</v>
      </c>
      <c r="AZ205">
        <v>0</v>
      </c>
      <c r="BA205">
        <v>202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B205">
        <v>0</v>
      </c>
    </row>
    <row r="206" spans="1:80">
      <c r="A206">
        <f>ROW(Source!A118)</f>
        <v>118</v>
      </c>
      <c r="B206">
        <v>23104213</v>
      </c>
      <c r="C206">
        <v>23105055</v>
      </c>
      <c r="D206">
        <v>21628494</v>
      </c>
      <c r="E206">
        <v>1</v>
      </c>
      <c r="F206">
        <v>1</v>
      </c>
      <c r="G206">
        <v>1</v>
      </c>
      <c r="H206">
        <v>3</v>
      </c>
      <c r="I206" t="s">
        <v>948</v>
      </c>
      <c r="J206" t="s">
        <v>949</v>
      </c>
      <c r="K206" t="s">
        <v>950</v>
      </c>
      <c r="L206">
        <v>1354</v>
      </c>
      <c r="N206">
        <v>1010</v>
      </c>
      <c r="O206" t="s">
        <v>123</v>
      </c>
      <c r="P206" t="s">
        <v>123</v>
      </c>
      <c r="Q206">
        <v>1</v>
      </c>
      <c r="Y206">
        <v>2</v>
      </c>
      <c r="AA206">
        <v>45</v>
      </c>
      <c r="AB206">
        <v>0</v>
      </c>
      <c r="AC206">
        <v>0</v>
      </c>
      <c r="AD206">
        <v>0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2</v>
      </c>
      <c r="AU206" t="s">
        <v>3</v>
      </c>
      <c r="AV206">
        <v>0</v>
      </c>
      <c r="AW206">
        <v>2</v>
      </c>
      <c r="AX206">
        <v>23105076</v>
      </c>
      <c r="AY206">
        <v>1</v>
      </c>
      <c r="AZ206">
        <v>0</v>
      </c>
      <c r="BA206">
        <v>203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B206">
        <v>0</v>
      </c>
    </row>
    <row r="207" spans="1:80">
      <c r="A207">
        <f>ROW(Source!A118)</f>
        <v>118</v>
      </c>
      <c r="B207">
        <v>23104213</v>
      </c>
      <c r="C207">
        <v>23105055</v>
      </c>
      <c r="D207">
        <v>21638023</v>
      </c>
      <c r="E207">
        <v>1</v>
      </c>
      <c r="F207">
        <v>1</v>
      </c>
      <c r="G207">
        <v>1</v>
      </c>
      <c r="H207">
        <v>3</v>
      </c>
      <c r="I207" t="s">
        <v>951</v>
      </c>
      <c r="J207" t="s">
        <v>952</v>
      </c>
      <c r="K207" t="s">
        <v>953</v>
      </c>
      <c r="L207">
        <v>1356</v>
      </c>
      <c r="N207">
        <v>1010</v>
      </c>
      <c r="O207" t="s">
        <v>921</v>
      </c>
      <c r="P207" t="s">
        <v>921</v>
      </c>
      <c r="Q207">
        <v>1000</v>
      </c>
      <c r="Y207">
        <v>2E-3</v>
      </c>
      <c r="AA207">
        <v>5650</v>
      </c>
      <c r="AB207">
        <v>0</v>
      </c>
      <c r="AC207">
        <v>0</v>
      </c>
      <c r="AD207">
        <v>0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2E-3</v>
      </c>
      <c r="AU207" t="s">
        <v>3</v>
      </c>
      <c r="AV207">
        <v>0</v>
      </c>
      <c r="AW207">
        <v>2</v>
      </c>
      <c r="AX207">
        <v>23105077</v>
      </c>
      <c r="AY207">
        <v>1</v>
      </c>
      <c r="AZ207">
        <v>0</v>
      </c>
      <c r="BA207">
        <v>204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B207">
        <v>0</v>
      </c>
    </row>
    <row r="208" spans="1:80">
      <c r="A208">
        <f>ROW(Source!A121)</f>
        <v>121</v>
      </c>
      <c r="B208">
        <v>23104213</v>
      </c>
      <c r="C208">
        <v>23105081</v>
      </c>
      <c r="D208">
        <v>9415735</v>
      </c>
      <c r="E208">
        <v>1</v>
      </c>
      <c r="F208">
        <v>1</v>
      </c>
      <c r="G208">
        <v>1</v>
      </c>
      <c r="H208">
        <v>1</v>
      </c>
      <c r="I208" t="s">
        <v>922</v>
      </c>
      <c r="J208" t="s">
        <v>3</v>
      </c>
      <c r="K208" t="s">
        <v>923</v>
      </c>
      <c r="L208">
        <v>1369</v>
      </c>
      <c r="N208">
        <v>1013</v>
      </c>
      <c r="O208" t="s">
        <v>731</v>
      </c>
      <c r="P208" t="s">
        <v>731</v>
      </c>
      <c r="Q208">
        <v>1</v>
      </c>
      <c r="Y208">
        <v>6.72</v>
      </c>
      <c r="AA208">
        <v>0</v>
      </c>
      <c r="AB208">
        <v>0</v>
      </c>
      <c r="AC208">
        <v>0</v>
      </c>
      <c r="AD208">
        <v>9.07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6.72</v>
      </c>
      <c r="AU208" t="s">
        <v>3</v>
      </c>
      <c r="AV208">
        <v>1</v>
      </c>
      <c r="AW208">
        <v>2</v>
      </c>
      <c r="AX208">
        <v>23105093</v>
      </c>
      <c r="AY208">
        <v>1</v>
      </c>
      <c r="AZ208">
        <v>0</v>
      </c>
      <c r="BA208">
        <v>205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B208">
        <v>0</v>
      </c>
    </row>
    <row r="209" spans="1:80">
      <c r="A209">
        <f>ROW(Source!A121)</f>
        <v>121</v>
      </c>
      <c r="B209">
        <v>23104213</v>
      </c>
      <c r="C209">
        <v>23105081</v>
      </c>
      <c r="D209">
        <v>121548</v>
      </c>
      <c r="E209">
        <v>1</v>
      </c>
      <c r="F209">
        <v>1</v>
      </c>
      <c r="G209">
        <v>1</v>
      </c>
      <c r="H209">
        <v>1</v>
      </c>
      <c r="I209" t="s">
        <v>23</v>
      </c>
      <c r="J209" t="s">
        <v>3</v>
      </c>
      <c r="K209" t="s">
        <v>732</v>
      </c>
      <c r="L209">
        <v>608254</v>
      </c>
      <c r="N209">
        <v>1013</v>
      </c>
      <c r="O209" t="s">
        <v>733</v>
      </c>
      <c r="P209" t="s">
        <v>733</v>
      </c>
      <c r="Q209">
        <v>1</v>
      </c>
      <c r="Y209">
        <v>0.04</v>
      </c>
      <c r="AA209">
        <v>0</v>
      </c>
      <c r="AB209">
        <v>0</v>
      </c>
      <c r="AC209">
        <v>0</v>
      </c>
      <c r="AD209">
        <v>0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0.04</v>
      </c>
      <c r="AU209" t="s">
        <v>3</v>
      </c>
      <c r="AV209">
        <v>2</v>
      </c>
      <c r="AW209">
        <v>2</v>
      </c>
      <c r="AX209">
        <v>23105094</v>
      </c>
      <c r="AY209">
        <v>1</v>
      </c>
      <c r="AZ209">
        <v>0</v>
      </c>
      <c r="BA209">
        <v>206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B209">
        <v>0</v>
      </c>
    </row>
    <row r="210" spans="1:80">
      <c r="A210">
        <f>ROW(Source!A121)</f>
        <v>121</v>
      </c>
      <c r="B210">
        <v>23104213</v>
      </c>
      <c r="C210">
        <v>23105081</v>
      </c>
      <c r="D210">
        <v>21598697</v>
      </c>
      <c r="E210">
        <v>1</v>
      </c>
      <c r="F210">
        <v>1</v>
      </c>
      <c r="G210">
        <v>1</v>
      </c>
      <c r="H210">
        <v>2</v>
      </c>
      <c r="I210" t="s">
        <v>872</v>
      </c>
      <c r="J210" t="s">
        <v>873</v>
      </c>
      <c r="K210" t="s">
        <v>874</v>
      </c>
      <c r="L210">
        <v>1368</v>
      </c>
      <c r="N210">
        <v>1011</v>
      </c>
      <c r="O210" t="s">
        <v>737</v>
      </c>
      <c r="P210" t="s">
        <v>737</v>
      </c>
      <c r="Q210">
        <v>1</v>
      </c>
      <c r="Y210">
        <v>0.02</v>
      </c>
      <c r="AA210">
        <v>0</v>
      </c>
      <c r="AB210">
        <v>86.4</v>
      </c>
      <c r="AC210">
        <v>13.5</v>
      </c>
      <c r="AD210">
        <v>0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3</v>
      </c>
      <c r="AT210">
        <v>0.02</v>
      </c>
      <c r="AU210" t="s">
        <v>3</v>
      </c>
      <c r="AV210">
        <v>0</v>
      </c>
      <c r="AW210">
        <v>2</v>
      </c>
      <c r="AX210">
        <v>23105095</v>
      </c>
      <c r="AY210">
        <v>1</v>
      </c>
      <c r="AZ210">
        <v>0</v>
      </c>
      <c r="BA210">
        <v>207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B210">
        <v>0</v>
      </c>
    </row>
    <row r="211" spans="1:80">
      <c r="A211">
        <f>ROW(Source!A121)</f>
        <v>121</v>
      </c>
      <c r="B211">
        <v>23104213</v>
      </c>
      <c r="C211">
        <v>23105081</v>
      </c>
      <c r="D211">
        <v>21598847</v>
      </c>
      <c r="E211">
        <v>1</v>
      </c>
      <c r="F211">
        <v>1</v>
      </c>
      <c r="G211">
        <v>1</v>
      </c>
      <c r="H211">
        <v>2</v>
      </c>
      <c r="I211" t="s">
        <v>734</v>
      </c>
      <c r="J211" t="s">
        <v>735</v>
      </c>
      <c r="K211" t="s">
        <v>736</v>
      </c>
      <c r="L211">
        <v>1368</v>
      </c>
      <c r="N211">
        <v>1011</v>
      </c>
      <c r="O211" t="s">
        <v>737</v>
      </c>
      <c r="P211" t="s">
        <v>737</v>
      </c>
      <c r="Q211">
        <v>1</v>
      </c>
      <c r="Y211">
        <v>0.02</v>
      </c>
      <c r="AA211">
        <v>0</v>
      </c>
      <c r="AB211">
        <v>111.99</v>
      </c>
      <c r="AC211">
        <v>13.5</v>
      </c>
      <c r="AD211">
        <v>0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0.02</v>
      </c>
      <c r="AU211" t="s">
        <v>3</v>
      </c>
      <c r="AV211">
        <v>0</v>
      </c>
      <c r="AW211">
        <v>2</v>
      </c>
      <c r="AX211">
        <v>23105096</v>
      </c>
      <c r="AY211">
        <v>1</v>
      </c>
      <c r="AZ211">
        <v>0</v>
      </c>
      <c r="BA211">
        <v>208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B211">
        <v>0</v>
      </c>
    </row>
    <row r="212" spans="1:80">
      <c r="A212">
        <f>ROW(Source!A121)</f>
        <v>121</v>
      </c>
      <c r="B212">
        <v>23104213</v>
      </c>
      <c r="C212">
        <v>23105081</v>
      </c>
      <c r="D212">
        <v>21599187</v>
      </c>
      <c r="E212">
        <v>1</v>
      </c>
      <c r="F212">
        <v>1</v>
      </c>
      <c r="G212">
        <v>1</v>
      </c>
      <c r="H212">
        <v>2</v>
      </c>
      <c r="I212" t="s">
        <v>895</v>
      </c>
      <c r="J212" t="s">
        <v>896</v>
      </c>
      <c r="K212" t="s">
        <v>897</v>
      </c>
      <c r="L212">
        <v>1368</v>
      </c>
      <c r="N212">
        <v>1011</v>
      </c>
      <c r="O212" t="s">
        <v>737</v>
      </c>
      <c r="P212" t="s">
        <v>737</v>
      </c>
      <c r="Q212">
        <v>1</v>
      </c>
      <c r="Y212">
        <v>0.86</v>
      </c>
      <c r="AA212">
        <v>0</v>
      </c>
      <c r="AB212">
        <v>8.1</v>
      </c>
      <c r="AC212">
        <v>0</v>
      </c>
      <c r="AD212">
        <v>0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0.86</v>
      </c>
      <c r="AU212" t="s">
        <v>3</v>
      </c>
      <c r="AV212">
        <v>0</v>
      </c>
      <c r="AW212">
        <v>2</v>
      </c>
      <c r="AX212">
        <v>23105097</v>
      </c>
      <c r="AY212">
        <v>1</v>
      </c>
      <c r="AZ212">
        <v>0</v>
      </c>
      <c r="BA212">
        <v>209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B212">
        <v>0</v>
      </c>
    </row>
    <row r="213" spans="1:80">
      <c r="A213">
        <f>ROW(Source!A121)</f>
        <v>121</v>
      </c>
      <c r="B213">
        <v>23104213</v>
      </c>
      <c r="C213">
        <v>23105081</v>
      </c>
      <c r="D213">
        <v>21601609</v>
      </c>
      <c r="E213">
        <v>1</v>
      </c>
      <c r="F213">
        <v>1</v>
      </c>
      <c r="G213">
        <v>1</v>
      </c>
      <c r="H213">
        <v>2</v>
      </c>
      <c r="I213" t="s">
        <v>797</v>
      </c>
      <c r="J213" t="s">
        <v>798</v>
      </c>
      <c r="K213" t="s">
        <v>799</v>
      </c>
      <c r="L213">
        <v>1368</v>
      </c>
      <c r="N213">
        <v>1011</v>
      </c>
      <c r="O213" t="s">
        <v>737</v>
      </c>
      <c r="P213" t="s">
        <v>737</v>
      </c>
      <c r="Q213">
        <v>1</v>
      </c>
      <c r="Y213">
        <v>0.05</v>
      </c>
      <c r="AA213">
        <v>0</v>
      </c>
      <c r="AB213">
        <v>87.17</v>
      </c>
      <c r="AC213">
        <v>11.6</v>
      </c>
      <c r="AD213">
        <v>0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3</v>
      </c>
      <c r="AT213">
        <v>0.05</v>
      </c>
      <c r="AU213" t="s">
        <v>3</v>
      </c>
      <c r="AV213">
        <v>0</v>
      </c>
      <c r="AW213">
        <v>2</v>
      </c>
      <c r="AX213">
        <v>23105098</v>
      </c>
      <c r="AY213">
        <v>1</v>
      </c>
      <c r="AZ213">
        <v>0</v>
      </c>
      <c r="BA213">
        <v>210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B213">
        <v>0</v>
      </c>
    </row>
    <row r="214" spans="1:80">
      <c r="A214">
        <f>ROW(Source!A121)</f>
        <v>121</v>
      </c>
      <c r="B214">
        <v>23104213</v>
      </c>
      <c r="C214">
        <v>23105081</v>
      </c>
      <c r="D214">
        <v>21540934</v>
      </c>
      <c r="E214">
        <v>1</v>
      </c>
      <c r="F214">
        <v>1</v>
      </c>
      <c r="G214">
        <v>1</v>
      </c>
      <c r="H214">
        <v>3</v>
      </c>
      <c r="I214" t="s">
        <v>774</v>
      </c>
      <c r="J214" t="s">
        <v>775</v>
      </c>
      <c r="K214" t="s">
        <v>776</v>
      </c>
      <c r="L214">
        <v>1348</v>
      </c>
      <c r="N214">
        <v>1009</v>
      </c>
      <c r="O214" t="s">
        <v>13</v>
      </c>
      <c r="P214" t="s">
        <v>13</v>
      </c>
      <c r="Q214">
        <v>1000</v>
      </c>
      <c r="Y214">
        <v>5.5999999999999995E-4</v>
      </c>
      <c r="AA214">
        <v>10362</v>
      </c>
      <c r="AB214">
        <v>0</v>
      </c>
      <c r="AC214">
        <v>0</v>
      </c>
      <c r="AD214">
        <v>0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5.5999999999999995E-4</v>
      </c>
      <c r="AU214" t="s">
        <v>3</v>
      </c>
      <c r="AV214">
        <v>0</v>
      </c>
      <c r="AW214">
        <v>2</v>
      </c>
      <c r="AX214">
        <v>23105099</v>
      </c>
      <c r="AY214">
        <v>1</v>
      </c>
      <c r="AZ214">
        <v>0</v>
      </c>
      <c r="BA214">
        <v>211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B214">
        <v>0</v>
      </c>
    </row>
    <row r="215" spans="1:80">
      <c r="A215">
        <f>ROW(Source!A121)</f>
        <v>121</v>
      </c>
      <c r="B215">
        <v>23104213</v>
      </c>
      <c r="C215">
        <v>23105081</v>
      </c>
      <c r="D215">
        <v>21542383</v>
      </c>
      <c r="E215">
        <v>1</v>
      </c>
      <c r="F215">
        <v>1</v>
      </c>
      <c r="G215">
        <v>1</v>
      </c>
      <c r="H215">
        <v>3</v>
      </c>
      <c r="I215" t="s">
        <v>912</v>
      </c>
      <c r="J215" t="s">
        <v>913</v>
      </c>
      <c r="K215" t="s">
        <v>914</v>
      </c>
      <c r="L215">
        <v>1348</v>
      </c>
      <c r="N215">
        <v>1009</v>
      </c>
      <c r="O215" t="s">
        <v>13</v>
      </c>
      <c r="P215" t="s">
        <v>13</v>
      </c>
      <c r="Q215">
        <v>1000</v>
      </c>
      <c r="Y215">
        <v>5.0400000000000002E-3</v>
      </c>
      <c r="AA215">
        <v>13560</v>
      </c>
      <c r="AB215">
        <v>0</v>
      </c>
      <c r="AC215">
        <v>0</v>
      </c>
      <c r="AD215">
        <v>0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3</v>
      </c>
      <c r="AT215">
        <v>5.0400000000000002E-3</v>
      </c>
      <c r="AU215" t="s">
        <v>3</v>
      </c>
      <c r="AV215">
        <v>0</v>
      </c>
      <c r="AW215">
        <v>2</v>
      </c>
      <c r="AX215">
        <v>23105100</v>
      </c>
      <c r="AY215">
        <v>1</v>
      </c>
      <c r="AZ215">
        <v>0</v>
      </c>
      <c r="BA215">
        <v>212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B215">
        <v>0</v>
      </c>
    </row>
    <row r="216" spans="1:80">
      <c r="A216">
        <f>ROW(Source!A121)</f>
        <v>121</v>
      </c>
      <c r="B216">
        <v>23104213</v>
      </c>
      <c r="C216">
        <v>23105081</v>
      </c>
      <c r="D216">
        <v>21572783</v>
      </c>
      <c r="E216">
        <v>1</v>
      </c>
      <c r="F216">
        <v>1</v>
      </c>
      <c r="G216">
        <v>1</v>
      </c>
      <c r="H216">
        <v>3</v>
      </c>
      <c r="I216" t="s">
        <v>161</v>
      </c>
      <c r="J216" t="s">
        <v>163</v>
      </c>
      <c r="K216" t="s">
        <v>162</v>
      </c>
      <c r="L216">
        <v>1354</v>
      </c>
      <c r="N216">
        <v>1010</v>
      </c>
      <c r="O216" t="s">
        <v>123</v>
      </c>
      <c r="P216" t="s">
        <v>123</v>
      </c>
      <c r="Q216">
        <v>1</v>
      </c>
      <c r="Y216">
        <v>1</v>
      </c>
      <c r="AA216">
        <v>0</v>
      </c>
      <c r="AB216">
        <v>0</v>
      </c>
      <c r="AC216">
        <v>0</v>
      </c>
      <c r="AD216">
        <v>0</v>
      </c>
      <c r="AN216">
        <v>1</v>
      </c>
      <c r="AO216">
        <v>0</v>
      </c>
      <c r="AP216">
        <v>1</v>
      </c>
      <c r="AQ216">
        <v>0</v>
      </c>
      <c r="AR216">
        <v>0</v>
      </c>
      <c r="AS216" t="s">
        <v>3</v>
      </c>
      <c r="AT216">
        <v>1</v>
      </c>
      <c r="AU216" t="s">
        <v>3</v>
      </c>
      <c r="AV216">
        <v>0</v>
      </c>
      <c r="AW216">
        <v>2</v>
      </c>
      <c r="AX216">
        <v>23105101</v>
      </c>
      <c r="AY216">
        <v>1</v>
      </c>
      <c r="AZ216">
        <v>0</v>
      </c>
      <c r="BA216">
        <v>213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B216">
        <v>0</v>
      </c>
    </row>
    <row r="217" spans="1:80">
      <c r="A217">
        <f>ROW(Source!A121)</f>
        <v>121</v>
      </c>
      <c r="B217">
        <v>23104213</v>
      </c>
      <c r="C217">
        <v>23105081</v>
      </c>
      <c r="D217">
        <v>21628498</v>
      </c>
      <c r="E217">
        <v>1</v>
      </c>
      <c r="F217">
        <v>1</v>
      </c>
      <c r="G217">
        <v>1</v>
      </c>
      <c r="H217">
        <v>3</v>
      </c>
      <c r="I217" t="s">
        <v>915</v>
      </c>
      <c r="J217" t="s">
        <v>916</v>
      </c>
      <c r="K217" t="s">
        <v>917</v>
      </c>
      <c r="L217">
        <v>1354</v>
      </c>
      <c r="N217">
        <v>1010</v>
      </c>
      <c r="O217" t="s">
        <v>123</v>
      </c>
      <c r="P217" t="s">
        <v>123</v>
      </c>
      <c r="Q217">
        <v>1</v>
      </c>
      <c r="Y217">
        <v>2</v>
      </c>
      <c r="AA217">
        <v>75</v>
      </c>
      <c r="AB217">
        <v>0</v>
      </c>
      <c r="AC217">
        <v>0</v>
      </c>
      <c r="AD217">
        <v>0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3</v>
      </c>
      <c r="AT217">
        <v>2</v>
      </c>
      <c r="AU217" t="s">
        <v>3</v>
      </c>
      <c r="AV217">
        <v>0</v>
      </c>
      <c r="AW217">
        <v>2</v>
      </c>
      <c r="AX217">
        <v>23105102</v>
      </c>
      <c r="AY217">
        <v>1</v>
      </c>
      <c r="AZ217">
        <v>0</v>
      </c>
      <c r="BA217">
        <v>214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B217">
        <v>0</v>
      </c>
    </row>
    <row r="218" spans="1:80">
      <c r="A218">
        <f>ROW(Source!A121)</f>
        <v>121</v>
      </c>
      <c r="B218">
        <v>23104213</v>
      </c>
      <c r="C218">
        <v>23105081</v>
      </c>
      <c r="D218">
        <v>21638024</v>
      </c>
      <c r="E218">
        <v>1</v>
      </c>
      <c r="F218">
        <v>1</v>
      </c>
      <c r="G218">
        <v>1</v>
      </c>
      <c r="H218">
        <v>3</v>
      </c>
      <c r="I218" t="s">
        <v>918</v>
      </c>
      <c r="J218" t="s">
        <v>919</v>
      </c>
      <c r="K218" t="s">
        <v>920</v>
      </c>
      <c r="L218">
        <v>1356</v>
      </c>
      <c r="N218">
        <v>1010</v>
      </c>
      <c r="O218" t="s">
        <v>921</v>
      </c>
      <c r="P218" t="s">
        <v>921</v>
      </c>
      <c r="Q218">
        <v>1000</v>
      </c>
      <c r="Y218">
        <v>2E-3</v>
      </c>
      <c r="AA218">
        <v>7980</v>
      </c>
      <c r="AB218">
        <v>0</v>
      </c>
      <c r="AC218">
        <v>0</v>
      </c>
      <c r="AD218">
        <v>0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2E-3</v>
      </c>
      <c r="AU218" t="s">
        <v>3</v>
      </c>
      <c r="AV218">
        <v>0</v>
      </c>
      <c r="AW218">
        <v>2</v>
      </c>
      <c r="AX218">
        <v>23105103</v>
      </c>
      <c r="AY218">
        <v>1</v>
      </c>
      <c r="AZ218">
        <v>0</v>
      </c>
      <c r="BA218">
        <v>215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B218">
        <v>0</v>
      </c>
    </row>
    <row r="219" spans="1:80">
      <c r="A219">
        <f>ROW(Source!A127)</f>
        <v>127</v>
      </c>
      <c r="B219">
        <v>23104213</v>
      </c>
      <c r="C219">
        <v>23105113</v>
      </c>
      <c r="D219">
        <v>9415666</v>
      </c>
      <c r="E219">
        <v>1</v>
      </c>
      <c r="F219">
        <v>1</v>
      </c>
      <c r="G219">
        <v>1</v>
      </c>
      <c r="H219">
        <v>1</v>
      </c>
      <c r="I219" t="s">
        <v>954</v>
      </c>
      <c r="J219" t="s">
        <v>3</v>
      </c>
      <c r="K219" t="s">
        <v>955</v>
      </c>
      <c r="L219">
        <v>1369</v>
      </c>
      <c r="N219">
        <v>1013</v>
      </c>
      <c r="O219" t="s">
        <v>731</v>
      </c>
      <c r="P219" t="s">
        <v>731</v>
      </c>
      <c r="Q219">
        <v>1</v>
      </c>
      <c r="Y219">
        <v>167.86</v>
      </c>
      <c r="AA219">
        <v>0</v>
      </c>
      <c r="AB219">
        <v>0</v>
      </c>
      <c r="AC219">
        <v>0</v>
      </c>
      <c r="AD219">
        <v>8.74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3</v>
      </c>
      <c r="AT219">
        <v>167.86</v>
      </c>
      <c r="AU219" t="s">
        <v>3</v>
      </c>
      <c r="AV219">
        <v>1</v>
      </c>
      <c r="AW219">
        <v>2</v>
      </c>
      <c r="AX219">
        <v>23105131</v>
      </c>
      <c r="AY219">
        <v>1</v>
      </c>
      <c r="AZ219">
        <v>0</v>
      </c>
      <c r="BA219">
        <v>216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B219">
        <v>0</v>
      </c>
    </row>
    <row r="220" spans="1:80">
      <c r="A220">
        <f>ROW(Source!A127)</f>
        <v>127</v>
      </c>
      <c r="B220">
        <v>23104213</v>
      </c>
      <c r="C220">
        <v>23105113</v>
      </c>
      <c r="D220">
        <v>121548</v>
      </c>
      <c r="E220">
        <v>1</v>
      </c>
      <c r="F220">
        <v>1</v>
      </c>
      <c r="G220">
        <v>1</v>
      </c>
      <c r="H220">
        <v>1</v>
      </c>
      <c r="I220" t="s">
        <v>23</v>
      </c>
      <c r="J220" t="s">
        <v>3</v>
      </c>
      <c r="K220" t="s">
        <v>732</v>
      </c>
      <c r="L220">
        <v>608254</v>
      </c>
      <c r="N220">
        <v>1013</v>
      </c>
      <c r="O220" t="s">
        <v>733</v>
      </c>
      <c r="P220" t="s">
        <v>733</v>
      </c>
      <c r="Q220">
        <v>1</v>
      </c>
      <c r="Y220">
        <v>0.52</v>
      </c>
      <c r="AA220">
        <v>0</v>
      </c>
      <c r="AB220">
        <v>0</v>
      </c>
      <c r="AC220">
        <v>0</v>
      </c>
      <c r="AD220">
        <v>0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3</v>
      </c>
      <c r="AT220">
        <v>0.52</v>
      </c>
      <c r="AU220" t="s">
        <v>3</v>
      </c>
      <c r="AV220">
        <v>2</v>
      </c>
      <c r="AW220">
        <v>2</v>
      </c>
      <c r="AX220">
        <v>23105132</v>
      </c>
      <c r="AY220">
        <v>1</v>
      </c>
      <c r="AZ220">
        <v>0</v>
      </c>
      <c r="BA220">
        <v>217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B220">
        <v>0</v>
      </c>
    </row>
    <row r="221" spans="1:80">
      <c r="A221">
        <f>ROW(Source!A127)</f>
        <v>127</v>
      </c>
      <c r="B221">
        <v>23104213</v>
      </c>
      <c r="C221">
        <v>23105113</v>
      </c>
      <c r="D221">
        <v>21598847</v>
      </c>
      <c r="E221">
        <v>1</v>
      </c>
      <c r="F221">
        <v>1</v>
      </c>
      <c r="G221">
        <v>1</v>
      </c>
      <c r="H221">
        <v>2</v>
      </c>
      <c r="I221" t="s">
        <v>734</v>
      </c>
      <c r="J221" t="s">
        <v>735</v>
      </c>
      <c r="K221" t="s">
        <v>736</v>
      </c>
      <c r="L221">
        <v>1368</v>
      </c>
      <c r="N221">
        <v>1011</v>
      </c>
      <c r="O221" t="s">
        <v>737</v>
      </c>
      <c r="P221" t="s">
        <v>737</v>
      </c>
      <c r="Q221">
        <v>1</v>
      </c>
      <c r="Y221">
        <v>0.52</v>
      </c>
      <c r="AA221">
        <v>0</v>
      </c>
      <c r="AB221">
        <v>111.99</v>
      </c>
      <c r="AC221">
        <v>13.5</v>
      </c>
      <c r="AD221">
        <v>0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3</v>
      </c>
      <c r="AT221">
        <v>0.52</v>
      </c>
      <c r="AU221" t="s">
        <v>3</v>
      </c>
      <c r="AV221">
        <v>0</v>
      </c>
      <c r="AW221">
        <v>2</v>
      </c>
      <c r="AX221">
        <v>23105133</v>
      </c>
      <c r="AY221">
        <v>1</v>
      </c>
      <c r="AZ221">
        <v>0</v>
      </c>
      <c r="BA221">
        <v>218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B221">
        <v>0</v>
      </c>
    </row>
    <row r="222" spans="1:80">
      <c r="A222">
        <f>ROW(Source!A127)</f>
        <v>127</v>
      </c>
      <c r="B222">
        <v>23104213</v>
      </c>
      <c r="C222">
        <v>23105113</v>
      </c>
      <c r="D222">
        <v>21599017</v>
      </c>
      <c r="E222">
        <v>1</v>
      </c>
      <c r="F222">
        <v>1</v>
      </c>
      <c r="G222">
        <v>1</v>
      </c>
      <c r="H222">
        <v>2</v>
      </c>
      <c r="I222" t="s">
        <v>956</v>
      </c>
      <c r="J222" t="s">
        <v>957</v>
      </c>
      <c r="K222" t="s">
        <v>958</v>
      </c>
      <c r="L222">
        <v>1368</v>
      </c>
      <c r="N222">
        <v>1011</v>
      </c>
      <c r="O222" t="s">
        <v>737</v>
      </c>
      <c r="P222" t="s">
        <v>737</v>
      </c>
      <c r="Q222">
        <v>1</v>
      </c>
      <c r="Y222">
        <v>0.39</v>
      </c>
      <c r="AA222">
        <v>0</v>
      </c>
      <c r="AB222">
        <v>6.66</v>
      </c>
      <c r="AC222">
        <v>0</v>
      </c>
      <c r="AD222">
        <v>0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0.39</v>
      </c>
      <c r="AU222" t="s">
        <v>3</v>
      </c>
      <c r="AV222">
        <v>0</v>
      </c>
      <c r="AW222">
        <v>2</v>
      </c>
      <c r="AX222">
        <v>23105134</v>
      </c>
      <c r="AY222">
        <v>1</v>
      </c>
      <c r="AZ222">
        <v>0</v>
      </c>
      <c r="BA222">
        <v>219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B222">
        <v>0</v>
      </c>
    </row>
    <row r="223" spans="1:80">
      <c r="A223">
        <f>ROW(Source!A127)</f>
        <v>127</v>
      </c>
      <c r="B223">
        <v>23104213</v>
      </c>
      <c r="C223">
        <v>23105113</v>
      </c>
      <c r="D223">
        <v>21599187</v>
      </c>
      <c r="E223">
        <v>1</v>
      </c>
      <c r="F223">
        <v>1</v>
      </c>
      <c r="G223">
        <v>1</v>
      </c>
      <c r="H223">
        <v>2</v>
      </c>
      <c r="I223" t="s">
        <v>895</v>
      </c>
      <c r="J223" t="s">
        <v>896</v>
      </c>
      <c r="K223" t="s">
        <v>897</v>
      </c>
      <c r="L223">
        <v>1368</v>
      </c>
      <c r="N223">
        <v>1011</v>
      </c>
      <c r="O223" t="s">
        <v>737</v>
      </c>
      <c r="P223" t="s">
        <v>737</v>
      </c>
      <c r="Q223">
        <v>1</v>
      </c>
      <c r="Y223">
        <v>1.79</v>
      </c>
      <c r="AA223">
        <v>0</v>
      </c>
      <c r="AB223">
        <v>8.1</v>
      </c>
      <c r="AC223">
        <v>0</v>
      </c>
      <c r="AD223">
        <v>0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3</v>
      </c>
      <c r="AT223">
        <v>1.79</v>
      </c>
      <c r="AU223" t="s">
        <v>3</v>
      </c>
      <c r="AV223">
        <v>0</v>
      </c>
      <c r="AW223">
        <v>2</v>
      </c>
      <c r="AX223">
        <v>23105135</v>
      </c>
      <c r="AY223">
        <v>1</v>
      </c>
      <c r="AZ223">
        <v>0</v>
      </c>
      <c r="BA223">
        <v>220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B223">
        <v>0</v>
      </c>
    </row>
    <row r="224" spans="1:80">
      <c r="A224">
        <f>ROW(Source!A127)</f>
        <v>127</v>
      </c>
      <c r="B224">
        <v>23104213</v>
      </c>
      <c r="C224">
        <v>23105113</v>
      </c>
      <c r="D224">
        <v>21601609</v>
      </c>
      <c r="E224">
        <v>1</v>
      </c>
      <c r="F224">
        <v>1</v>
      </c>
      <c r="G224">
        <v>1</v>
      </c>
      <c r="H224">
        <v>2</v>
      </c>
      <c r="I224" t="s">
        <v>797</v>
      </c>
      <c r="J224" t="s">
        <v>798</v>
      </c>
      <c r="K224" t="s">
        <v>799</v>
      </c>
      <c r="L224">
        <v>1368</v>
      </c>
      <c r="N224">
        <v>1011</v>
      </c>
      <c r="O224" t="s">
        <v>737</v>
      </c>
      <c r="P224" t="s">
        <v>737</v>
      </c>
      <c r="Q224">
        <v>1</v>
      </c>
      <c r="Y224">
        <v>0.8</v>
      </c>
      <c r="AA224">
        <v>0</v>
      </c>
      <c r="AB224">
        <v>87.17</v>
      </c>
      <c r="AC224">
        <v>11.6</v>
      </c>
      <c r="AD224">
        <v>0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0.8</v>
      </c>
      <c r="AU224" t="s">
        <v>3</v>
      </c>
      <c r="AV224">
        <v>0</v>
      </c>
      <c r="AW224">
        <v>2</v>
      </c>
      <c r="AX224">
        <v>23105136</v>
      </c>
      <c r="AY224">
        <v>1</v>
      </c>
      <c r="AZ224">
        <v>0</v>
      </c>
      <c r="BA224">
        <v>221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B224">
        <v>0</v>
      </c>
    </row>
    <row r="225" spans="1:80">
      <c r="A225">
        <f>ROW(Source!A127)</f>
        <v>127</v>
      </c>
      <c r="B225">
        <v>23104213</v>
      </c>
      <c r="C225">
        <v>23105113</v>
      </c>
      <c r="D225">
        <v>21540934</v>
      </c>
      <c r="E225">
        <v>1</v>
      </c>
      <c r="F225">
        <v>1</v>
      </c>
      <c r="G225">
        <v>1</v>
      </c>
      <c r="H225">
        <v>3</v>
      </c>
      <c r="I225" t="s">
        <v>774</v>
      </c>
      <c r="J225" t="s">
        <v>775</v>
      </c>
      <c r="K225" t="s">
        <v>776</v>
      </c>
      <c r="L225">
        <v>1348</v>
      </c>
      <c r="N225">
        <v>1009</v>
      </c>
      <c r="O225" t="s">
        <v>13</v>
      </c>
      <c r="P225" t="s">
        <v>13</v>
      </c>
      <c r="Q225">
        <v>1000</v>
      </c>
      <c r="Y225">
        <v>4.4999999999999999E-4</v>
      </c>
      <c r="AA225">
        <v>10362</v>
      </c>
      <c r="AB225">
        <v>0</v>
      </c>
      <c r="AC225">
        <v>0</v>
      </c>
      <c r="AD225">
        <v>0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4.4999999999999999E-4</v>
      </c>
      <c r="AU225" t="s">
        <v>3</v>
      </c>
      <c r="AV225">
        <v>0</v>
      </c>
      <c r="AW225">
        <v>2</v>
      </c>
      <c r="AX225">
        <v>23105137</v>
      </c>
      <c r="AY225">
        <v>1</v>
      </c>
      <c r="AZ225">
        <v>0</v>
      </c>
      <c r="BA225">
        <v>222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B225">
        <v>0</v>
      </c>
    </row>
    <row r="226" spans="1:80">
      <c r="A226">
        <f>ROW(Source!A127)</f>
        <v>127</v>
      </c>
      <c r="B226">
        <v>23104213</v>
      </c>
      <c r="C226">
        <v>23105113</v>
      </c>
      <c r="D226">
        <v>21541212</v>
      </c>
      <c r="E226">
        <v>1</v>
      </c>
      <c r="F226">
        <v>1</v>
      </c>
      <c r="G226">
        <v>1</v>
      </c>
      <c r="H226">
        <v>3</v>
      </c>
      <c r="I226" t="s">
        <v>959</v>
      </c>
      <c r="J226" t="s">
        <v>960</v>
      </c>
      <c r="K226" t="s">
        <v>961</v>
      </c>
      <c r="L226">
        <v>1346</v>
      </c>
      <c r="N226">
        <v>1009</v>
      </c>
      <c r="O226" t="s">
        <v>95</v>
      </c>
      <c r="P226" t="s">
        <v>95</v>
      </c>
      <c r="Q226">
        <v>1</v>
      </c>
      <c r="Y226">
        <v>8</v>
      </c>
      <c r="AA226">
        <v>23.09</v>
      </c>
      <c r="AB226">
        <v>0</v>
      </c>
      <c r="AC226">
        <v>0</v>
      </c>
      <c r="AD226">
        <v>0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3</v>
      </c>
      <c r="AT226">
        <v>8</v>
      </c>
      <c r="AU226" t="s">
        <v>3</v>
      </c>
      <c r="AV226">
        <v>0</v>
      </c>
      <c r="AW226">
        <v>2</v>
      </c>
      <c r="AX226">
        <v>23105138</v>
      </c>
      <c r="AY226">
        <v>1</v>
      </c>
      <c r="AZ226">
        <v>0</v>
      </c>
      <c r="BA226">
        <v>223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B226">
        <v>0</v>
      </c>
    </row>
    <row r="227" spans="1:80">
      <c r="A227">
        <f>ROW(Source!A127)</f>
        <v>127</v>
      </c>
      <c r="B227">
        <v>23104213</v>
      </c>
      <c r="C227">
        <v>23105113</v>
      </c>
      <c r="D227">
        <v>21541234</v>
      </c>
      <c r="E227">
        <v>1</v>
      </c>
      <c r="F227">
        <v>1</v>
      </c>
      <c r="G227">
        <v>1</v>
      </c>
      <c r="H227">
        <v>3</v>
      </c>
      <c r="I227" t="s">
        <v>962</v>
      </c>
      <c r="J227" t="s">
        <v>963</v>
      </c>
      <c r="K227" t="s">
        <v>964</v>
      </c>
      <c r="L227">
        <v>1348</v>
      </c>
      <c r="N227">
        <v>1009</v>
      </c>
      <c r="O227" t="s">
        <v>13</v>
      </c>
      <c r="P227" t="s">
        <v>13</v>
      </c>
      <c r="Q227">
        <v>1000</v>
      </c>
      <c r="Y227">
        <v>1.4999999999999999E-2</v>
      </c>
      <c r="AA227">
        <v>9040</v>
      </c>
      <c r="AB227">
        <v>0</v>
      </c>
      <c r="AC227">
        <v>0</v>
      </c>
      <c r="AD227">
        <v>0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3</v>
      </c>
      <c r="AT227">
        <v>1.4999999999999999E-2</v>
      </c>
      <c r="AU227" t="s">
        <v>3</v>
      </c>
      <c r="AV227">
        <v>0</v>
      </c>
      <c r="AW227">
        <v>2</v>
      </c>
      <c r="AX227">
        <v>23105139</v>
      </c>
      <c r="AY227">
        <v>1</v>
      </c>
      <c r="AZ227">
        <v>0</v>
      </c>
      <c r="BA227">
        <v>224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B227">
        <v>0</v>
      </c>
    </row>
    <row r="228" spans="1:80">
      <c r="A228">
        <f>ROW(Source!A127)</f>
        <v>127</v>
      </c>
      <c r="B228">
        <v>23104213</v>
      </c>
      <c r="C228">
        <v>23105113</v>
      </c>
      <c r="D228">
        <v>21542254</v>
      </c>
      <c r="E228">
        <v>1</v>
      </c>
      <c r="F228">
        <v>1</v>
      </c>
      <c r="G228">
        <v>1</v>
      </c>
      <c r="H228">
        <v>3</v>
      </c>
      <c r="I228" t="s">
        <v>965</v>
      </c>
      <c r="J228" t="s">
        <v>966</v>
      </c>
      <c r="K228" t="s">
        <v>967</v>
      </c>
      <c r="L228">
        <v>1346</v>
      </c>
      <c r="N228">
        <v>1009</v>
      </c>
      <c r="O228" t="s">
        <v>95</v>
      </c>
      <c r="P228" t="s">
        <v>95</v>
      </c>
      <c r="Q228">
        <v>1</v>
      </c>
      <c r="Y228">
        <v>14.7</v>
      </c>
      <c r="AA228">
        <v>91.29</v>
      </c>
      <c r="AB228">
        <v>0</v>
      </c>
      <c r="AC228">
        <v>0</v>
      </c>
      <c r="AD228">
        <v>0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14.7</v>
      </c>
      <c r="AU228" t="s">
        <v>3</v>
      </c>
      <c r="AV228">
        <v>0</v>
      </c>
      <c r="AW228">
        <v>2</v>
      </c>
      <c r="AX228">
        <v>23105140</v>
      </c>
      <c r="AY228">
        <v>1</v>
      </c>
      <c r="AZ228">
        <v>0</v>
      </c>
      <c r="BA228">
        <v>225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B228">
        <v>0</v>
      </c>
    </row>
    <row r="229" spans="1:80">
      <c r="A229">
        <f>ROW(Source!A127)</f>
        <v>127</v>
      </c>
      <c r="B229">
        <v>23104213</v>
      </c>
      <c r="C229">
        <v>23105113</v>
      </c>
      <c r="D229">
        <v>21542263</v>
      </c>
      <c r="E229">
        <v>1</v>
      </c>
      <c r="F229">
        <v>1</v>
      </c>
      <c r="G229">
        <v>1</v>
      </c>
      <c r="H229">
        <v>3</v>
      </c>
      <c r="I229" t="s">
        <v>968</v>
      </c>
      <c r="J229" t="s">
        <v>969</v>
      </c>
      <c r="K229" t="s">
        <v>970</v>
      </c>
      <c r="L229">
        <v>1346</v>
      </c>
      <c r="N229">
        <v>1009</v>
      </c>
      <c r="O229" t="s">
        <v>95</v>
      </c>
      <c r="P229" t="s">
        <v>95</v>
      </c>
      <c r="Q229">
        <v>1</v>
      </c>
      <c r="Y229">
        <v>2.66</v>
      </c>
      <c r="AA229">
        <v>39.020000000000003</v>
      </c>
      <c r="AB229">
        <v>0</v>
      </c>
      <c r="AC229">
        <v>0</v>
      </c>
      <c r="AD229">
        <v>0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3</v>
      </c>
      <c r="AT229">
        <v>2.66</v>
      </c>
      <c r="AU229" t="s">
        <v>3</v>
      </c>
      <c r="AV229">
        <v>0</v>
      </c>
      <c r="AW229">
        <v>2</v>
      </c>
      <c r="AX229">
        <v>23105141</v>
      </c>
      <c r="AY229">
        <v>1</v>
      </c>
      <c r="AZ229">
        <v>0</v>
      </c>
      <c r="BA229">
        <v>226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B229">
        <v>0</v>
      </c>
    </row>
    <row r="230" spans="1:80">
      <c r="A230">
        <f>ROW(Source!A127)</f>
        <v>127</v>
      </c>
      <c r="B230">
        <v>23104213</v>
      </c>
      <c r="C230">
        <v>23105113</v>
      </c>
      <c r="D230">
        <v>21548838</v>
      </c>
      <c r="E230">
        <v>1</v>
      </c>
      <c r="F230">
        <v>1</v>
      </c>
      <c r="G230">
        <v>1</v>
      </c>
      <c r="H230">
        <v>3</v>
      </c>
      <c r="I230" t="s">
        <v>218</v>
      </c>
      <c r="J230" t="s">
        <v>221</v>
      </c>
      <c r="K230" t="s">
        <v>219</v>
      </c>
      <c r="L230">
        <v>1327</v>
      </c>
      <c r="N230">
        <v>1005</v>
      </c>
      <c r="O230" t="s">
        <v>220</v>
      </c>
      <c r="P230" t="s">
        <v>220</v>
      </c>
      <c r="Q230">
        <v>1</v>
      </c>
      <c r="Y230">
        <v>0</v>
      </c>
      <c r="AA230">
        <v>0</v>
      </c>
      <c r="AB230">
        <v>0</v>
      </c>
      <c r="AC230">
        <v>0</v>
      </c>
      <c r="AD230">
        <v>0</v>
      </c>
      <c r="AN230">
        <v>1</v>
      </c>
      <c r="AO230">
        <v>0</v>
      </c>
      <c r="AP230">
        <v>1</v>
      </c>
      <c r="AQ230">
        <v>0</v>
      </c>
      <c r="AR230">
        <v>0</v>
      </c>
      <c r="AS230" t="s">
        <v>3</v>
      </c>
      <c r="AT230">
        <v>0</v>
      </c>
      <c r="AU230" t="s">
        <v>3</v>
      </c>
      <c r="AV230">
        <v>0</v>
      </c>
      <c r="AW230">
        <v>2</v>
      </c>
      <c r="AX230">
        <v>23105142</v>
      </c>
      <c r="AY230">
        <v>1</v>
      </c>
      <c r="AZ230">
        <v>0</v>
      </c>
      <c r="BA230">
        <v>227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B230">
        <v>0</v>
      </c>
    </row>
    <row r="231" spans="1:80">
      <c r="A231">
        <f>ROW(Source!A127)</f>
        <v>127</v>
      </c>
      <c r="B231">
        <v>23104213</v>
      </c>
      <c r="C231">
        <v>23105113</v>
      </c>
      <c r="D231">
        <v>21571518</v>
      </c>
      <c r="E231">
        <v>1</v>
      </c>
      <c r="F231">
        <v>1</v>
      </c>
      <c r="G231">
        <v>1</v>
      </c>
      <c r="H231">
        <v>3</v>
      </c>
      <c r="I231" t="s">
        <v>223</v>
      </c>
      <c r="J231" t="s">
        <v>225</v>
      </c>
      <c r="K231" t="s">
        <v>224</v>
      </c>
      <c r="L231">
        <v>1327</v>
      </c>
      <c r="N231">
        <v>1005</v>
      </c>
      <c r="O231" t="s">
        <v>220</v>
      </c>
      <c r="P231" t="s">
        <v>220</v>
      </c>
      <c r="Q231">
        <v>1</v>
      </c>
      <c r="Y231">
        <v>100</v>
      </c>
      <c r="AA231">
        <v>0</v>
      </c>
      <c r="AB231">
        <v>0</v>
      </c>
      <c r="AC231">
        <v>0</v>
      </c>
      <c r="AD231">
        <v>0</v>
      </c>
      <c r="AN231">
        <v>1</v>
      </c>
      <c r="AO231">
        <v>0</v>
      </c>
      <c r="AP231">
        <v>1</v>
      </c>
      <c r="AQ231">
        <v>0</v>
      </c>
      <c r="AR231">
        <v>0</v>
      </c>
      <c r="AS231" t="s">
        <v>3</v>
      </c>
      <c r="AT231">
        <v>100</v>
      </c>
      <c r="AU231" t="s">
        <v>3</v>
      </c>
      <c r="AV231">
        <v>0</v>
      </c>
      <c r="AW231">
        <v>2</v>
      </c>
      <c r="AX231">
        <v>23105143</v>
      </c>
      <c r="AY231">
        <v>1</v>
      </c>
      <c r="AZ231">
        <v>0</v>
      </c>
      <c r="BA231">
        <v>228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B231">
        <v>0</v>
      </c>
    </row>
    <row r="232" spans="1:80">
      <c r="A232">
        <f>ROW(Source!A127)</f>
        <v>127</v>
      </c>
      <c r="B232">
        <v>23104213</v>
      </c>
      <c r="C232">
        <v>23105113</v>
      </c>
      <c r="D232">
        <v>21571531</v>
      </c>
      <c r="E232">
        <v>1</v>
      </c>
      <c r="F232">
        <v>1</v>
      </c>
      <c r="G232">
        <v>1</v>
      </c>
      <c r="H232">
        <v>3</v>
      </c>
      <c r="I232" t="s">
        <v>227</v>
      </c>
      <c r="J232" t="s">
        <v>229</v>
      </c>
      <c r="K232" t="s">
        <v>228</v>
      </c>
      <c r="L232">
        <v>1354</v>
      </c>
      <c r="N232">
        <v>1010</v>
      </c>
      <c r="O232" t="s">
        <v>123</v>
      </c>
      <c r="P232" t="s">
        <v>123</v>
      </c>
      <c r="Q232">
        <v>1</v>
      </c>
      <c r="Y232">
        <v>0</v>
      </c>
      <c r="AA232">
        <v>0</v>
      </c>
      <c r="AB232">
        <v>0</v>
      </c>
      <c r="AC232">
        <v>0</v>
      </c>
      <c r="AD232">
        <v>0</v>
      </c>
      <c r="AN232">
        <v>1</v>
      </c>
      <c r="AO232">
        <v>0</v>
      </c>
      <c r="AP232">
        <v>1</v>
      </c>
      <c r="AQ232">
        <v>0</v>
      </c>
      <c r="AR232">
        <v>0</v>
      </c>
      <c r="AS232" t="s">
        <v>3</v>
      </c>
      <c r="AT232">
        <v>0</v>
      </c>
      <c r="AU232" t="s">
        <v>3</v>
      </c>
      <c r="AV232">
        <v>0</v>
      </c>
      <c r="AW232">
        <v>2</v>
      </c>
      <c r="AX232">
        <v>23105144</v>
      </c>
      <c r="AY232">
        <v>1</v>
      </c>
      <c r="AZ232">
        <v>0</v>
      </c>
      <c r="BA232">
        <v>229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B232">
        <v>0</v>
      </c>
    </row>
    <row r="233" spans="1:80">
      <c r="A233">
        <f>ROW(Source!A127)</f>
        <v>127</v>
      </c>
      <c r="B233">
        <v>23104213</v>
      </c>
      <c r="C233">
        <v>23105113</v>
      </c>
      <c r="D233">
        <v>21571555</v>
      </c>
      <c r="E233">
        <v>1</v>
      </c>
      <c r="F233">
        <v>1</v>
      </c>
      <c r="G233">
        <v>1</v>
      </c>
      <c r="H233">
        <v>3</v>
      </c>
      <c r="I233" t="s">
        <v>93</v>
      </c>
      <c r="J233" t="s">
        <v>96</v>
      </c>
      <c r="K233" t="s">
        <v>94</v>
      </c>
      <c r="L233">
        <v>1346</v>
      </c>
      <c r="N233">
        <v>1009</v>
      </c>
      <c r="O233" t="s">
        <v>95</v>
      </c>
      <c r="P233" t="s">
        <v>95</v>
      </c>
      <c r="Q233">
        <v>1</v>
      </c>
      <c r="Y233">
        <v>0</v>
      </c>
      <c r="AA233">
        <v>0</v>
      </c>
      <c r="AB233">
        <v>0</v>
      </c>
      <c r="AC233">
        <v>0</v>
      </c>
      <c r="AD233">
        <v>0</v>
      </c>
      <c r="AN233">
        <v>1</v>
      </c>
      <c r="AO233">
        <v>0</v>
      </c>
      <c r="AP233">
        <v>1</v>
      </c>
      <c r="AQ233">
        <v>0</v>
      </c>
      <c r="AR233">
        <v>0</v>
      </c>
      <c r="AS233" t="s">
        <v>3</v>
      </c>
      <c r="AT233">
        <v>0</v>
      </c>
      <c r="AU233" t="s">
        <v>3</v>
      </c>
      <c r="AV233">
        <v>0</v>
      </c>
      <c r="AW233">
        <v>2</v>
      </c>
      <c r="AX233">
        <v>23105145</v>
      </c>
      <c r="AY233">
        <v>1</v>
      </c>
      <c r="AZ233">
        <v>0</v>
      </c>
      <c r="BA233">
        <v>230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B233">
        <v>0</v>
      </c>
    </row>
    <row r="234" spans="1:80">
      <c r="A234">
        <f>ROW(Source!A127)</f>
        <v>127</v>
      </c>
      <c r="B234">
        <v>23104213</v>
      </c>
      <c r="C234">
        <v>23105113</v>
      </c>
      <c r="D234">
        <v>21571589</v>
      </c>
      <c r="E234">
        <v>1</v>
      </c>
      <c r="F234">
        <v>1</v>
      </c>
      <c r="G234">
        <v>1</v>
      </c>
      <c r="H234">
        <v>3</v>
      </c>
      <c r="I234" t="s">
        <v>232</v>
      </c>
      <c r="J234" t="s">
        <v>234</v>
      </c>
      <c r="K234" t="s">
        <v>233</v>
      </c>
      <c r="L234">
        <v>1354</v>
      </c>
      <c r="N234">
        <v>1010</v>
      </c>
      <c r="O234" t="s">
        <v>123</v>
      </c>
      <c r="P234" t="s">
        <v>123</v>
      </c>
      <c r="Q234">
        <v>1</v>
      </c>
      <c r="Y234">
        <v>0</v>
      </c>
      <c r="AA234">
        <v>0</v>
      </c>
      <c r="AB234">
        <v>0</v>
      </c>
      <c r="AC234">
        <v>0</v>
      </c>
      <c r="AD234">
        <v>0</v>
      </c>
      <c r="AN234">
        <v>1</v>
      </c>
      <c r="AO234">
        <v>0</v>
      </c>
      <c r="AP234">
        <v>1</v>
      </c>
      <c r="AQ234">
        <v>0</v>
      </c>
      <c r="AR234">
        <v>0</v>
      </c>
      <c r="AS234" t="s">
        <v>3</v>
      </c>
      <c r="AT234">
        <v>0</v>
      </c>
      <c r="AU234" t="s">
        <v>3</v>
      </c>
      <c r="AV234">
        <v>0</v>
      </c>
      <c r="AW234">
        <v>2</v>
      </c>
      <c r="AX234">
        <v>23105146</v>
      </c>
      <c r="AY234">
        <v>1</v>
      </c>
      <c r="AZ234">
        <v>0</v>
      </c>
      <c r="BA234">
        <v>231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B234">
        <v>0</v>
      </c>
    </row>
    <row r="235" spans="1:80">
      <c r="A235">
        <f>ROW(Source!A127)</f>
        <v>127</v>
      </c>
      <c r="B235">
        <v>23104213</v>
      </c>
      <c r="C235">
        <v>23105113</v>
      </c>
      <c r="D235">
        <v>21571611</v>
      </c>
      <c r="E235">
        <v>1</v>
      </c>
      <c r="F235">
        <v>1</v>
      </c>
      <c r="G235">
        <v>1</v>
      </c>
      <c r="H235">
        <v>3</v>
      </c>
      <c r="I235" t="s">
        <v>236</v>
      </c>
      <c r="J235" t="s">
        <v>238</v>
      </c>
      <c r="K235" t="s">
        <v>237</v>
      </c>
      <c r="L235">
        <v>1354</v>
      </c>
      <c r="N235">
        <v>1010</v>
      </c>
      <c r="O235" t="s">
        <v>123</v>
      </c>
      <c r="P235" t="s">
        <v>123</v>
      </c>
      <c r="Q235">
        <v>1</v>
      </c>
      <c r="Y235">
        <v>0</v>
      </c>
      <c r="AA235">
        <v>0</v>
      </c>
      <c r="AB235">
        <v>0</v>
      </c>
      <c r="AC235">
        <v>0</v>
      </c>
      <c r="AD235">
        <v>0</v>
      </c>
      <c r="AN235">
        <v>1</v>
      </c>
      <c r="AO235">
        <v>0</v>
      </c>
      <c r="AP235">
        <v>1</v>
      </c>
      <c r="AQ235">
        <v>0</v>
      </c>
      <c r="AR235">
        <v>0</v>
      </c>
      <c r="AS235" t="s">
        <v>3</v>
      </c>
      <c r="AT235">
        <v>0</v>
      </c>
      <c r="AU235" t="s">
        <v>3</v>
      </c>
      <c r="AV235">
        <v>0</v>
      </c>
      <c r="AW235">
        <v>2</v>
      </c>
      <c r="AX235">
        <v>23105147</v>
      </c>
      <c r="AY235">
        <v>1</v>
      </c>
      <c r="AZ235">
        <v>0</v>
      </c>
      <c r="BA235">
        <v>232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B235">
        <v>0</v>
      </c>
    </row>
    <row r="236" spans="1:80">
      <c r="A236">
        <f>ROW(Source!A136)</f>
        <v>136</v>
      </c>
      <c r="B236">
        <v>23104213</v>
      </c>
      <c r="C236">
        <v>23105158</v>
      </c>
      <c r="D236">
        <v>9416104</v>
      </c>
      <c r="E236">
        <v>1</v>
      </c>
      <c r="F236">
        <v>1</v>
      </c>
      <c r="G236">
        <v>1</v>
      </c>
      <c r="H236">
        <v>1</v>
      </c>
      <c r="I236" t="s">
        <v>971</v>
      </c>
      <c r="J236" t="s">
        <v>3</v>
      </c>
      <c r="K236" t="s">
        <v>972</v>
      </c>
      <c r="L236">
        <v>1369</v>
      </c>
      <c r="N236">
        <v>1013</v>
      </c>
      <c r="O236" t="s">
        <v>731</v>
      </c>
      <c r="P236" t="s">
        <v>731</v>
      </c>
      <c r="Q236">
        <v>1</v>
      </c>
      <c r="Y236">
        <v>1.46</v>
      </c>
      <c r="AA236">
        <v>0</v>
      </c>
      <c r="AB236">
        <v>0</v>
      </c>
      <c r="AC236">
        <v>0</v>
      </c>
      <c r="AD236">
        <v>8.9700000000000006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3</v>
      </c>
      <c r="AT236">
        <v>1.46</v>
      </c>
      <c r="AU236" t="s">
        <v>3</v>
      </c>
      <c r="AV236">
        <v>1</v>
      </c>
      <c r="AW236">
        <v>2</v>
      </c>
      <c r="AX236">
        <v>23105167</v>
      </c>
      <c r="AY236">
        <v>1</v>
      </c>
      <c r="AZ236">
        <v>0</v>
      </c>
      <c r="BA236">
        <v>233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B236">
        <v>0</v>
      </c>
    </row>
    <row r="237" spans="1:80">
      <c r="A237">
        <f>ROW(Source!A136)</f>
        <v>136</v>
      </c>
      <c r="B237">
        <v>23104213</v>
      </c>
      <c r="C237">
        <v>23105158</v>
      </c>
      <c r="D237">
        <v>21599187</v>
      </c>
      <c r="E237">
        <v>1</v>
      </c>
      <c r="F237">
        <v>1</v>
      </c>
      <c r="G237">
        <v>1</v>
      </c>
      <c r="H237">
        <v>2</v>
      </c>
      <c r="I237" t="s">
        <v>895</v>
      </c>
      <c r="J237" t="s">
        <v>896</v>
      </c>
      <c r="K237" t="s">
        <v>897</v>
      </c>
      <c r="L237">
        <v>1368</v>
      </c>
      <c r="N237">
        <v>1011</v>
      </c>
      <c r="O237" t="s">
        <v>737</v>
      </c>
      <c r="P237" t="s">
        <v>737</v>
      </c>
      <c r="Q237">
        <v>1</v>
      </c>
      <c r="Y237">
        <v>0.12</v>
      </c>
      <c r="AA237">
        <v>0</v>
      </c>
      <c r="AB237">
        <v>8.1</v>
      </c>
      <c r="AC237">
        <v>0</v>
      </c>
      <c r="AD237">
        <v>0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0.12</v>
      </c>
      <c r="AU237" t="s">
        <v>3</v>
      </c>
      <c r="AV237">
        <v>0</v>
      </c>
      <c r="AW237">
        <v>2</v>
      </c>
      <c r="AX237">
        <v>23105168</v>
      </c>
      <c r="AY237">
        <v>1</v>
      </c>
      <c r="AZ237">
        <v>0</v>
      </c>
      <c r="BA237">
        <v>234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B237">
        <v>0</v>
      </c>
    </row>
    <row r="238" spans="1:80">
      <c r="A238">
        <f>ROW(Source!A136)</f>
        <v>136</v>
      </c>
      <c r="B238">
        <v>23104213</v>
      </c>
      <c r="C238">
        <v>23105158</v>
      </c>
      <c r="D238">
        <v>21601198</v>
      </c>
      <c r="E238">
        <v>1</v>
      </c>
      <c r="F238">
        <v>1</v>
      </c>
      <c r="G238">
        <v>1</v>
      </c>
      <c r="H238">
        <v>2</v>
      </c>
      <c r="I238" t="s">
        <v>753</v>
      </c>
      <c r="J238" t="s">
        <v>754</v>
      </c>
      <c r="K238" t="s">
        <v>755</v>
      </c>
      <c r="L238">
        <v>1368</v>
      </c>
      <c r="N238">
        <v>1011</v>
      </c>
      <c r="O238" t="s">
        <v>737</v>
      </c>
      <c r="P238" t="s">
        <v>737</v>
      </c>
      <c r="Q238">
        <v>1</v>
      </c>
      <c r="Y238">
        <v>0.27</v>
      </c>
      <c r="AA238">
        <v>0</v>
      </c>
      <c r="AB238">
        <v>1.95</v>
      </c>
      <c r="AC238">
        <v>0</v>
      </c>
      <c r="AD238">
        <v>0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0.27</v>
      </c>
      <c r="AU238" t="s">
        <v>3</v>
      </c>
      <c r="AV238">
        <v>0</v>
      </c>
      <c r="AW238">
        <v>2</v>
      </c>
      <c r="AX238">
        <v>23105169</v>
      </c>
      <c r="AY238">
        <v>1</v>
      </c>
      <c r="AZ238">
        <v>0</v>
      </c>
      <c r="BA238">
        <v>235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B238">
        <v>0</v>
      </c>
    </row>
    <row r="239" spans="1:80">
      <c r="A239">
        <f>ROW(Source!A136)</f>
        <v>136</v>
      </c>
      <c r="B239">
        <v>23104213</v>
      </c>
      <c r="C239">
        <v>23105158</v>
      </c>
      <c r="D239">
        <v>21601609</v>
      </c>
      <c r="E239">
        <v>1</v>
      </c>
      <c r="F239">
        <v>1</v>
      </c>
      <c r="G239">
        <v>1</v>
      </c>
      <c r="H239">
        <v>2</v>
      </c>
      <c r="I239" t="s">
        <v>797</v>
      </c>
      <c r="J239" t="s">
        <v>798</v>
      </c>
      <c r="K239" t="s">
        <v>799</v>
      </c>
      <c r="L239">
        <v>1368</v>
      </c>
      <c r="N239">
        <v>1011</v>
      </c>
      <c r="O239" t="s">
        <v>737</v>
      </c>
      <c r="P239" t="s">
        <v>737</v>
      </c>
      <c r="Q239">
        <v>1</v>
      </c>
      <c r="Y239">
        <v>0.01</v>
      </c>
      <c r="AA239">
        <v>0</v>
      </c>
      <c r="AB239">
        <v>87.17</v>
      </c>
      <c r="AC239">
        <v>11.6</v>
      </c>
      <c r="AD239">
        <v>0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3</v>
      </c>
      <c r="AT239">
        <v>0.01</v>
      </c>
      <c r="AU239" t="s">
        <v>3</v>
      </c>
      <c r="AV239">
        <v>0</v>
      </c>
      <c r="AW239">
        <v>2</v>
      </c>
      <c r="AX239">
        <v>23105170</v>
      </c>
      <c r="AY239">
        <v>1</v>
      </c>
      <c r="AZ239">
        <v>0</v>
      </c>
      <c r="BA239">
        <v>236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B239">
        <v>0</v>
      </c>
    </row>
    <row r="240" spans="1:80">
      <c r="A240">
        <f>ROW(Source!A136)</f>
        <v>136</v>
      </c>
      <c r="B240">
        <v>23104213</v>
      </c>
      <c r="C240">
        <v>23105158</v>
      </c>
      <c r="D240">
        <v>21540934</v>
      </c>
      <c r="E240">
        <v>1</v>
      </c>
      <c r="F240">
        <v>1</v>
      </c>
      <c r="G240">
        <v>1</v>
      </c>
      <c r="H240">
        <v>3</v>
      </c>
      <c r="I240" t="s">
        <v>774</v>
      </c>
      <c r="J240" t="s">
        <v>775</v>
      </c>
      <c r="K240" t="s">
        <v>776</v>
      </c>
      <c r="L240">
        <v>1348</v>
      </c>
      <c r="N240">
        <v>1009</v>
      </c>
      <c r="O240" t="s">
        <v>13</v>
      </c>
      <c r="P240" t="s">
        <v>13</v>
      </c>
      <c r="Q240">
        <v>1000</v>
      </c>
      <c r="Y240">
        <v>1.1E-4</v>
      </c>
      <c r="AA240">
        <v>10362</v>
      </c>
      <c r="AB240">
        <v>0</v>
      </c>
      <c r="AC240">
        <v>0</v>
      </c>
      <c r="AD240">
        <v>0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1.1E-4</v>
      </c>
      <c r="AU240" t="s">
        <v>3</v>
      </c>
      <c r="AV240">
        <v>0</v>
      </c>
      <c r="AW240">
        <v>2</v>
      </c>
      <c r="AX240">
        <v>23105171</v>
      </c>
      <c r="AY240">
        <v>1</v>
      </c>
      <c r="AZ240">
        <v>0</v>
      </c>
      <c r="BA240">
        <v>237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B240">
        <v>0</v>
      </c>
    </row>
    <row r="241" spans="1:80">
      <c r="A241">
        <f>ROW(Source!A136)</f>
        <v>136</v>
      </c>
      <c r="B241">
        <v>23104213</v>
      </c>
      <c r="C241">
        <v>23105158</v>
      </c>
      <c r="D241">
        <v>21556453</v>
      </c>
      <c r="E241">
        <v>1</v>
      </c>
      <c r="F241">
        <v>1</v>
      </c>
      <c r="G241">
        <v>1</v>
      </c>
      <c r="H241">
        <v>3</v>
      </c>
      <c r="I241" t="s">
        <v>973</v>
      </c>
      <c r="J241" t="s">
        <v>974</v>
      </c>
      <c r="K241" t="s">
        <v>975</v>
      </c>
      <c r="L241">
        <v>1348</v>
      </c>
      <c r="N241">
        <v>1009</v>
      </c>
      <c r="O241" t="s">
        <v>13</v>
      </c>
      <c r="P241" t="s">
        <v>13</v>
      </c>
      <c r="Q241">
        <v>1000</v>
      </c>
      <c r="Y241">
        <v>4.2999999999999999E-4</v>
      </c>
      <c r="AA241">
        <v>6508.75</v>
      </c>
      <c r="AB241">
        <v>0</v>
      </c>
      <c r="AC241">
        <v>0</v>
      </c>
      <c r="AD241">
        <v>0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4.2999999999999999E-4</v>
      </c>
      <c r="AU241" t="s">
        <v>3</v>
      </c>
      <c r="AV241">
        <v>0</v>
      </c>
      <c r="AW241">
        <v>2</v>
      </c>
      <c r="AX241">
        <v>23105172</v>
      </c>
      <c r="AY241">
        <v>1</v>
      </c>
      <c r="AZ241">
        <v>0</v>
      </c>
      <c r="BA241">
        <v>238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B241">
        <v>0</v>
      </c>
    </row>
    <row r="242" spans="1:80">
      <c r="A242">
        <f>ROW(Source!A136)</f>
        <v>136</v>
      </c>
      <c r="B242">
        <v>23104213</v>
      </c>
      <c r="C242">
        <v>23105158</v>
      </c>
      <c r="D242">
        <v>21571574</v>
      </c>
      <c r="E242">
        <v>1</v>
      </c>
      <c r="F242">
        <v>1</v>
      </c>
      <c r="G242">
        <v>1</v>
      </c>
      <c r="H242">
        <v>3</v>
      </c>
      <c r="I242" t="s">
        <v>247</v>
      </c>
      <c r="J242" t="s">
        <v>249</v>
      </c>
      <c r="K242" t="s">
        <v>248</v>
      </c>
      <c r="L242">
        <v>1354</v>
      </c>
      <c r="N242">
        <v>1010</v>
      </c>
      <c r="O242" t="s">
        <v>123</v>
      </c>
      <c r="P242" t="s">
        <v>123</v>
      </c>
      <c r="Q242">
        <v>1</v>
      </c>
      <c r="Y242">
        <v>1</v>
      </c>
      <c r="AA242">
        <v>0</v>
      </c>
      <c r="AB242">
        <v>0</v>
      </c>
      <c r="AC242">
        <v>0</v>
      </c>
      <c r="AD242">
        <v>0</v>
      </c>
      <c r="AN242">
        <v>1</v>
      </c>
      <c r="AO242">
        <v>0</v>
      </c>
      <c r="AP242">
        <v>1</v>
      </c>
      <c r="AQ242">
        <v>0</v>
      </c>
      <c r="AR242">
        <v>0</v>
      </c>
      <c r="AS242" t="s">
        <v>3</v>
      </c>
      <c r="AT242">
        <v>1</v>
      </c>
      <c r="AU242" t="s">
        <v>3</v>
      </c>
      <c r="AV242">
        <v>0</v>
      </c>
      <c r="AW242">
        <v>2</v>
      </c>
      <c r="AX242">
        <v>23105173</v>
      </c>
      <c r="AY242">
        <v>1</v>
      </c>
      <c r="AZ242">
        <v>0</v>
      </c>
      <c r="BA242">
        <v>239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B242">
        <v>0</v>
      </c>
    </row>
    <row r="243" spans="1:80">
      <c r="A243">
        <f>ROW(Source!A136)</f>
        <v>136</v>
      </c>
      <c r="B243">
        <v>23104213</v>
      </c>
      <c r="C243">
        <v>23105158</v>
      </c>
      <c r="D243">
        <v>21574005</v>
      </c>
      <c r="E243">
        <v>1</v>
      </c>
      <c r="F243">
        <v>1</v>
      </c>
      <c r="G243">
        <v>1</v>
      </c>
      <c r="H243">
        <v>3</v>
      </c>
      <c r="I243" t="s">
        <v>976</v>
      </c>
      <c r="J243" t="s">
        <v>977</v>
      </c>
      <c r="K243" t="s">
        <v>978</v>
      </c>
      <c r="L243">
        <v>1339</v>
      </c>
      <c r="N243">
        <v>1007</v>
      </c>
      <c r="O243" t="s">
        <v>26</v>
      </c>
      <c r="P243" t="s">
        <v>26</v>
      </c>
      <c r="Q243">
        <v>1</v>
      </c>
      <c r="Y243">
        <v>2.9999999999999997E-4</v>
      </c>
      <c r="AA243">
        <v>519.79999999999995</v>
      </c>
      <c r="AB243">
        <v>0</v>
      </c>
      <c r="AC243">
        <v>0</v>
      </c>
      <c r="AD243">
        <v>0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3</v>
      </c>
      <c r="AT243">
        <v>2.9999999999999997E-4</v>
      </c>
      <c r="AU243" t="s">
        <v>3</v>
      </c>
      <c r="AV243">
        <v>0</v>
      </c>
      <c r="AW243">
        <v>2</v>
      </c>
      <c r="AX243">
        <v>23105174</v>
      </c>
      <c r="AY243">
        <v>1</v>
      </c>
      <c r="AZ243">
        <v>0</v>
      </c>
      <c r="BA243">
        <v>240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B243">
        <v>0</v>
      </c>
    </row>
    <row r="244" spans="1:80">
      <c r="A244">
        <f>ROW(Source!A139)</f>
        <v>139</v>
      </c>
      <c r="B244">
        <v>23104213</v>
      </c>
      <c r="C244">
        <v>23105178</v>
      </c>
      <c r="D244">
        <v>9430710</v>
      </c>
      <c r="E244">
        <v>1</v>
      </c>
      <c r="F244">
        <v>1</v>
      </c>
      <c r="G244">
        <v>1</v>
      </c>
      <c r="H244">
        <v>1</v>
      </c>
      <c r="I244" t="s">
        <v>803</v>
      </c>
      <c r="J244" t="s">
        <v>3</v>
      </c>
      <c r="K244" t="s">
        <v>804</v>
      </c>
      <c r="L244">
        <v>1369</v>
      </c>
      <c r="N244">
        <v>1013</v>
      </c>
      <c r="O244" t="s">
        <v>731</v>
      </c>
      <c r="P244" t="s">
        <v>731</v>
      </c>
      <c r="Q244">
        <v>1</v>
      </c>
      <c r="Y244">
        <v>10.9</v>
      </c>
      <c r="AA244">
        <v>0</v>
      </c>
      <c r="AB244">
        <v>0</v>
      </c>
      <c r="AC244">
        <v>0</v>
      </c>
      <c r="AD244">
        <v>9.6199999999999992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10.9</v>
      </c>
      <c r="AU244" t="s">
        <v>3</v>
      </c>
      <c r="AV244">
        <v>1</v>
      </c>
      <c r="AW244">
        <v>2</v>
      </c>
      <c r="AX244">
        <v>23105191</v>
      </c>
      <c r="AY244">
        <v>1</v>
      </c>
      <c r="AZ244">
        <v>0</v>
      </c>
      <c r="BA244">
        <v>241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B244">
        <v>0</v>
      </c>
    </row>
    <row r="245" spans="1:80">
      <c r="A245">
        <f>ROW(Source!A139)</f>
        <v>139</v>
      </c>
      <c r="B245">
        <v>23104213</v>
      </c>
      <c r="C245">
        <v>23105178</v>
      </c>
      <c r="D245">
        <v>121548</v>
      </c>
      <c r="E245">
        <v>1</v>
      </c>
      <c r="F245">
        <v>1</v>
      </c>
      <c r="G245">
        <v>1</v>
      </c>
      <c r="H245">
        <v>1</v>
      </c>
      <c r="I245" t="s">
        <v>23</v>
      </c>
      <c r="J245" t="s">
        <v>3</v>
      </c>
      <c r="K245" t="s">
        <v>732</v>
      </c>
      <c r="L245">
        <v>608254</v>
      </c>
      <c r="N245">
        <v>1013</v>
      </c>
      <c r="O245" t="s">
        <v>733</v>
      </c>
      <c r="P245" t="s">
        <v>733</v>
      </c>
      <c r="Q245">
        <v>1</v>
      </c>
      <c r="Y245">
        <v>0.01</v>
      </c>
      <c r="AA245">
        <v>0</v>
      </c>
      <c r="AB245">
        <v>0</v>
      </c>
      <c r="AC245">
        <v>0</v>
      </c>
      <c r="AD245">
        <v>0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3</v>
      </c>
      <c r="AT245">
        <v>0.01</v>
      </c>
      <c r="AU245" t="s">
        <v>3</v>
      </c>
      <c r="AV245">
        <v>2</v>
      </c>
      <c r="AW245">
        <v>2</v>
      </c>
      <c r="AX245">
        <v>23105192</v>
      </c>
      <c r="AY245">
        <v>1</v>
      </c>
      <c r="AZ245">
        <v>0</v>
      </c>
      <c r="BA245">
        <v>242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B245">
        <v>0</v>
      </c>
    </row>
    <row r="246" spans="1:80">
      <c r="A246">
        <f>ROW(Source!A139)</f>
        <v>139</v>
      </c>
      <c r="B246">
        <v>23104213</v>
      </c>
      <c r="C246">
        <v>23105178</v>
      </c>
      <c r="D246">
        <v>21598821</v>
      </c>
      <c r="E246">
        <v>1</v>
      </c>
      <c r="F246">
        <v>1</v>
      </c>
      <c r="G246">
        <v>1</v>
      </c>
      <c r="H246">
        <v>2</v>
      </c>
      <c r="I246" t="s">
        <v>805</v>
      </c>
      <c r="J246" t="s">
        <v>806</v>
      </c>
      <c r="K246" t="s">
        <v>807</v>
      </c>
      <c r="L246">
        <v>1368</v>
      </c>
      <c r="N246">
        <v>1011</v>
      </c>
      <c r="O246" t="s">
        <v>737</v>
      </c>
      <c r="P246" t="s">
        <v>737</v>
      </c>
      <c r="Q246">
        <v>1</v>
      </c>
      <c r="Y246">
        <v>0.01</v>
      </c>
      <c r="AA246">
        <v>0</v>
      </c>
      <c r="AB246">
        <v>134.65</v>
      </c>
      <c r="AC246">
        <v>13.5</v>
      </c>
      <c r="AD246">
        <v>0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3</v>
      </c>
      <c r="AT246">
        <v>0.01</v>
      </c>
      <c r="AU246" t="s">
        <v>3</v>
      </c>
      <c r="AV246">
        <v>0</v>
      </c>
      <c r="AW246">
        <v>2</v>
      </c>
      <c r="AX246">
        <v>23105193</v>
      </c>
      <c r="AY246">
        <v>1</v>
      </c>
      <c r="AZ246">
        <v>0</v>
      </c>
      <c r="BA246">
        <v>243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B246">
        <v>0</v>
      </c>
    </row>
    <row r="247" spans="1:80">
      <c r="A247">
        <f>ROW(Source!A139)</f>
        <v>139</v>
      </c>
      <c r="B247">
        <v>23104213</v>
      </c>
      <c r="C247">
        <v>23105178</v>
      </c>
      <c r="D247">
        <v>21599017</v>
      </c>
      <c r="E247">
        <v>1</v>
      </c>
      <c r="F247">
        <v>1</v>
      </c>
      <c r="G247">
        <v>1</v>
      </c>
      <c r="H247">
        <v>2</v>
      </c>
      <c r="I247" t="s">
        <v>956</v>
      </c>
      <c r="J247" t="s">
        <v>957</v>
      </c>
      <c r="K247" t="s">
        <v>958</v>
      </c>
      <c r="L247">
        <v>1368</v>
      </c>
      <c r="N247">
        <v>1011</v>
      </c>
      <c r="O247" t="s">
        <v>737</v>
      </c>
      <c r="P247" t="s">
        <v>737</v>
      </c>
      <c r="Q247">
        <v>1</v>
      </c>
      <c r="Y247">
        <v>1.51</v>
      </c>
      <c r="AA247">
        <v>0</v>
      </c>
      <c r="AB247">
        <v>6.66</v>
      </c>
      <c r="AC247">
        <v>0</v>
      </c>
      <c r="AD247">
        <v>0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3</v>
      </c>
      <c r="AT247">
        <v>1.51</v>
      </c>
      <c r="AU247" t="s">
        <v>3</v>
      </c>
      <c r="AV247">
        <v>0</v>
      </c>
      <c r="AW247">
        <v>2</v>
      </c>
      <c r="AX247">
        <v>23105194</v>
      </c>
      <c r="AY247">
        <v>1</v>
      </c>
      <c r="AZ247">
        <v>0</v>
      </c>
      <c r="BA247">
        <v>244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B247">
        <v>0</v>
      </c>
    </row>
    <row r="248" spans="1:80">
      <c r="A248">
        <f>ROW(Source!A139)</f>
        <v>139</v>
      </c>
      <c r="B248">
        <v>23104213</v>
      </c>
      <c r="C248">
        <v>23105178</v>
      </c>
      <c r="D248">
        <v>21599187</v>
      </c>
      <c r="E248">
        <v>1</v>
      </c>
      <c r="F248">
        <v>1</v>
      </c>
      <c r="G248">
        <v>1</v>
      </c>
      <c r="H248">
        <v>2</v>
      </c>
      <c r="I248" t="s">
        <v>895</v>
      </c>
      <c r="J248" t="s">
        <v>896</v>
      </c>
      <c r="K248" t="s">
        <v>897</v>
      </c>
      <c r="L248">
        <v>1368</v>
      </c>
      <c r="N248">
        <v>1011</v>
      </c>
      <c r="O248" t="s">
        <v>737</v>
      </c>
      <c r="P248" t="s">
        <v>737</v>
      </c>
      <c r="Q248">
        <v>1</v>
      </c>
      <c r="Y248">
        <v>0.06</v>
      </c>
      <c r="AA248">
        <v>0</v>
      </c>
      <c r="AB248">
        <v>8.1</v>
      </c>
      <c r="AC248">
        <v>0</v>
      </c>
      <c r="AD248">
        <v>0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0.06</v>
      </c>
      <c r="AU248" t="s">
        <v>3</v>
      </c>
      <c r="AV248">
        <v>0</v>
      </c>
      <c r="AW248">
        <v>2</v>
      </c>
      <c r="AX248">
        <v>23105195</v>
      </c>
      <c r="AY248">
        <v>1</v>
      </c>
      <c r="AZ248">
        <v>0</v>
      </c>
      <c r="BA248">
        <v>245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B248">
        <v>0</v>
      </c>
    </row>
    <row r="249" spans="1:80">
      <c r="A249">
        <f>ROW(Source!A139)</f>
        <v>139</v>
      </c>
      <c r="B249">
        <v>23104213</v>
      </c>
      <c r="C249">
        <v>23105178</v>
      </c>
      <c r="D249">
        <v>21601234</v>
      </c>
      <c r="E249">
        <v>1</v>
      </c>
      <c r="F249">
        <v>1</v>
      </c>
      <c r="G249">
        <v>1</v>
      </c>
      <c r="H249">
        <v>2</v>
      </c>
      <c r="I249" t="s">
        <v>979</v>
      </c>
      <c r="J249" t="s">
        <v>980</v>
      </c>
      <c r="K249" t="s">
        <v>981</v>
      </c>
      <c r="L249">
        <v>1368</v>
      </c>
      <c r="N249">
        <v>1011</v>
      </c>
      <c r="O249" t="s">
        <v>737</v>
      </c>
      <c r="P249" t="s">
        <v>737</v>
      </c>
      <c r="Q249">
        <v>1</v>
      </c>
      <c r="Y249">
        <v>0.09</v>
      </c>
      <c r="AA249">
        <v>0</v>
      </c>
      <c r="AB249">
        <v>2.36</v>
      </c>
      <c r="AC249">
        <v>0</v>
      </c>
      <c r="AD249">
        <v>0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3</v>
      </c>
      <c r="AT249">
        <v>0.09</v>
      </c>
      <c r="AU249" t="s">
        <v>3</v>
      </c>
      <c r="AV249">
        <v>0</v>
      </c>
      <c r="AW249">
        <v>2</v>
      </c>
      <c r="AX249">
        <v>23105196</v>
      </c>
      <c r="AY249">
        <v>1</v>
      </c>
      <c r="AZ249">
        <v>0</v>
      </c>
      <c r="BA249">
        <v>246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B249">
        <v>0</v>
      </c>
    </row>
    <row r="250" spans="1:80">
      <c r="A250">
        <f>ROW(Source!A139)</f>
        <v>139</v>
      </c>
      <c r="B250">
        <v>23104213</v>
      </c>
      <c r="C250">
        <v>23105178</v>
      </c>
      <c r="D250">
        <v>21601293</v>
      </c>
      <c r="E250">
        <v>1</v>
      </c>
      <c r="F250">
        <v>1</v>
      </c>
      <c r="G250">
        <v>1</v>
      </c>
      <c r="H250">
        <v>2</v>
      </c>
      <c r="I250" t="s">
        <v>982</v>
      </c>
      <c r="J250" t="s">
        <v>983</v>
      </c>
      <c r="K250" t="s">
        <v>984</v>
      </c>
      <c r="L250">
        <v>1368</v>
      </c>
      <c r="N250">
        <v>1011</v>
      </c>
      <c r="O250" t="s">
        <v>737</v>
      </c>
      <c r="P250" t="s">
        <v>737</v>
      </c>
      <c r="Q250">
        <v>1</v>
      </c>
      <c r="Y250">
        <v>0.14000000000000001</v>
      </c>
      <c r="AA250">
        <v>0</v>
      </c>
      <c r="AB250">
        <v>0.95</v>
      </c>
      <c r="AC250">
        <v>0</v>
      </c>
      <c r="AD250">
        <v>0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0.14000000000000001</v>
      </c>
      <c r="AU250" t="s">
        <v>3</v>
      </c>
      <c r="AV250">
        <v>0</v>
      </c>
      <c r="AW250">
        <v>2</v>
      </c>
      <c r="AX250">
        <v>23105197</v>
      </c>
      <c r="AY250">
        <v>1</v>
      </c>
      <c r="AZ250">
        <v>0</v>
      </c>
      <c r="BA250">
        <v>247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B250">
        <v>0</v>
      </c>
    </row>
    <row r="251" spans="1:80">
      <c r="A251">
        <f>ROW(Source!A139)</f>
        <v>139</v>
      </c>
      <c r="B251">
        <v>23104213</v>
      </c>
      <c r="C251">
        <v>23105178</v>
      </c>
      <c r="D251">
        <v>21601419</v>
      </c>
      <c r="E251">
        <v>1</v>
      </c>
      <c r="F251">
        <v>1</v>
      </c>
      <c r="G251">
        <v>1</v>
      </c>
      <c r="H251">
        <v>2</v>
      </c>
      <c r="I251" t="s">
        <v>985</v>
      </c>
      <c r="J251" t="s">
        <v>986</v>
      </c>
      <c r="K251" t="s">
        <v>987</v>
      </c>
      <c r="L251">
        <v>1368</v>
      </c>
      <c r="N251">
        <v>1011</v>
      </c>
      <c r="O251" t="s">
        <v>737</v>
      </c>
      <c r="P251" t="s">
        <v>737</v>
      </c>
      <c r="Q251">
        <v>1</v>
      </c>
      <c r="Y251">
        <v>0.45</v>
      </c>
      <c r="AA251">
        <v>0</v>
      </c>
      <c r="AB251">
        <v>18.68</v>
      </c>
      <c r="AC251">
        <v>0</v>
      </c>
      <c r="AD251">
        <v>0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0.45</v>
      </c>
      <c r="AU251" t="s">
        <v>3</v>
      </c>
      <c r="AV251">
        <v>0</v>
      </c>
      <c r="AW251">
        <v>2</v>
      </c>
      <c r="AX251">
        <v>23105198</v>
      </c>
      <c r="AY251">
        <v>1</v>
      </c>
      <c r="AZ251">
        <v>0</v>
      </c>
      <c r="BA251">
        <v>248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B251">
        <v>0</v>
      </c>
    </row>
    <row r="252" spans="1:80">
      <c r="A252">
        <f>ROW(Source!A139)</f>
        <v>139</v>
      </c>
      <c r="B252">
        <v>23104213</v>
      </c>
      <c r="C252">
        <v>23105178</v>
      </c>
      <c r="D252">
        <v>21601609</v>
      </c>
      <c r="E252">
        <v>1</v>
      </c>
      <c r="F252">
        <v>1</v>
      </c>
      <c r="G252">
        <v>1</v>
      </c>
      <c r="H252">
        <v>2</v>
      </c>
      <c r="I252" t="s">
        <v>797</v>
      </c>
      <c r="J252" t="s">
        <v>798</v>
      </c>
      <c r="K252" t="s">
        <v>799</v>
      </c>
      <c r="L252">
        <v>1368</v>
      </c>
      <c r="N252">
        <v>1011</v>
      </c>
      <c r="O252" t="s">
        <v>737</v>
      </c>
      <c r="P252" t="s">
        <v>737</v>
      </c>
      <c r="Q252">
        <v>1</v>
      </c>
      <c r="Y252">
        <v>0.01</v>
      </c>
      <c r="AA252">
        <v>0</v>
      </c>
      <c r="AB252">
        <v>87.17</v>
      </c>
      <c r="AC252">
        <v>11.6</v>
      </c>
      <c r="AD252">
        <v>0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3</v>
      </c>
      <c r="AT252">
        <v>0.01</v>
      </c>
      <c r="AU252" t="s">
        <v>3</v>
      </c>
      <c r="AV252">
        <v>0</v>
      </c>
      <c r="AW252">
        <v>2</v>
      </c>
      <c r="AX252">
        <v>23105199</v>
      </c>
      <c r="AY252">
        <v>1</v>
      </c>
      <c r="AZ252">
        <v>0</v>
      </c>
      <c r="BA252">
        <v>249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B252">
        <v>0</v>
      </c>
    </row>
    <row r="253" spans="1:80">
      <c r="A253">
        <f>ROW(Source!A139)</f>
        <v>139</v>
      </c>
      <c r="B253">
        <v>23104213</v>
      </c>
      <c r="C253">
        <v>23105178</v>
      </c>
      <c r="D253">
        <v>21586826</v>
      </c>
      <c r="E253">
        <v>1</v>
      </c>
      <c r="F253">
        <v>1</v>
      </c>
      <c r="G253">
        <v>1</v>
      </c>
      <c r="H253">
        <v>3</v>
      </c>
      <c r="I253" t="s">
        <v>844</v>
      </c>
      <c r="J253" t="s">
        <v>845</v>
      </c>
      <c r="K253" t="s">
        <v>846</v>
      </c>
      <c r="L253">
        <v>1339</v>
      </c>
      <c r="N253">
        <v>1007</v>
      </c>
      <c r="O253" t="s">
        <v>26</v>
      </c>
      <c r="P253" t="s">
        <v>26</v>
      </c>
      <c r="Q253">
        <v>1</v>
      </c>
      <c r="Y253">
        <v>8.2000000000000003E-2</v>
      </c>
      <c r="AA253">
        <v>3.15</v>
      </c>
      <c r="AB253">
        <v>0</v>
      </c>
      <c r="AC253">
        <v>0</v>
      </c>
      <c r="AD253">
        <v>0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3</v>
      </c>
      <c r="AT253">
        <v>8.2000000000000003E-2</v>
      </c>
      <c r="AU253" t="s">
        <v>3</v>
      </c>
      <c r="AV253">
        <v>0</v>
      </c>
      <c r="AW253">
        <v>2</v>
      </c>
      <c r="AX253">
        <v>23105200</v>
      </c>
      <c r="AY253">
        <v>1</v>
      </c>
      <c r="AZ253">
        <v>0</v>
      </c>
      <c r="BA253">
        <v>250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B253">
        <v>0</v>
      </c>
    </row>
    <row r="254" spans="1:80">
      <c r="A254">
        <f>ROW(Source!A139)</f>
        <v>139</v>
      </c>
      <c r="B254">
        <v>23104213</v>
      </c>
      <c r="C254">
        <v>23105178</v>
      </c>
      <c r="D254">
        <v>21640284</v>
      </c>
      <c r="E254">
        <v>1</v>
      </c>
      <c r="F254">
        <v>1</v>
      </c>
      <c r="G254">
        <v>1</v>
      </c>
      <c r="H254">
        <v>3</v>
      </c>
      <c r="I254" t="s">
        <v>945</v>
      </c>
      <c r="J254" t="s">
        <v>946</v>
      </c>
      <c r="K254" t="s">
        <v>947</v>
      </c>
      <c r="L254">
        <v>1346</v>
      </c>
      <c r="N254">
        <v>1009</v>
      </c>
      <c r="O254" t="s">
        <v>95</v>
      </c>
      <c r="P254" t="s">
        <v>95</v>
      </c>
      <c r="Q254">
        <v>1</v>
      </c>
      <c r="Y254">
        <v>0.14000000000000001</v>
      </c>
      <c r="AA254">
        <v>26.44</v>
      </c>
      <c r="AB254">
        <v>0</v>
      </c>
      <c r="AC254">
        <v>0</v>
      </c>
      <c r="AD254">
        <v>0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0.14000000000000001</v>
      </c>
      <c r="AU254" t="s">
        <v>3</v>
      </c>
      <c r="AV254">
        <v>0</v>
      </c>
      <c r="AW254">
        <v>2</v>
      </c>
      <c r="AX254">
        <v>23105201</v>
      </c>
      <c r="AY254">
        <v>1</v>
      </c>
      <c r="AZ254">
        <v>0</v>
      </c>
      <c r="BA254">
        <v>251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B254">
        <v>0</v>
      </c>
    </row>
    <row r="255" spans="1:80">
      <c r="A255">
        <f>ROW(Source!A139)</f>
        <v>139</v>
      </c>
      <c r="B255">
        <v>23104213</v>
      </c>
      <c r="C255">
        <v>23105178</v>
      </c>
      <c r="D255">
        <v>21598581</v>
      </c>
      <c r="E255">
        <v>1</v>
      </c>
      <c r="F255">
        <v>1</v>
      </c>
      <c r="G255">
        <v>1</v>
      </c>
      <c r="H255">
        <v>3</v>
      </c>
      <c r="I255" t="s">
        <v>853</v>
      </c>
      <c r="J255" t="s">
        <v>854</v>
      </c>
      <c r="K255" t="s">
        <v>855</v>
      </c>
      <c r="L255">
        <v>9308174</v>
      </c>
      <c r="N255">
        <v>1009</v>
      </c>
      <c r="O255" t="s">
        <v>13</v>
      </c>
      <c r="P255" t="s">
        <v>361</v>
      </c>
      <c r="Q255">
        <v>1000</v>
      </c>
      <c r="Y255">
        <v>2.1</v>
      </c>
      <c r="AA255">
        <v>1</v>
      </c>
      <c r="AB255">
        <v>0</v>
      </c>
      <c r="AC255">
        <v>0</v>
      </c>
      <c r="AD255">
        <v>0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3</v>
      </c>
      <c r="AT255">
        <v>2.1</v>
      </c>
      <c r="AU255" t="s">
        <v>3</v>
      </c>
      <c r="AV255">
        <v>0</v>
      </c>
      <c r="AW255">
        <v>2</v>
      </c>
      <c r="AX255">
        <v>23105202</v>
      </c>
      <c r="AY255">
        <v>1</v>
      </c>
      <c r="AZ255">
        <v>0</v>
      </c>
      <c r="BA255">
        <v>252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B255">
        <v>0</v>
      </c>
    </row>
    <row r="256" spans="1:80">
      <c r="A256">
        <f>ROW(Source!A143)</f>
        <v>143</v>
      </c>
      <c r="B256">
        <v>23104213</v>
      </c>
      <c r="C256">
        <v>23105209</v>
      </c>
      <c r="D256">
        <v>9415735</v>
      </c>
      <c r="E256">
        <v>1</v>
      </c>
      <c r="F256">
        <v>1</v>
      </c>
      <c r="G256">
        <v>1</v>
      </c>
      <c r="H256">
        <v>1</v>
      </c>
      <c r="I256" t="s">
        <v>922</v>
      </c>
      <c r="J256" t="s">
        <v>3</v>
      </c>
      <c r="K256" t="s">
        <v>923</v>
      </c>
      <c r="L256">
        <v>1369</v>
      </c>
      <c r="N256">
        <v>1013</v>
      </c>
      <c r="O256" t="s">
        <v>731</v>
      </c>
      <c r="P256" t="s">
        <v>731</v>
      </c>
      <c r="Q256">
        <v>1</v>
      </c>
      <c r="Y256">
        <v>4.8</v>
      </c>
      <c r="AA256">
        <v>0</v>
      </c>
      <c r="AB256">
        <v>0</v>
      </c>
      <c r="AC256">
        <v>0</v>
      </c>
      <c r="AD256">
        <v>9.07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3</v>
      </c>
      <c r="AT256">
        <v>4.8</v>
      </c>
      <c r="AU256" t="s">
        <v>3</v>
      </c>
      <c r="AV256">
        <v>1</v>
      </c>
      <c r="AW256">
        <v>2</v>
      </c>
      <c r="AX256">
        <v>23105216</v>
      </c>
      <c r="AY256">
        <v>1</v>
      </c>
      <c r="AZ256">
        <v>0</v>
      </c>
      <c r="BA256">
        <v>253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B256">
        <v>0</v>
      </c>
    </row>
    <row r="257" spans="1:80">
      <c r="A257">
        <f>ROW(Source!A143)</f>
        <v>143</v>
      </c>
      <c r="B257">
        <v>23104213</v>
      </c>
      <c r="C257">
        <v>23105209</v>
      </c>
      <c r="D257">
        <v>121548</v>
      </c>
      <c r="E257">
        <v>1</v>
      </c>
      <c r="F257">
        <v>1</v>
      </c>
      <c r="G257">
        <v>1</v>
      </c>
      <c r="H257">
        <v>1</v>
      </c>
      <c r="I257" t="s">
        <v>23</v>
      </c>
      <c r="J257" t="s">
        <v>3</v>
      </c>
      <c r="K257" t="s">
        <v>732</v>
      </c>
      <c r="L257">
        <v>608254</v>
      </c>
      <c r="N257">
        <v>1013</v>
      </c>
      <c r="O257" t="s">
        <v>733</v>
      </c>
      <c r="P257" t="s">
        <v>733</v>
      </c>
      <c r="Q257">
        <v>1</v>
      </c>
      <c r="Y257">
        <v>2.61</v>
      </c>
      <c r="AA257">
        <v>0</v>
      </c>
      <c r="AB257">
        <v>0</v>
      </c>
      <c r="AC257">
        <v>0</v>
      </c>
      <c r="AD257">
        <v>0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3</v>
      </c>
      <c r="AT257">
        <v>2.61</v>
      </c>
      <c r="AU257" t="s">
        <v>3</v>
      </c>
      <c r="AV257">
        <v>2</v>
      </c>
      <c r="AW257">
        <v>2</v>
      </c>
      <c r="AX257">
        <v>23105217</v>
      </c>
      <c r="AY257">
        <v>1</v>
      </c>
      <c r="AZ257">
        <v>0</v>
      </c>
      <c r="BA257">
        <v>254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B257">
        <v>0</v>
      </c>
    </row>
    <row r="258" spans="1:80">
      <c r="A258">
        <f>ROW(Source!A143)</f>
        <v>143</v>
      </c>
      <c r="B258">
        <v>23104213</v>
      </c>
      <c r="C258">
        <v>23105209</v>
      </c>
      <c r="D258">
        <v>21598847</v>
      </c>
      <c r="E258">
        <v>1</v>
      </c>
      <c r="F258">
        <v>1</v>
      </c>
      <c r="G258">
        <v>1</v>
      </c>
      <c r="H258">
        <v>2</v>
      </c>
      <c r="I258" t="s">
        <v>734</v>
      </c>
      <c r="J258" t="s">
        <v>735</v>
      </c>
      <c r="K258" t="s">
        <v>736</v>
      </c>
      <c r="L258">
        <v>1368</v>
      </c>
      <c r="N258">
        <v>1011</v>
      </c>
      <c r="O258" t="s">
        <v>737</v>
      </c>
      <c r="P258" t="s">
        <v>737</v>
      </c>
      <c r="Q258">
        <v>1</v>
      </c>
      <c r="Y258">
        <v>0.01</v>
      </c>
      <c r="AA258">
        <v>0</v>
      </c>
      <c r="AB258">
        <v>111.99</v>
      </c>
      <c r="AC258">
        <v>13.5</v>
      </c>
      <c r="AD258">
        <v>0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0.01</v>
      </c>
      <c r="AU258" t="s">
        <v>3</v>
      </c>
      <c r="AV258">
        <v>0</v>
      </c>
      <c r="AW258">
        <v>2</v>
      </c>
      <c r="AX258">
        <v>23105218</v>
      </c>
      <c r="AY258">
        <v>1</v>
      </c>
      <c r="AZ258">
        <v>0</v>
      </c>
      <c r="BA258">
        <v>255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B258">
        <v>0</v>
      </c>
    </row>
    <row r="259" spans="1:80">
      <c r="A259">
        <f>ROW(Source!A143)</f>
        <v>143</v>
      </c>
      <c r="B259">
        <v>23104213</v>
      </c>
      <c r="C259">
        <v>23105209</v>
      </c>
      <c r="D259">
        <v>21599579</v>
      </c>
      <c r="E259">
        <v>1</v>
      </c>
      <c r="F259">
        <v>1</v>
      </c>
      <c r="G259">
        <v>1</v>
      </c>
      <c r="H259">
        <v>2</v>
      </c>
      <c r="I259" t="s">
        <v>988</v>
      </c>
      <c r="J259" t="s">
        <v>989</v>
      </c>
      <c r="K259" t="s">
        <v>990</v>
      </c>
      <c r="L259">
        <v>1368</v>
      </c>
      <c r="N259">
        <v>1011</v>
      </c>
      <c r="O259" t="s">
        <v>737</v>
      </c>
      <c r="P259" t="s">
        <v>737</v>
      </c>
      <c r="Q259">
        <v>1</v>
      </c>
      <c r="Y259">
        <v>2.6</v>
      </c>
      <c r="AA259">
        <v>0</v>
      </c>
      <c r="AB259">
        <v>100.1</v>
      </c>
      <c r="AC259">
        <v>13.5</v>
      </c>
      <c r="AD259">
        <v>0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2.6</v>
      </c>
      <c r="AU259" t="s">
        <v>3</v>
      </c>
      <c r="AV259">
        <v>0</v>
      </c>
      <c r="AW259">
        <v>2</v>
      </c>
      <c r="AX259">
        <v>23105219</v>
      </c>
      <c r="AY259">
        <v>1</v>
      </c>
      <c r="AZ259">
        <v>0</v>
      </c>
      <c r="BA259">
        <v>256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B259">
        <v>0</v>
      </c>
    </row>
    <row r="260" spans="1:80">
      <c r="A260">
        <f>ROW(Source!A143)</f>
        <v>143</v>
      </c>
      <c r="B260">
        <v>23104213</v>
      </c>
      <c r="C260">
        <v>23105209</v>
      </c>
      <c r="D260">
        <v>21601609</v>
      </c>
      <c r="E260">
        <v>1</v>
      </c>
      <c r="F260">
        <v>1</v>
      </c>
      <c r="G260">
        <v>1</v>
      </c>
      <c r="H260">
        <v>2</v>
      </c>
      <c r="I260" t="s">
        <v>797</v>
      </c>
      <c r="J260" t="s">
        <v>798</v>
      </c>
      <c r="K260" t="s">
        <v>799</v>
      </c>
      <c r="L260">
        <v>1368</v>
      </c>
      <c r="N260">
        <v>1011</v>
      </c>
      <c r="O260" t="s">
        <v>737</v>
      </c>
      <c r="P260" t="s">
        <v>737</v>
      </c>
      <c r="Q260">
        <v>1</v>
      </c>
      <c r="Y260">
        <v>0.01</v>
      </c>
      <c r="AA260">
        <v>0</v>
      </c>
      <c r="AB260">
        <v>87.17</v>
      </c>
      <c r="AC260">
        <v>11.6</v>
      </c>
      <c r="AD260">
        <v>0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3</v>
      </c>
      <c r="AT260">
        <v>0.01</v>
      </c>
      <c r="AU260" t="s">
        <v>3</v>
      </c>
      <c r="AV260">
        <v>0</v>
      </c>
      <c r="AW260">
        <v>2</v>
      </c>
      <c r="AX260">
        <v>23105220</v>
      </c>
      <c r="AY260">
        <v>1</v>
      </c>
      <c r="AZ260">
        <v>0</v>
      </c>
      <c r="BA260">
        <v>257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B260">
        <v>0</v>
      </c>
    </row>
    <row r="261" spans="1:80">
      <c r="A261">
        <f>ROW(Source!A143)</f>
        <v>143</v>
      </c>
      <c r="B261">
        <v>23104213</v>
      </c>
      <c r="C261">
        <v>23105209</v>
      </c>
      <c r="D261">
        <v>21628092</v>
      </c>
      <c r="E261">
        <v>1</v>
      </c>
      <c r="F261">
        <v>1</v>
      </c>
      <c r="G261">
        <v>1</v>
      </c>
      <c r="H261">
        <v>3</v>
      </c>
      <c r="I261" t="s">
        <v>991</v>
      </c>
      <c r="J261" t="s">
        <v>992</v>
      </c>
      <c r="K261" t="s">
        <v>993</v>
      </c>
      <c r="L261">
        <v>1358</v>
      </c>
      <c r="N261">
        <v>1010</v>
      </c>
      <c r="O261" t="s">
        <v>265</v>
      </c>
      <c r="P261" t="s">
        <v>265</v>
      </c>
      <c r="Q261">
        <v>10</v>
      </c>
      <c r="Y261">
        <v>1</v>
      </c>
      <c r="AA261">
        <v>82.56</v>
      </c>
      <c r="AB261">
        <v>0</v>
      </c>
      <c r="AC261">
        <v>0</v>
      </c>
      <c r="AD261">
        <v>0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3</v>
      </c>
      <c r="AT261">
        <v>1</v>
      </c>
      <c r="AU261" t="s">
        <v>3</v>
      </c>
      <c r="AV261">
        <v>0</v>
      </c>
      <c r="AW261">
        <v>2</v>
      </c>
      <c r="AX261">
        <v>23105221</v>
      </c>
      <c r="AY261">
        <v>1</v>
      </c>
      <c r="AZ261">
        <v>0</v>
      </c>
      <c r="BA261">
        <v>258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B261">
        <v>0</v>
      </c>
    </row>
    <row r="262" spans="1:80">
      <c r="A262">
        <f>ROW(Source!A145)</f>
        <v>145</v>
      </c>
      <c r="B262">
        <v>23104213</v>
      </c>
      <c r="C262">
        <v>23105224</v>
      </c>
      <c r="D262">
        <v>9415735</v>
      </c>
      <c r="E262">
        <v>1</v>
      </c>
      <c r="F262">
        <v>1</v>
      </c>
      <c r="G262">
        <v>1</v>
      </c>
      <c r="H262">
        <v>1</v>
      </c>
      <c r="I262" t="s">
        <v>922</v>
      </c>
      <c r="J262" t="s">
        <v>3</v>
      </c>
      <c r="K262" t="s">
        <v>923</v>
      </c>
      <c r="L262">
        <v>1369</v>
      </c>
      <c r="N262">
        <v>1013</v>
      </c>
      <c r="O262" t="s">
        <v>731</v>
      </c>
      <c r="P262" t="s">
        <v>731</v>
      </c>
      <c r="Q262">
        <v>1</v>
      </c>
      <c r="Y262">
        <v>4.8</v>
      </c>
      <c r="AA262">
        <v>0</v>
      </c>
      <c r="AB262">
        <v>0</v>
      </c>
      <c r="AC262">
        <v>0</v>
      </c>
      <c r="AD262">
        <v>9.07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3</v>
      </c>
      <c r="AT262">
        <v>4.8</v>
      </c>
      <c r="AU262" t="s">
        <v>3</v>
      </c>
      <c r="AV262">
        <v>1</v>
      </c>
      <c r="AW262">
        <v>2</v>
      </c>
      <c r="AX262">
        <v>23105231</v>
      </c>
      <c r="AY262">
        <v>1</v>
      </c>
      <c r="AZ262">
        <v>0</v>
      </c>
      <c r="BA262">
        <v>259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B262">
        <v>0</v>
      </c>
    </row>
    <row r="263" spans="1:80">
      <c r="A263">
        <f>ROW(Source!A145)</f>
        <v>145</v>
      </c>
      <c r="B263">
        <v>23104213</v>
      </c>
      <c r="C263">
        <v>23105224</v>
      </c>
      <c r="D263">
        <v>121548</v>
      </c>
      <c r="E263">
        <v>1</v>
      </c>
      <c r="F263">
        <v>1</v>
      </c>
      <c r="G263">
        <v>1</v>
      </c>
      <c r="H263">
        <v>1</v>
      </c>
      <c r="I263" t="s">
        <v>23</v>
      </c>
      <c r="J263" t="s">
        <v>3</v>
      </c>
      <c r="K263" t="s">
        <v>732</v>
      </c>
      <c r="L263">
        <v>608254</v>
      </c>
      <c r="N263">
        <v>1013</v>
      </c>
      <c r="O263" t="s">
        <v>733</v>
      </c>
      <c r="P263" t="s">
        <v>733</v>
      </c>
      <c r="Q263">
        <v>1</v>
      </c>
      <c r="Y263">
        <v>2.61</v>
      </c>
      <c r="AA263">
        <v>0</v>
      </c>
      <c r="AB263">
        <v>0</v>
      </c>
      <c r="AC263">
        <v>0</v>
      </c>
      <c r="AD263">
        <v>0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3</v>
      </c>
      <c r="AT263">
        <v>2.61</v>
      </c>
      <c r="AU263" t="s">
        <v>3</v>
      </c>
      <c r="AV263">
        <v>2</v>
      </c>
      <c r="AW263">
        <v>2</v>
      </c>
      <c r="AX263">
        <v>23105232</v>
      </c>
      <c r="AY263">
        <v>1</v>
      </c>
      <c r="AZ263">
        <v>0</v>
      </c>
      <c r="BA263">
        <v>260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B263">
        <v>0</v>
      </c>
    </row>
    <row r="264" spans="1:80">
      <c r="A264">
        <f>ROW(Source!A145)</f>
        <v>145</v>
      </c>
      <c r="B264">
        <v>23104213</v>
      </c>
      <c r="C264">
        <v>23105224</v>
      </c>
      <c r="D264">
        <v>21598847</v>
      </c>
      <c r="E264">
        <v>1</v>
      </c>
      <c r="F264">
        <v>1</v>
      </c>
      <c r="G264">
        <v>1</v>
      </c>
      <c r="H264">
        <v>2</v>
      </c>
      <c r="I264" t="s">
        <v>734</v>
      </c>
      <c r="J264" t="s">
        <v>735</v>
      </c>
      <c r="K264" t="s">
        <v>736</v>
      </c>
      <c r="L264">
        <v>1368</v>
      </c>
      <c r="N264">
        <v>1011</v>
      </c>
      <c r="O264" t="s">
        <v>737</v>
      </c>
      <c r="P264" t="s">
        <v>737</v>
      </c>
      <c r="Q264">
        <v>1</v>
      </c>
      <c r="Y264">
        <v>0.01</v>
      </c>
      <c r="AA264">
        <v>0</v>
      </c>
      <c r="AB264">
        <v>111.99</v>
      </c>
      <c r="AC264">
        <v>13.5</v>
      </c>
      <c r="AD264">
        <v>0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0.01</v>
      </c>
      <c r="AU264" t="s">
        <v>3</v>
      </c>
      <c r="AV264">
        <v>0</v>
      </c>
      <c r="AW264">
        <v>2</v>
      </c>
      <c r="AX264">
        <v>23105233</v>
      </c>
      <c r="AY264">
        <v>1</v>
      </c>
      <c r="AZ264">
        <v>0</v>
      </c>
      <c r="BA264">
        <v>261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B264">
        <v>0</v>
      </c>
    </row>
    <row r="265" spans="1:80">
      <c r="A265">
        <f>ROW(Source!A145)</f>
        <v>145</v>
      </c>
      <c r="B265">
        <v>23104213</v>
      </c>
      <c r="C265">
        <v>23105224</v>
      </c>
      <c r="D265">
        <v>21599579</v>
      </c>
      <c r="E265">
        <v>1</v>
      </c>
      <c r="F265">
        <v>1</v>
      </c>
      <c r="G265">
        <v>1</v>
      </c>
      <c r="H265">
        <v>2</v>
      </c>
      <c r="I265" t="s">
        <v>988</v>
      </c>
      <c r="J265" t="s">
        <v>989</v>
      </c>
      <c r="K265" t="s">
        <v>990</v>
      </c>
      <c r="L265">
        <v>1368</v>
      </c>
      <c r="N265">
        <v>1011</v>
      </c>
      <c r="O265" t="s">
        <v>737</v>
      </c>
      <c r="P265" t="s">
        <v>737</v>
      </c>
      <c r="Q265">
        <v>1</v>
      </c>
      <c r="Y265">
        <v>2.6</v>
      </c>
      <c r="AA265">
        <v>0</v>
      </c>
      <c r="AB265">
        <v>100.1</v>
      </c>
      <c r="AC265">
        <v>13.5</v>
      </c>
      <c r="AD265">
        <v>0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3</v>
      </c>
      <c r="AT265">
        <v>2.6</v>
      </c>
      <c r="AU265" t="s">
        <v>3</v>
      </c>
      <c r="AV265">
        <v>0</v>
      </c>
      <c r="AW265">
        <v>2</v>
      </c>
      <c r="AX265">
        <v>23105234</v>
      </c>
      <c r="AY265">
        <v>1</v>
      </c>
      <c r="AZ265">
        <v>0</v>
      </c>
      <c r="BA265">
        <v>262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B265">
        <v>0</v>
      </c>
    </row>
    <row r="266" spans="1:80">
      <c r="A266">
        <f>ROW(Source!A145)</f>
        <v>145</v>
      </c>
      <c r="B266">
        <v>23104213</v>
      </c>
      <c r="C266">
        <v>23105224</v>
      </c>
      <c r="D266">
        <v>21601609</v>
      </c>
      <c r="E266">
        <v>1</v>
      </c>
      <c r="F266">
        <v>1</v>
      </c>
      <c r="G266">
        <v>1</v>
      </c>
      <c r="H266">
        <v>2</v>
      </c>
      <c r="I266" t="s">
        <v>797</v>
      </c>
      <c r="J266" t="s">
        <v>798</v>
      </c>
      <c r="K266" t="s">
        <v>799</v>
      </c>
      <c r="L266">
        <v>1368</v>
      </c>
      <c r="N266">
        <v>1011</v>
      </c>
      <c r="O266" t="s">
        <v>737</v>
      </c>
      <c r="P266" t="s">
        <v>737</v>
      </c>
      <c r="Q266">
        <v>1</v>
      </c>
      <c r="Y266">
        <v>0.01</v>
      </c>
      <c r="AA266">
        <v>0</v>
      </c>
      <c r="AB266">
        <v>87.17</v>
      </c>
      <c r="AC266">
        <v>11.6</v>
      </c>
      <c r="AD266">
        <v>0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3</v>
      </c>
      <c r="AT266">
        <v>0.01</v>
      </c>
      <c r="AU266" t="s">
        <v>3</v>
      </c>
      <c r="AV266">
        <v>0</v>
      </c>
      <c r="AW266">
        <v>2</v>
      </c>
      <c r="AX266">
        <v>23105235</v>
      </c>
      <c r="AY266">
        <v>1</v>
      </c>
      <c r="AZ266">
        <v>0</v>
      </c>
      <c r="BA266">
        <v>263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B266">
        <v>0</v>
      </c>
    </row>
    <row r="267" spans="1:80">
      <c r="A267">
        <f>ROW(Source!A145)</f>
        <v>145</v>
      </c>
      <c r="B267">
        <v>23104213</v>
      </c>
      <c r="C267">
        <v>23105224</v>
      </c>
      <c r="D267">
        <v>21628092</v>
      </c>
      <c r="E267">
        <v>1</v>
      </c>
      <c r="F267">
        <v>1</v>
      </c>
      <c r="G267">
        <v>1</v>
      </c>
      <c r="H267">
        <v>3</v>
      </c>
      <c r="I267" t="s">
        <v>991</v>
      </c>
      <c r="J267" t="s">
        <v>992</v>
      </c>
      <c r="K267" t="s">
        <v>993</v>
      </c>
      <c r="L267">
        <v>1358</v>
      </c>
      <c r="N267">
        <v>1010</v>
      </c>
      <c r="O267" t="s">
        <v>265</v>
      </c>
      <c r="P267" t="s">
        <v>265</v>
      </c>
      <c r="Q267">
        <v>10</v>
      </c>
      <c r="Y267">
        <v>1</v>
      </c>
      <c r="AA267">
        <v>82.56</v>
      </c>
      <c r="AB267">
        <v>0</v>
      </c>
      <c r="AC267">
        <v>0</v>
      </c>
      <c r="AD267">
        <v>0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3</v>
      </c>
      <c r="AT267">
        <v>1</v>
      </c>
      <c r="AU267" t="s">
        <v>3</v>
      </c>
      <c r="AV267">
        <v>0</v>
      </c>
      <c r="AW267">
        <v>2</v>
      </c>
      <c r="AX267">
        <v>23105236</v>
      </c>
      <c r="AY267">
        <v>1</v>
      </c>
      <c r="AZ267">
        <v>0</v>
      </c>
      <c r="BA267">
        <v>264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B267">
        <v>0</v>
      </c>
    </row>
    <row r="268" spans="1:80">
      <c r="A268">
        <f>ROW(Source!A153)</f>
        <v>153</v>
      </c>
      <c r="B268">
        <v>23104213</v>
      </c>
      <c r="C268">
        <v>23105251</v>
      </c>
      <c r="D268">
        <v>9415296</v>
      </c>
      <c r="E268">
        <v>1</v>
      </c>
      <c r="F268">
        <v>1</v>
      </c>
      <c r="G268">
        <v>1</v>
      </c>
      <c r="H268">
        <v>1</v>
      </c>
      <c r="I268" t="s">
        <v>870</v>
      </c>
      <c r="J268" t="s">
        <v>3</v>
      </c>
      <c r="K268" t="s">
        <v>871</v>
      </c>
      <c r="L268">
        <v>1369</v>
      </c>
      <c r="N268">
        <v>1013</v>
      </c>
      <c r="O268" t="s">
        <v>731</v>
      </c>
      <c r="P268" t="s">
        <v>731</v>
      </c>
      <c r="Q268">
        <v>1</v>
      </c>
      <c r="Y268">
        <v>0.31</v>
      </c>
      <c r="AA268">
        <v>0</v>
      </c>
      <c r="AB268">
        <v>0</v>
      </c>
      <c r="AC268">
        <v>0</v>
      </c>
      <c r="AD268">
        <v>9.76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3</v>
      </c>
      <c r="AT268">
        <v>0.31</v>
      </c>
      <c r="AU268" t="s">
        <v>3</v>
      </c>
      <c r="AV268">
        <v>1</v>
      </c>
      <c r="AW268">
        <v>2</v>
      </c>
      <c r="AX268">
        <v>23105257</v>
      </c>
      <c r="AY268">
        <v>1</v>
      </c>
      <c r="AZ268">
        <v>0</v>
      </c>
      <c r="BA268">
        <v>265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B268">
        <v>0</v>
      </c>
    </row>
    <row r="269" spans="1:80">
      <c r="A269">
        <f>ROW(Source!A153)</f>
        <v>153</v>
      </c>
      <c r="B269">
        <v>23104213</v>
      </c>
      <c r="C269">
        <v>23105251</v>
      </c>
      <c r="D269">
        <v>21538992</v>
      </c>
      <c r="E269">
        <v>1</v>
      </c>
      <c r="F269">
        <v>1</v>
      </c>
      <c r="G269">
        <v>1</v>
      </c>
      <c r="H269">
        <v>3</v>
      </c>
      <c r="I269" t="s">
        <v>765</v>
      </c>
      <c r="J269" t="s">
        <v>766</v>
      </c>
      <c r="K269" t="s">
        <v>767</v>
      </c>
      <c r="L269">
        <v>1348</v>
      </c>
      <c r="N269">
        <v>1009</v>
      </c>
      <c r="O269" t="s">
        <v>13</v>
      </c>
      <c r="P269" t="s">
        <v>13</v>
      </c>
      <c r="Q269">
        <v>1000</v>
      </c>
      <c r="Y269">
        <v>2.0000000000000002E-5</v>
      </c>
      <c r="AA269">
        <v>15119</v>
      </c>
      <c r="AB269">
        <v>0</v>
      </c>
      <c r="AC269">
        <v>0</v>
      </c>
      <c r="AD269">
        <v>0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3</v>
      </c>
      <c r="AT269">
        <v>2.0000000000000002E-5</v>
      </c>
      <c r="AU269" t="s">
        <v>3</v>
      </c>
      <c r="AV269">
        <v>0</v>
      </c>
      <c r="AW269">
        <v>2</v>
      </c>
      <c r="AX269">
        <v>23105258</v>
      </c>
      <c r="AY269">
        <v>1</v>
      </c>
      <c r="AZ269">
        <v>0</v>
      </c>
      <c r="BA269">
        <v>266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B269">
        <v>0</v>
      </c>
    </row>
    <row r="270" spans="1:80">
      <c r="A270">
        <f>ROW(Source!A153)</f>
        <v>153</v>
      </c>
      <c r="B270">
        <v>23104213</v>
      </c>
      <c r="C270">
        <v>23105251</v>
      </c>
      <c r="D270">
        <v>21539432</v>
      </c>
      <c r="E270">
        <v>1</v>
      </c>
      <c r="F270">
        <v>1</v>
      </c>
      <c r="G270">
        <v>1</v>
      </c>
      <c r="H270">
        <v>3</v>
      </c>
      <c r="I270" t="s">
        <v>861</v>
      </c>
      <c r="J270" t="s">
        <v>862</v>
      </c>
      <c r="K270" t="s">
        <v>863</v>
      </c>
      <c r="L270">
        <v>1348</v>
      </c>
      <c r="N270">
        <v>1009</v>
      </c>
      <c r="O270" t="s">
        <v>13</v>
      </c>
      <c r="P270" t="s">
        <v>13</v>
      </c>
      <c r="Q270">
        <v>1000</v>
      </c>
      <c r="Y270">
        <v>1.0000000000000001E-5</v>
      </c>
      <c r="AA270">
        <v>16950</v>
      </c>
      <c r="AB270">
        <v>0</v>
      </c>
      <c r="AC270">
        <v>0</v>
      </c>
      <c r="AD270">
        <v>0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3</v>
      </c>
      <c r="AT270">
        <v>1.0000000000000001E-5</v>
      </c>
      <c r="AU270" t="s">
        <v>3</v>
      </c>
      <c r="AV270">
        <v>0</v>
      </c>
      <c r="AW270">
        <v>2</v>
      </c>
      <c r="AX270">
        <v>23105259</v>
      </c>
      <c r="AY270">
        <v>1</v>
      </c>
      <c r="AZ270">
        <v>0</v>
      </c>
      <c r="BA270">
        <v>267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B270">
        <v>0</v>
      </c>
    </row>
    <row r="271" spans="1:80">
      <c r="A271">
        <f>ROW(Source!A153)</f>
        <v>153</v>
      </c>
      <c r="B271">
        <v>23104213</v>
      </c>
      <c r="C271">
        <v>23105251</v>
      </c>
      <c r="D271">
        <v>21541172</v>
      </c>
      <c r="E271">
        <v>1</v>
      </c>
      <c r="F271">
        <v>1</v>
      </c>
      <c r="G271">
        <v>1</v>
      </c>
      <c r="H271">
        <v>3</v>
      </c>
      <c r="I271" t="s">
        <v>864</v>
      </c>
      <c r="J271" t="s">
        <v>865</v>
      </c>
      <c r="K271" t="s">
        <v>866</v>
      </c>
      <c r="L271">
        <v>1346</v>
      </c>
      <c r="N271">
        <v>1009</v>
      </c>
      <c r="O271" t="s">
        <v>95</v>
      </c>
      <c r="P271" t="s">
        <v>95</v>
      </c>
      <c r="Q271">
        <v>1</v>
      </c>
      <c r="Y271">
        <v>0.01</v>
      </c>
      <c r="AA271">
        <v>37.29</v>
      </c>
      <c r="AB271">
        <v>0</v>
      </c>
      <c r="AC271">
        <v>0</v>
      </c>
      <c r="AD271">
        <v>0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0.01</v>
      </c>
      <c r="AU271" t="s">
        <v>3</v>
      </c>
      <c r="AV271">
        <v>0</v>
      </c>
      <c r="AW271">
        <v>2</v>
      </c>
      <c r="AX271">
        <v>23105260</v>
      </c>
      <c r="AY271">
        <v>1</v>
      </c>
      <c r="AZ271">
        <v>0</v>
      </c>
      <c r="BA271">
        <v>268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B271">
        <v>0</v>
      </c>
    </row>
    <row r="272" spans="1:80">
      <c r="A272">
        <f>ROW(Source!A153)</f>
        <v>153</v>
      </c>
      <c r="B272">
        <v>23104213</v>
      </c>
      <c r="C272">
        <v>23105251</v>
      </c>
      <c r="D272">
        <v>21562304</v>
      </c>
      <c r="E272">
        <v>1</v>
      </c>
      <c r="F272">
        <v>1</v>
      </c>
      <c r="G272">
        <v>1</v>
      </c>
      <c r="H272">
        <v>3</v>
      </c>
      <c r="I272" t="s">
        <v>994</v>
      </c>
      <c r="J272" t="s">
        <v>995</v>
      </c>
      <c r="K272" t="s">
        <v>996</v>
      </c>
      <c r="L272">
        <v>1035</v>
      </c>
      <c r="N272">
        <v>1013</v>
      </c>
      <c r="O272" t="s">
        <v>286</v>
      </c>
      <c r="P272" t="s">
        <v>286</v>
      </c>
      <c r="Q272">
        <v>1</v>
      </c>
      <c r="Y272">
        <v>1</v>
      </c>
      <c r="AA272">
        <v>250</v>
      </c>
      <c r="AB272">
        <v>0</v>
      </c>
      <c r="AC272">
        <v>0</v>
      </c>
      <c r="AD272">
        <v>0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3</v>
      </c>
      <c r="AT272">
        <v>1</v>
      </c>
      <c r="AU272" t="s">
        <v>3</v>
      </c>
      <c r="AV272">
        <v>0</v>
      </c>
      <c r="AW272">
        <v>2</v>
      </c>
      <c r="AX272">
        <v>23105261</v>
      </c>
      <c r="AY272">
        <v>1</v>
      </c>
      <c r="AZ272">
        <v>0</v>
      </c>
      <c r="BA272">
        <v>269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B272">
        <v>0</v>
      </c>
    </row>
    <row r="273" spans="1:80">
      <c r="A273">
        <f>ROW(Source!A155)</f>
        <v>155</v>
      </c>
      <c r="B273">
        <v>23104213</v>
      </c>
      <c r="C273">
        <v>23105264</v>
      </c>
      <c r="D273">
        <v>9452170</v>
      </c>
      <c r="E273">
        <v>1</v>
      </c>
      <c r="F273">
        <v>1</v>
      </c>
      <c r="G273">
        <v>1</v>
      </c>
      <c r="H273">
        <v>1</v>
      </c>
      <c r="I273" t="s">
        <v>997</v>
      </c>
      <c r="J273" t="s">
        <v>3</v>
      </c>
      <c r="K273" t="s">
        <v>998</v>
      </c>
      <c r="L273">
        <v>1369</v>
      </c>
      <c r="N273">
        <v>1013</v>
      </c>
      <c r="O273" t="s">
        <v>731</v>
      </c>
      <c r="P273" t="s">
        <v>731</v>
      </c>
      <c r="Q273">
        <v>1</v>
      </c>
      <c r="Y273">
        <v>9.2100000000000009</v>
      </c>
      <c r="AA273">
        <v>0</v>
      </c>
      <c r="AB273">
        <v>0</v>
      </c>
      <c r="AC273">
        <v>0</v>
      </c>
      <c r="AD273">
        <v>11.27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3</v>
      </c>
      <c r="AT273">
        <v>9.2100000000000009</v>
      </c>
      <c r="AU273" t="s">
        <v>3</v>
      </c>
      <c r="AV273">
        <v>1</v>
      </c>
      <c r="AW273">
        <v>2</v>
      </c>
      <c r="AX273">
        <v>23105270</v>
      </c>
      <c r="AY273">
        <v>1</v>
      </c>
      <c r="AZ273">
        <v>0</v>
      </c>
      <c r="BA273">
        <v>270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B273">
        <v>0</v>
      </c>
    </row>
    <row r="274" spans="1:80">
      <c r="A274">
        <f>ROW(Source!A155)</f>
        <v>155</v>
      </c>
      <c r="B274">
        <v>23104213</v>
      </c>
      <c r="C274">
        <v>23105264</v>
      </c>
      <c r="D274">
        <v>21609901</v>
      </c>
      <c r="E274">
        <v>1</v>
      </c>
      <c r="F274">
        <v>1</v>
      </c>
      <c r="G274">
        <v>1</v>
      </c>
      <c r="H274">
        <v>3</v>
      </c>
      <c r="I274" t="s">
        <v>999</v>
      </c>
      <c r="J274" t="s">
        <v>1000</v>
      </c>
      <c r="K274" t="s">
        <v>1001</v>
      </c>
      <c r="L274">
        <v>1301</v>
      </c>
      <c r="N274">
        <v>1003</v>
      </c>
      <c r="O274" t="s">
        <v>82</v>
      </c>
      <c r="P274" t="s">
        <v>82</v>
      </c>
      <c r="Q274">
        <v>1</v>
      </c>
      <c r="Y274">
        <v>0.5</v>
      </c>
      <c r="AA274">
        <v>26.5</v>
      </c>
      <c r="AB274">
        <v>0</v>
      </c>
      <c r="AC274">
        <v>0</v>
      </c>
      <c r="AD274">
        <v>0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3</v>
      </c>
      <c r="AT274">
        <v>0.5</v>
      </c>
      <c r="AU274" t="s">
        <v>3</v>
      </c>
      <c r="AV274">
        <v>0</v>
      </c>
      <c r="AW274">
        <v>2</v>
      </c>
      <c r="AX274">
        <v>23105271</v>
      </c>
      <c r="AY274">
        <v>1</v>
      </c>
      <c r="AZ274">
        <v>0</v>
      </c>
      <c r="BA274">
        <v>271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B274">
        <v>0</v>
      </c>
    </row>
    <row r="275" spans="1:80">
      <c r="A275">
        <f>ROW(Source!A155)</f>
        <v>155</v>
      </c>
      <c r="B275">
        <v>23104213</v>
      </c>
      <c r="C275">
        <v>23105264</v>
      </c>
      <c r="D275">
        <v>21609905</v>
      </c>
      <c r="E275">
        <v>1</v>
      </c>
      <c r="F275">
        <v>1</v>
      </c>
      <c r="G275">
        <v>1</v>
      </c>
      <c r="H275">
        <v>3</v>
      </c>
      <c r="I275" t="s">
        <v>1002</v>
      </c>
      <c r="J275" t="s">
        <v>1003</v>
      </c>
      <c r="K275" t="s">
        <v>1004</v>
      </c>
      <c r="L275">
        <v>1301</v>
      </c>
      <c r="N275">
        <v>1003</v>
      </c>
      <c r="O275" t="s">
        <v>82</v>
      </c>
      <c r="P275" t="s">
        <v>82</v>
      </c>
      <c r="Q275">
        <v>1</v>
      </c>
      <c r="Y275">
        <v>1.25</v>
      </c>
      <c r="AA275">
        <v>39.6</v>
      </c>
      <c r="AB275">
        <v>0</v>
      </c>
      <c r="AC275">
        <v>0</v>
      </c>
      <c r="AD275">
        <v>0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3</v>
      </c>
      <c r="AT275">
        <v>1.25</v>
      </c>
      <c r="AU275" t="s">
        <v>3</v>
      </c>
      <c r="AV275">
        <v>0</v>
      </c>
      <c r="AW275">
        <v>2</v>
      </c>
      <c r="AX275">
        <v>23105272</v>
      </c>
      <c r="AY275">
        <v>1</v>
      </c>
      <c r="AZ275">
        <v>0</v>
      </c>
      <c r="BA275">
        <v>272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B275">
        <v>0</v>
      </c>
    </row>
    <row r="276" spans="1:80">
      <c r="A276">
        <f>ROW(Source!A155)</f>
        <v>155</v>
      </c>
      <c r="B276">
        <v>23104213</v>
      </c>
      <c r="C276">
        <v>23105264</v>
      </c>
      <c r="D276">
        <v>21598575</v>
      </c>
      <c r="E276">
        <v>1</v>
      </c>
      <c r="F276">
        <v>1</v>
      </c>
      <c r="G276">
        <v>1</v>
      </c>
      <c r="H276">
        <v>3</v>
      </c>
      <c r="I276" t="s">
        <v>293</v>
      </c>
      <c r="J276" t="s">
        <v>295</v>
      </c>
      <c r="K276" t="s">
        <v>294</v>
      </c>
      <c r="L276">
        <v>1348</v>
      </c>
      <c r="N276">
        <v>1009</v>
      </c>
      <c r="O276" t="s">
        <v>13</v>
      </c>
      <c r="P276" t="s">
        <v>13</v>
      </c>
      <c r="Q276">
        <v>1000</v>
      </c>
      <c r="Y276">
        <v>0.1</v>
      </c>
      <c r="AA276">
        <v>0</v>
      </c>
      <c r="AB276">
        <v>0</v>
      </c>
      <c r="AC276">
        <v>0</v>
      </c>
      <c r="AD276">
        <v>0</v>
      </c>
      <c r="AN276">
        <v>1</v>
      </c>
      <c r="AO276">
        <v>0</v>
      </c>
      <c r="AP276">
        <v>1</v>
      </c>
      <c r="AQ276">
        <v>0</v>
      </c>
      <c r="AR276">
        <v>0</v>
      </c>
      <c r="AS276" t="s">
        <v>3</v>
      </c>
      <c r="AT276">
        <v>0.1</v>
      </c>
      <c r="AU276" t="s">
        <v>3</v>
      </c>
      <c r="AV276">
        <v>0</v>
      </c>
      <c r="AW276">
        <v>2</v>
      </c>
      <c r="AX276">
        <v>23105273</v>
      </c>
      <c r="AY276">
        <v>1</v>
      </c>
      <c r="AZ276">
        <v>0</v>
      </c>
      <c r="BA276">
        <v>273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B276">
        <v>0</v>
      </c>
    </row>
    <row r="277" spans="1:80">
      <c r="A277">
        <f>ROW(Source!A155)</f>
        <v>155</v>
      </c>
      <c r="B277">
        <v>23104213</v>
      </c>
      <c r="C277">
        <v>23105264</v>
      </c>
      <c r="D277">
        <v>21598581</v>
      </c>
      <c r="E277">
        <v>1</v>
      </c>
      <c r="F277">
        <v>1</v>
      </c>
      <c r="G277">
        <v>1</v>
      </c>
      <c r="H277">
        <v>3</v>
      </c>
      <c r="I277" t="s">
        <v>853</v>
      </c>
      <c r="J277" t="s">
        <v>854</v>
      </c>
      <c r="K277" t="s">
        <v>855</v>
      </c>
      <c r="L277">
        <v>9308174</v>
      </c>
      <c r="N277">
        <v>1009</v>
      </c>
      <c r="O277" t="s">
        <v>13</v>
      </c>
      <c r="P277" t="s">
        <v>361</v>
      </c>
      <c r="Q277">
        <v>1000</v>
      </c>
      <c r="Y277">
        <v>2.08</v>
      </c>
      <c r="AA277">
        <v>1</v>
      </c>
      <c r="AB277">
        <v>0</v>
      </c>
      <c r="AC277">
        <v>0</v>
      </c>
      <c r="AD277">
        <v>0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3</v>
      </c>
      <c r="AT277">
        <v>2.08</v>
      </c>
      <c r="AU277" t="s">
        <v>3</v>
      </c>
      <c r="AV277">
        <v>0</v>
      </c>
      <c r="AW277">
        <v>2</v>
      </c>
      <c r="AX277">
        <v>23105274</v>
      </c>
      <c r="AY277">
        <v>1</v>
      </c>
      <c r="AZ277">
        <v>0</v>
      </c>
      <c r="BA277">
        <v>274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B277">
        <v>0</v>
      </c>
    </row>
    <row r="278" spans="1:80">
      <c r="A278">
        <f>ROW(Source!A158)</f>
        <v>158</v>
      </c>
      <c r="B278">
        <v>23104213</v>
      </c>
      <c r="C278">
        <v>23105278</v>
      </c>
      <c r="D278">
        <v>9415385</v>
      </c>
      <c r="E278">
        <v>1</v>
      </c>
      <c r="F278">
        <v>1</v>
      </c>
      <c r="G278">
        <v>1</v>
      </c>
      <c r="H278">
        <v>1</v>
      </c>
      <c r="I278" t="s">
        <v>729</v>
      </c>
      <c r="J278" t="s">
        <v>3</v>
      </c>
      <c r="K278" t="s">
        <v>730</v>
      </c>
      <c r="L278">
        <v>1369</v>
      </c>
      <c r="N278">
        <v>1013</v>
      </c>
      <c r="O278" t="s">
        <v>731</v>
      </c>
      <c r="P278" t="s">
        <v>731</v>
      </c>
      <c r="Q278">
        <v>1</v>
      </c>
      <c r="Y278">
        <v>0.31</v>
      </c>
      <c r="AA278">
        <v>0</v>
      </c>
      <c r="AB278">
        <v>0</v>
      </c>
      <c r="AC278">
        <v>0</v>
      </c>
      <c r="AD278">
        <v>9.4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0.31</v>
      </c>
      <c r="AU278" t="s">
        <v>3</v>
      </c>
      <c r="AV278">
        <v>1</v>
      </c>
      <c r="AW278">
        <v>2</v>
      </c>
      <c r="AX278">
        <v>23105285</v>
      </c>
      <c r="AY278">
        <v>1</v>
      </c>
      <c r="AZ278">
        <v>0</v>
      </c>
      <c r="BA278">
        <v>275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B278">
        <v>0</v>
      </c>
    </row>
    <row r="279" spans="1:80">
      <c r="A279">
        <f>ROW(Source!A158)</f>
        <v>158</v>
      </c>
      <c r="B279">
        <v>23104213</v>
      </c>
      <c r="C279">
        <v>23105278</v>
      </c>
      <c r="D279">
        <v>21538992</v>
      </c>
      <c r="E279">
        <v>1</v>
      </c>
      <c r="F279">
        <v>1</v>
      </c>
      <c r="G279">
        <v>1</v>
      </c>
      <c r="H279">
        <v>3</v>
      </c>
      <c r="I279" t="s">
        <v>765</v>
      </c>
      <c r="J279" t="s">
        <v>766</v>
      </c>
      <c r="K279" t="s">
        <v>767</v>
      </c>
      <c r="L279">
        <v>1348</v>
      </c>
      <c r="N279">
        <v>1009</v>
      </c>
      <c r="O279" t="s">
        <v>13</v>
      </c>
      <c r="P279" t="s">
        <v>13</v>
      </c>
      <c r="Q279">
        <v>1000</v>
      </c>
      <c r="Y279">
        <v>2.0000000000000002E-5</v>
      </c>
      <c r="AA279">
        <v>15119</v>
      </c>
      <c r="AB279">
        <v>0</v>
      </c>
      <c r="AC279">
        <v>0</v>
      </c>
      <c r="AD279">
        <v>0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3</v>
      </c>
      <c r="AT279">
        <v>2.0000000000000002E-5</v>
      </c>
      <c r="AU279" t="s">
        <v>3</v>
      </c>
      <c r="AV279">
        <v>0</v>
      </c>
      <c r="AW279">
        <v>2</v>
      </c>
      <c r="AX279">
        <v>23105286</v>
      </c>
      <c r="AY279">
        <v>1</v>
      </c>
      <c r="AZ279">
        <v>0</v>
      </c>
      <c r="BA279">
        <v>276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B279">
        <v>0</v>
      </c>
    </row>
    <row r="280" spans="1:80">
      <c r="A280">
        <f>ROW(Source!A158)</f>
        <v>158</v>
      </c>
      <c r="B280">
        <v>23104213</v>
      </c>
      <c r="C280">
        <v>23105278</v>
      </c>
      <c r="D280">
        <v>21539363</v>
      </c>
      <c r="E280">
        <v>1</v>
      </c>
      <c r="F280">
        <v>1</v>
      </c>
      <c r="G280">
        <v>1</v>
      </c>
      <c r="H280">
        <v>3</v>
      </c>
      <c r="I280" t="s">
        <v>1005</v>
      </c>
      <c r="J280" t="s">
        <v>1006</v>
      </c>
      <c r="K280" t="s">
        <v>1007</v>
      </c>
      <c r="L280">
        <v>1348</v>
      </c>
      <c r="N280">
        <v>1009</v>
      </c>
      <c r="O280" t="s">
        <v>13</v>
      </c>
      <c r="P280" t="s">
        <v>13</v>
      </c>
      <c r="Q280">
        <v>1000</v>
      </c>
      <c r="Y280">
        <v>1.1E-4</v>
      </c>
      <c r="AA280">
        <v>9266</v>
      </c>
      <c r="AB280">
        <v>0</v>
      </c>
      <c r="AC280">
        <v>0</v>
      </c>
      <c r="AD280">
        <v>0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3</v>
      </c>
      <c r="AT280">
        <v>1.1E-4</v>
      </c>
      <c r="AU280" t="s">
        <v>3</v>
      </c>
      <c r="AV280">
        <v>0</v>
      </c>
      <c r="AW280">
        <v>2</v>
      </c>
      <c r="AX280">
        <v>23105287</v>
      </c>
      <c r="AY280">
        <v>1</v>
      </c>
      <c r="AZ280">
        <v>0</v>
      </c>
      <c r="BA280">
        <v>277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B280">
        <v>0</v>
      </c>
    </row>
    <row r="281" spans="1:80">
      <c r="A281">
        <f>ROW(Source!A158)</f>
        <v>158</v>
      </c>
      <c r="B281">
        <v>23104213</v>
      </c>
      <c r="C281">
        <v>23105278</v>
      </c>
      <c r="D281">
        <v>21539432</v>
      </c>
      <c r="E281">
        <v>1</v>
      </c>
      <c r="F281">
        <v>1</v>
      </c>
      <c r="G281">
        <v>1</v>
      </c>
      <c r="H281">
        <v>3</v>
      </c>
      <c r="I281" t="s">
        <v>861</v>
      </c>
      <c r="J281" t="s">
        <v>862</v>
      </c>
      <c r="K281" t="s">
        <v>863</v>
      </c>
      <c r="L281">
        <v>1348</v>
      </c>
      <c r="N281">
        <v>1009</v>
      </c>
      <c r="O281" t="s">
        <v>13</v>
      </c>
      <c r="P281" t="s">
        <v>13</v>
      </c>
      <c r="Q281">
        <v>1000</v>
      </c>
      <c r="Y281">
        <v>1.0000000000000001E-5</v>
      </c>
      <c r="AA281">
        <v>16950</v>
      </c>
      <c r="AB281">
        <v>0</v>
      </c>
      <c r="AC281">
        <v>0</v>
      </c>
      <c r="AD281">
        <v>0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3</v>
      </c>
      <c r="AT281">
        <v>1.0000000000000001E-5</v>
      </c>
      <c r="AU281" t="s">
        <v>3</v>
      </c>
      <c r="AV281">
        <v>0</v>
      </c>
      <c r="AW281">
        <v>2</v>
      </c>
      <c r="AX281">
        <v>23105288</v>
      </c>
      <c r="AY281">
        <v>1</v>
      </c>
      <c r="AZ281">
        <v>0</v>
      </c>
      <c r="BA281">
        <v>278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B281">
        <v>0</v>
      </c>
    </row>
    <row r="282" spans="1:80">
      <c r="A282">
        <f>ROW(Source!A158)</f>
        <v>158</v>
      </c>
      <c r="B282">
        <v>23104213</v>
      </c>
      <c r="C282">
        <v>23105278</v>
      </c>
      <c r="D282">
        <v>21541172</v>
      </c>
      <c r="E282">
        <v>1</v>
      </c>
      <c r="F282">
        <v>1</v>
      </c>
      <c r="G282">
        <v>1</v>
      </c>
      <c r="H282">
        <v>3</v>
      </c>
      <c r="I282" t="s">
        <v>864</v>
      </c>
      <c r="J282" t="s">
        <v>865</v>
      </c>
      <c r="K282" t="s">
        <v>866</v>
      </c>
      <c r="L282">
        <v>1346</v>
      </c>
      <c r="N282">
        <v>1009</v>
      </c>
      <c r="O282" t="s">
        <v>95</v>
      </c>
      <c r="P282" t="s">
        <v>95</v>
      </c>
      <c r="Q282">
        <v>1</v>
      </c>
      <c r="Y282">
        <v>0.01</v>
      </c>
      <c r="AA282">
        <v>37.29</v>
      </c>
      <c r="AB282">
        <v>0</v>
      </c>
      <c r="AC282">
        <v>0</v>
      </c>
      <c r="AD282">
        <v>0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3</v>
      </c>
      <c r="AT282">
        <v>0.01</v>
      </c>
      <c r="AU282" t="s">
        <v>3</v>
      </c>
      <c r="AV282">
        <v>0</v>
      </c>
      <c r="AW282">
        <v>2</v>
      </c>
      <c r="AX282">
        <v>23105289</v>
      </c>
      <c r="AY282">
        <v>1</v>
      </c>
      <c r="AZ282">
        <v>0</v>
      </c>
      <c r="BA282">
        <v>279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B282">
        <v>0</v>
      </c>
    </row>
    <row r="283" spans="1:80">
      <c r="A283">
        <f>ROW(Source!A158)</f>
        <v>158</v>
      </c>
      <c r="B283">
        <v>23104213</v>
      </c>
      <c r="C283">
        <v>23105278</v>
      </c>
      <c r="D283">
        <v>21562305</v>
      </c>
      <c r="E283">
        <v>1</v>
      </c>
      <c r="F283">
        <v>1</v>
      </c>
      <c r="G283">
        <v>1</v>
      </c>
      <c r="H283">
        <v>3</v>
      </c>
      <c r="I283" t="s">
        <v>1008</v>
      </c>
      <c r="J283" t="s">
        <v>1009</v>
      </c>
      <c r="K283" t="s">
        <v>1010</v>
      </c>
      <c r="L283">
        <v>1035</v>
      </c>
      <c r="N283">
        <v>1013</v>
      </c>
      <c r="O283" t="s">
        <v>286</v>
      </c>
      <c r="P283" t="s">
        <v>286</v>
      </c>
      <c r="Q283">
        <v>1</v>
      </c>
      <c r="Y283">
        <v>1</v>
      </c>
      <c r="AA283">
        <v>334.1</v>
      </c>
      <c r="AB283">
        <v>0</v>
      </c>
      <c r="AC283">
        <v>0</v>
      </c>
      <c r="AD283">
        <v>0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3</v>
      </c>
      <c r="AT283">
        <v>1</v>
      </c>
      <c r="AU283" t="s">
        <v>3</v>
      </c>
      <c r="AV283">
        <v>0</v>
      </c>
      <c r="AW283">
        <v>2</v>
      </c>
      <c r="AX283">
        <v>23105290</v>
      </c>
      <c r="AY283">
        <v>1</v>
      </c>
      <c r="AZ283">
        <v>0</v>
      </c>
      <c r="BA283">
        <v>280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B283">
        <v>0</v>
      </c>
    </row>
    <row r="284" spans="1:80">
      <c r="A284">
        <f>ROW(Source!A159)</f>
        <v>159</v>
      </c>
      <c r="B284">
        <v>23104213</v>
      </c>
      <c r="C284">
        <v>23105291</v>
      </c>
      <c r="D284">
        <v>9430710</v>
      </c>
      <c r="E284">
        <v>1</v>
      </c>
      <c r="F284">
        <v>1</v>
      </c>
      <c r="G284">
        <v>1</v>
      </c>
      <c r="H284">
        <v>1</v>
      </c>
      <c r="I284" t="s">
        <v>803</v>
      </c>
      <c r="J284" t="s">
        <v>3</v>
      </c>
      <c r="K284" t="s">
        <v>804</v>
      </c>
      <c r="L284">
        <v>1369</v>
      </c>
      <c r="N284">
        <v>1013</v>
      </c>
      <c r="O284" t="s">
        <v>731</v>
      </c>
      <c r="P284" t="s">
        <v>731</v>
      </c>
      <c r="Q284">
        <v>1</v>
      </c>
      <c r="Y284">
        <v>10.9</v>
      </c>
      <c r="AA284">
        <v>0</v>
      </c>
      <c r="AB284">
        <v>0</v>
      </c>
      <c r="AC284">
        <v>0</v>
      </c>
      <c r="AD284">
        <v>9.6199999999999992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3</v>
      </c>
      <c r="AT284">
        <v>10.9</v>
      </c>
      <c r="AU284" t="s">
        <v>3</v>
      </c>
      <c r="AV284">
        <v>1</v>
      </c>
      <c r="AW284">
        <v>2</v>
      </c>
      <c r="AX284">
        <v>23105304</v>
      </c>
      <c r="AY284">
        <v>1</v>
      </c>
      <c r="AZ284">
        <v>0</v>
      </c>
      <c r="BA284">
        <v>281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B284">
        <v>0</v>
      </c>
    </row>
    <row r="285" spans="1:80">
      <c r="A285">
        <f>ROW(Source!A159)</f>
        <v>159</v>
      </c>
      <c r="B285">
        <v>23104213</v>
      </c>
      <c r="C285">
        <v>23105291</v>
      </c>
      <c r="D285">
        <v>121548</v>
      </c>
      <c r="E285">
        <v>1</v>
      </c>
      <c r="F285">
        <v>1</v>
      </c>
      <c r="G285">
        <v>1</v>
      </c>
      <c r="H285">
        <v>1</v>
      </c>
      <c r="I285" t="s">
        <v>23</v>
      </c>
      <c r="J285" t="s">
        <v>3</v>
      </c>
      <c r="K285" t="s">
        <v>732</v>
      </c>
      <c r="L285">
        <v>608254</v>
      </c>
      <c r="N285">
        <v>1013</v>
      </c>
      <c r="O285" t="s">
        <v>733</v>
      </c>
      <c r="P285" t="s">
        <v>733</v>
      </c>
      <c r="Q285">
        <v>1</v>
      </c>
      <c r="Y285">
        <v>0.01</v>
      </c>
      <c r="AA285">
        <v>0</v>
      </c>
      <c r="AB285">
        <v>0</v>
      </c>
      <c r="AC285">
        <v>0</v>
      </c>
      <c r="AD285">
        <v>0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3</v>
      </c>
      <c r="AT285">
        <v>0.01</v>
      </c>
      <c r="AU285" t="s">
        <v>3</v>
      </c>
      <c r="AV285">
        <v>2</v>
      </c>
      <c r="AW285">
        <v>2</v>
      </c>
      <c r="AX285">
        <v>23105305</v>
      </c>
      <c r="AY285">
        <v>1</v>
      </c>
      <c r="AZ285">
        <v>0</v>
      </c>
      <c r="BA285">
        <v>282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B285">
        <v>0</v>
      </c>
    </row>
    <row r="286" spans="1:80">
      <c r="A286">
        <f>ROW(Source!A159)</f>
        <v>159</v>
      </c>
      <c r="B286">
        <v>23104213</v>
      </c>
      <c r="C286">
        <v>23105291</v>
      </c>
      <c r="D286">
        <v>21598821</v>
      </c>
      <c r="E286">
        <v>1</v>
      </c>
      <c r="F286">
        <v>1</v>
      </c>
      <c r="G286">
        <v>1</v>
      </c>
      <c r="H286">
        <v>2</v>
      </c>
      <c r="I286" t="s">
        <v>805</v>
      </c>
      <c r="J286" t="s">
        <v>806</v>
      </c>
      <c r="K286" t="s">
        <v>807</v>
      </c>
      <c r="L286">
        <v>1368</v>
      </c>
      <c r="N286">
        <v>1011</v>
      </c>
      <c r="O286" t="s">
        <v>737</v>
      </c>
      <c r="P286" t="s">
        <v>737</v>
      </c>
      <c r="Q286">
        <v>1</v>
      </c>
      <c r="Y286">
        <v>0.01</v>
      </c>
      <c r="AA286">
        <v>0</v>
      </c>
      <c r="AB286">
        <v>134.65</v>
      </c>
      <c r="AC286">
        <v>13.5</v>
      </c>
      <c r="AD286">
        <v>0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3</v>
      </c>
      <c r="AT286">
        <v>0.01</v>
      </c>
      <c r="AU286" t="s">
        <v>3</v>
      </c>
      <c r="AV286">
        <v>0</v>
      </c>
      <c r="AW286">
        <v>2</v>
      </c>
      <c r="AX286">
        <v>23105306</v>
      </c>
      <c r="AY286">
        <v>1</v>
      </c>
      <c r="AZ286">
        <v>0</v>
      </c>
      <c r="BA286">
        <v>283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B286">
        <v>0</v>
      </c>
    </row>
    <row r="287" spans="1:80">
      <c r="A287">
        <f>ROW(Source!A159)</f>
        <v>159</v>
      </c>
      <c r="B287">
        <v>23104213</v>
      </c>
      <c r="C287">
        <v>23105291</v>
      </c>
      <c r="D287">
        <v>21599017</v>
      </c>
      <c r="E287">
        <v>1</v>
      </c>
      <c r="F287">
        <v>1</v>
      </c>
      <c r="G287">
        <v>1</v>
      </c>
      <c r="H287">
        <v>2</v>
      </c>
      <c r="I287" t="s">
        <v>956</v>
      </c>
      <c r="J287" t="s">
        <v>957</v>
      </c>
      <c r="K287" t="s">
        <v>958</v>
      </c>
      <c r="L287">
        <v>1368</v>
      </c>
      <c r="N287">
        <v>1011</v>
      </c>
      <c r="O287" t="s">
        <v>737</v>
      </c>
      <c r="P287" t="s">
        <v>737</v>
      </c>
      <c r="Q287">
        <v>1</v>
      </c>
      <c r="Y287">
        <v>1.51</v>
      </c>
      <c r="AA287">
        <v>0</v>
      </c>
      <c r="AB287">
        <v>6.66</v>
      </c>
      <c r="AC287">
        <v>0</v>
      </c>
      <c r="AD287">
        <v>0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3</v>
      </c>
      <c r="AT287">
        <v>1.51</v>
      </c>
      <c r="AU287" t="s">
        <v>3</v>
      </c>
      <c r="AV287">
        <v>0</v>
      </c>
      <c r="AW287">
        <v>2</v>
      </c>
      <c r="AX287">
        <v>23105307</v>
      </c>
      <c r="AY287">
        <v>1</v>
      </c>
      <c r="AZ287">
        <v>0</v>
      </c>
      <c r="BA287">
        <v>284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B287">
        <v>0</v>
      </c>
    </row>
    <row r="288" spans="1:80">
      <c r="A288">
        <f>ROW(Source!A159)</f>
        <v>159</v>
      </c>
      <c r="B288">
        <v>23104213</v>
      </c>
      <c r="C288">
        <v>23105291</v>
      </c>
      <c r="D288">
        <v>21599187</v>
      </c>
      <c r="E288">
        <v>1</v>
      </c>
      <c r="F288">
        <v>1</v>
      </c>
      <c r="G288">
        <v>1</v>
      </c>
      <c r="H288">
        <v>2</v>
      </c>
      <c r="I288" t="s">
        <v>895</v>
      </c>
      <c r="J288" t="s">
        <v>896</v>
      </c>
      <c r="K288" t="s">
        <v>897</v>
      </c>
      <c r="L288">
        <v>1368</v>
      </c>
      <c r="N288">
        <v>1011</v>
      </c>
      <c r="O288" t="s">
        <v>737</v>
      </c>
      <c r="P288" t="s">
        <v>737</v>
      </c>
      <c r="Q288">
        <v>1</v>
      </c>
      <c r="Y288">
        <v>0.06</v>
      </c>
      <c r="AA288">
        <v>0</v>
      </c>
      <c r="AB288">
        <v>8.1</v>
      </c>
      <c r="AC288">
        <v>0</v>
      </c>
      <c r="AD288">
        <v>0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3</v>
      </c>
      <c r="AT288">
        <v>0.06</v>
      </c>
      <c r="AU288" t="s">
        <v>3</v>
      </c>
      <c r="AV288">
        <v>0</v>
      </c>
      <c r="AW288">
        <v>2</v>
      </c>
      <c r="AX288">
        <v>23105308</v>
      </c>
      <c r="AY288">
        <v>1</v>
      </c>
      <c r="AZ288">
        <v>0</v>
      </c>
      <c r="BA288">
        <v>285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B288">
        <v>0</v>
      </c>
    </row>
    <row r="289" spans="1:80">
      <c r="A289">
        <f>ROW(Source!A159)</f>
        <v>159</v>
      </c>
      <c r="B289">
        <v>23104213</v>
      </c>
      <c r="C289">
        <v>23105291</v>
      </c>
      <c r="D289">
        <v>21601234</v>
      </c>
      <c r="E289">
        <v>1</v>
      </c>
      <c r="F289">
        <v>1</v>
      </c>
      <c r="G289">
        <v>1</v>
      </c>
      <c r="H289">
        <v>2</v>
      </c>
      <c r="I289" t="s">
        <v>979</v>
      </c>
      <c r="J289" t="s">
        <v>980</v>
      </c>
      <c r="K289" t="s">
        <v>981</v>
      </c>
      <c r="L289">
        <v>1368</v>
      </c>
      <c r="N289">
        <v>1011</v>
      </c>
      <c r="O289" t="s">
        <v>737</v>
      </c>
      <c r="P289" t="s">
        <v>737</v>
      </c>
      <c r="Q289">
        <v>1</v>
      </c>
      <c r="Y289">
        <v>0.09</v>
      </c>
      <c r="AA289">
        <v>0</v>
      </c>
      <c r="AB289">
        <v>2.36</v>
      </c>
      <c r="AC289">
        <v>0</v>
      </c>
      <c r="AD289">
        <v>0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0.09</v>
      </c>
      <c r="AU289" t="s">
        <v>3</v>
      </c>
      <c r="AV289">
        <v>0</v>
      </c>
      <c r="AW289">
        <v>2</v>
      </c>
      <c r="AX289">
        <v>23105309</v>
      </c>
      <c r="AY289">
        <v>1</v>
      </c>
      <c r="AZ289">
        <v>0</v>
      </c>
      <c r="BA289">
        <v>286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B289">
        <v>0</v>
      </c>
    </row>
    <row r="290" spans="1:80">
      <c r="A290">
        <f>ROW(Source!A159)</f>
        <v>159</v>
      </c>
      <c r="B290">
        <v>23104213</v>
      </c>
      <c r="C290">
        <v>23105291</v>
      </c>
      <c r="D290">
        <v>21601293</v>
      </c>
      <c r="E290">
        <v>1</v>
      </c>
      <c r="F290">
        <v>1</v>
      </c>
      <c r="G290">
        <v>1</v>
      </c>
      <c r="H290">
        <v>2</v>
      </c>
      <c r="I290" t="s">
        <v>982</v>
      </c>
      <c r="J290" t="s">
        <v>983</v>
      </c>
      <c r="K290" t="s">
        <v>984</v>
      </c>
      <c r="L290">
        <v>1368</v>
      </c>
      <c r="N290">
        <v>1011</v>
      </c>
      <c r="O290" t="s">
        <v>737</v>
      </c>
      <c r="P290" t="s">
        <v>737</v>
      </c>
      <c r="Q290">
        <v>1</v>
      </c>
      <c r="Y290">
        <v>0.14000000000000001</v>
      </c>
      <c r="AA290">
        <v>0</v>
      </c>
      <c r="AB290">
        <v>0.95</v>
      </c>
      <c r="AC290">
        <v>0</v>
      </c>
      <c r="AD290">
        <v>0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3</v>
      </c>
      <c r="AT290">
        <v>0.14000000000000001</v>
      </c>
      <c r="AU290" t="s">
        <v>3</v>
      </c>
      <c r="AV290">
        <v>0</v>
      </c>
      <c r="AW290">
        <v>2</v>
      </c>
      <c r="AX290">
        <v>23105310</v>
      </c>
      <c r="AY290">
        <v>1</v>
      </c>
      <c r="AZ290">
        <v>0</v>
      </c>
      <c r="BA290">
        <v>287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B290">
        <v>0</v>
      </c>
    </row>
    <row r="291" spans="1:80">
      <c r="A291">
        <f>ROW(Source!A159)</f>
        <v>159</v>
      </c>
      <c r="B291">
        <v>23104213</v>
      </c>
      <c r="C291">
        <v>23105291</v>
      </c>
      <c r="D291">
        <v>21601419</v>
      </c>
      <c r="E291">
        <v>1</v>
      </c>
      <c r="F291">
        <v>1</v>
      </c>
      <c r="G291">
        <v>1</v>
      </c>
      <c r="H291">
        <v>2</v>
      </c>
      <c r="I291" t="s">
        <v>985</v>
      </c>
      <c r="J291" t="s">
        <v>986</v>
      </c>
      <c r="K291" t="s">
        <v>987</v>
      </c>
      <c r="L291">
        <v>1368</v>
      </c>
      <c r="N291">
        <v>1011</v>
      </c>
      <c r="O291" t="s">
        <v>737</v>
      </c>
      <c r="P291" t="s">
        <v>737</v>
      </c>
      <c r="Q291">
        <v>1</v>
      </c>
      <c r="Y291">
        <v>0.45</v>
      </c>
      <c r="AA291">
        <v>0</v>
      </c>
      <c r="AB291">
        <v>18.68</v>
      </c>
      <c r="AC291">
        <v>0</v>
      </c>
      <c r="AD291">
        <v>0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3</v>
      </c>
      <c r="AT291">
        <v>0.45</v>
      </c>
      <c r="AU291" t="s">
        <v>3</v>
      </c>
      <c r="AV291">
        <v>0</v>
      </c>
      <c r="AW291">
        <v>2</v>
      </c>
      <c r="AX291">
        <v>23105311</v>
      </c>
      <c r="AY291">
        <v>1</v>
      </c>
      <c r="AZ291">
        <v>0</v>
      </c>
      <c r="BA291">
        <v>288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B291">
        <v>0</v>
      </c>
    </row>
    <row r="292" spans="1:80">
      <c r="A292">
        <f>ROW(Source!A159)</f>
        <v>159</v>
      </c>
      <c r="B292">
        <v>23104213</v>
      </c>
      <c r="C292">
        <v>23105291</v>
      </c>
      <c r="D292">
        <v>21601609</v>
      </c>
      <c r="E292">
        <v>1</v>
      </c>
      <c r="F292">
        <v>1</v>
      </c>
      <c r="G292">
        <v>1</v>
      </c>
      <c r="H292">
        <v>2</v>
      </c>
      <c r="I292" t="s">
        <v>797</v>
      </c>
      <c r="J292" t="s">
        <v>798</v>
      </c>
      <c r="K292" t="s">
        <v>799</v>
      </c>
      <c r="L292">
        <v>1368</v>
      </c>
      <c r="N292">
        <v>1011</v>
      </c>
      <c r="O292" t="s">
        <v>737</v>
      </c>
      <c r="P292" t="s">
        <v>737</v>
      </c>
      <c r="Q292">
        <v>1</v>
      </c>
      <c r="Y292">
        <v>0.01</v>
      </c>
      <c r="AA292">
        <v>0</v>
      </c>
      <c r="AB292">
        <v>87.17</v>
      </c>
      <c r="AC292">
        <v>11.6</v>
      </c>
      <c r="AD292">
        <v>0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3</v>
      </c>
      <c r="AT292">
        <v>0.01</v>
      </c>
      <c r="AU292" t="s">
        <v>3</v>
      </c>
      <c r="AV292">
        <v>0</v>
      </c>
      <c r="AW292">
        <v>2</v>
      </c>
      <c r="AX292">
        <v>23105312</v>
      </c>
      <c r="AY292">
        <v>1</v>
      </c>
      <c r="AZ292">
        <v>0</v>
      </c>
      <c r="BA292">
        <v>289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B292">
        <v>0</v>
      </c>
    </row>
    <row r="293" spans="1:80">
      <c r="A293">
        <f>ROW(Source!A159)</f>
        <v>159</v>
      </c>
      <c r="B293">
        <v>23104213</v>
      </c>
      <c r="C293">
        <v>23105291</v>
      </c>
      <c r="D293">
        <v>21586826</v>
      </c>
      <c r="E293">
        <v>1</v>
      </c>
      <c r="F293">
        <v>1</v>
      </c>
      <c r="G293">
        <v>1</v>
      </c>
      <c r="H293">
        <v>3</v>
      </c>
      <c r="I293" t="s">
        <v>844</v>
      </c>
      <c r="J293" t="s">
        <v>845</v>
      </c>
      <c r="K293" t="s">
        <v>846</v>
      </c>
      <c r="L293">
        <v>1339</v>
      </c>
      <c r="N293">
        <v>1007</v>
      </c>
      <c r="O293" t="s">
        <v>26</v>
      </c>
      <c r="P293" t="s">
        <v>26</v>
      </c>
      <c r="Q293">
        <v>1</v>
      </c>
      <c r="Y293">
        <v>8.2000000000000003E-2</v>
      </c>
      <c r="AA293">
        <v>3.15</v>
      </c>
      <c r="AB293">
        <v>0</v>
      </c>
      <c r="AC293">
        <v>0</v>
      </c>
      <c r="AD293">
        <v>0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3</v>
      </c>
      <c r="AT293">
        <v>8.2000000000000003E-2</v>
      </c>
      <c r="AU293" t="s">
        <v>3</v>
      </c>
      <c r="AV293">
        <v>0</v>
      </c>
      <c r="AW293">
        <v>2</v>
      </c>
      <c r="AX293">
        <v>23105313</v>
      </c>
      <c r="AY293">
        <v>1</v>
      </c>
      <c r="AZ293">
        <v>0</v>
      </c>
      <c r="BA293">
        <v>290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B293">
        <v>0</v>
      </c>
    </row>
    <row r="294" spans="1:80">
      <c r="A294">
        <f>ROW(Source!A159)</f>
        <v>159</v>
      </c>
      <c r="B294">
        <v>23104213</v>
      </c>
      <c r="C294">
        <v>23105291</v>
      </c>
      <c r="D294">
        <v>21640284</v>
      </c>
      <c r="E294">
        <v>1</v>
      </c>
      <c r="F294">
        <v>1</v>
      </c>
      <c r="G294">
        <v>1</v>
      </c>
      <c r="H294">
        <v>3</v>
      </c>
      <c r="I294" t="s">
        <v>945</v>
      </c>
      <c r="J294" t="s">
        <v>946</v>
      </c>
      <c r="K294" t="s">
        <v>947</v>
      </c>
      <c r="L294">
        <v>1346</v>
      </c>
      <c r="N294">
        <v>1009</v>
      </c>
      <c r="O294" t="s">
        <v>95</v>
      </c>
      <c r="P294" t="s">
        <v>95</v>
      </c>
      <c r="Q294">
        <v>1</v>
      </c>
      <c r="Y294">
        <v>0.14000000000000001</v>
      </c>
      <c r="AA294">
        <v>26.44</v>
      </c>
      <c r="AB294">
        <v>0</v>
      </c>
      <c r="AC294">
        <v>0</v>
      </c>
      <c r="AD294">
        <v>0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3</v>
      </c>
      <c r="AT294">
        <v>0.14000000000000001</v>
      </c>
      <c r="AU294" t="s">
        <v>3</v>
      </c>
      <c r="AV294">
        <v>0</v>
      </c>
      <c r="AW294">
        <v>2</v>
      </c>
      <c r="AX294">
        <v>23105314</v>
      </c>
      <c r="AY294">
        <v>1</v>
      </c>
      <c r="AZ294">
        <v>0</v>
      </c>
      <c r="BA294">
        <v>291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B294">
        <v>0</v>
      </c>
    </row>
    <row r="295" spans="1:80">
      <c r="A295">
        <f>ROW(Source!A159)</f>
        <v>159</v>
      </c>
      <c r="B295">
        <v>23104213</v>
      </c>
      <c r="C295">
        <v>23105291</v>
      </c>
      <c r="D295">
        <v>21598581</v>
      </c>
      <c r="E295">
        <v>1</v>
      </c>
      <c r="F295">
        <v>1</v>
      </c>
      <c r="G295">
        <v>1</v>
      </c>
      <c r="H295">
        <v>3</v>
      </c>
      <c r="I295" t="s">
        <v>853</v>
      </c>
      <c r="J295" t="s">
        <v>854</v>
      </c>
      <c r="K295" t="s">
        <v>855</v>
      </c>
      <c r="L295">
        <v>9308174</v>
      </c>
      <c r="N295">
        <v>1009</v>
      </c>
      <c r="O295" t="s">
        <v>13</v>
      </c>
      <c r="P295" t="s">
        <v>361</v>
      </c>
      <c r="Q295">
        <v>1000</v>
      </c>
      <c r="Y295">
        <v>2.1</v>
      </c>
      <c r="AA295">
        <v>1</v>
      </c>
      <c r="AB295">
        <v>0</v>
      </c>
      <c r="AC295">
        <v>0</v>
      </c>
      <c r="AD295">
        <v>0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3</v>
      </c>
      <c r="AT295">
        <v>2.1</v>
      </c>
      <c r="AU295" t="s">
        <v>3</v>
      </c>
      <c r="AV295">
        <v>0</v>
      </c>
      <c r="AW295">
        <v>2</v>
      </c>
      <c r="AX295">
        <v>23105315</v>
      </c>
      <c r="AY295">
        <v>1</v>
      </c>
      <c r="AZ295">
        <v>0</v>
      </c>
      <c r="BA295">
        <v>292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B295">
        <v>0</v>
      </c>
    </row>
    <row r="296" spans="1:80">
      <c r="A296">
        <f>ROW(Source!A161)</f>
        <v>161</v>
      </c>
      <c r="B296">
        <v>23104213</v>
      </c>
      <c r="C296">
        <v>23105318</v>
      </c>
      <c r="D296">
        <v>9430636</v>
      </c>
      <c r="E296">
        <v>1</v>
      </c>
      <c r="F296">
        <v>1</v>
      </c>
      <c r="G296">
        <v>1</v>
      </c>
      <c r="H296">
        <v>1</v>
      </c>
      <c r="I296" t="s">
        <v>1011</v>
      </c>
      <c r="J296" t="s">
        <v>3</v>
      </c>
      <c r="K296" t="s">
        <v>1012</v>
      </c>
      <c r="L296">
        <v>1369</v>
      </c>
      <c r="N296">
        <v>1013</v>
      </c>
      <c r="O296" t="s">
        <v>731</v>
      </c>
      <c r="P296" t="s">
        <v>731</v>
      </c>
      <c r="Q296">
        <v>1</v>
      </c>
      <c r="Y296">
        <v>34.700000000000003</v>
      </c>
      <c r="AA296">
        <v>0</v>
      </c>
      <c r="AB296">
        <v>0</v>
      </c>
      <c r="AC296">
        <v>0</v>
      </c>
      <c r="AD296">
        <v>9.4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3</v>
      </c>
      <c r="AT296">
        <v>34.700000000000003</v>
      </c>
      <c r="AU296" t="s">
        <v>3</v>
      </c>
      <c r="AV296">
        <v>1</v>
      </c>
      <c r="AW296">
        <v>2</v>
      </c>
      <c r="AX296">
        <v>23105337</v>
      </c>
      <c r="AY296">
        <v>1</v>
      </c>
      <c r="AZ296">
        <v>0</v>
      </c>
      <c r="BA296">
        <v>293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B296">
        <v>0</v>
      </c>
    </row>
    <row r="297" spans="1:80">
      <c r="A297">
        <f>ROW(Source!A161)</f>
        <v>161</v>
      </c>
      <c r="B297">
        <v>23104213</v>
      </c>
      <c r="C297">
        <v>23105318</v>
      </c>
      <c r="D297">
        <v>121548</v>
      </c>
      <c r="E297">
        <v>1</v>
      </c>
      <c r="F297">
        <v>1</v>
      </c>
      <c r="G297">
        <v>1</v>
      </c>
      <c r="H297">
        <v>1</v>
      </c>
      <c r="I297" t="s">
        <v>23</v>
      </c>
      <c r="J297" t="s">
        <v>3</v>
      </c>
      <c r="K297" t="s">
        <v>732</v>
      </c>
      <c r="L297">
        <v>608254</v>
      </c>
      <c r="N297">
        <v>1013</v>
      </c>
      <c r="O297" t="s">
        <v>733</v>
      </c>
      <c r="P297" t="s">
        <v>733</v>
      </c>
      <c r="Q297">
        <v>1</v>
      </c>
      <c r="Y297">
        <v>0.22</v>
      </c>
      <c r="AA297">
        <v>0</v>
      </c>
      <c r="AB297">
        <v>0</v>
      </c>
      <c r="AC297">
        <v>0</v>
      </c>
      <c r="AD297">
        <v>0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3</v>
      </c>
      <c r="AT297">
        <v>0.22</v>
      </c>
      <c r="AU297" t="s">
        <v>3</v>
      </c>
      <c r="AV297">
        <v>2</v>
      </c>
      <c r="AW297">
        <v>2</v>
      </c>
      <c r="AX297">
        <v>23105338</v>
      </c>
      <c r="AY297">
        <v>1</v>
      </c>
      <c r="AZ297">
        <v>0</v>
      </c>
      <c r="BA297">
        <v>294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B297">
        <v>0</v>
      </c>
    </row>
    <row r="298" spans="1:80">
      <c r="A298">
        <f>ROW(Source!A161)</f>
        <v>161</v>
      </c>
      <c r="B298">
        <v>23104213</v>
      </c>
      <c r="C298">
        <v>23105318</v>
      </c>
      <c r="D298">
        <v>21598821</v>
      </c>
      <c r="E298">
        <v>1</v>
      </c>
      <c r="F298">
        <v>1</v>
      </c>
      <c r="G298">
        <v>1</v>
      </c>
      <c r="H298">
        <v>2</v>
      </c>
      <c r="I298" t="s">
        <v>805</v>
      </c>
      <c r="J298" t="s">
        <v>806</v>
      </c>
      <c r="K298" t="s">
        <v>807</v>
      </c>
      <c r="L298">
        <v>1368</v>
      </c>
      <c r="N298">
        <v>1011</v>
      </c>
      <c r="O298" t="s">
        <v>737</v>
      </c>
      <c r="P298" t="s">
        <v>737</v>
      </c>
      <c r="Q298">
        <v>1</v>
      </c>
      <c r="Y298">
        <v>0.22</v>
      </c>
      <c r="AA298">
        <v>0</v>
      </c>
      <c r="AB298">
        <v>134.65</v>
      </c>
      <c r="AC298">
        <v>13.5</v>
      </c>
      <c r="AD298">
        <v>0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3</v>
      </c>
      <c r="AT298">
        <v>0.22</v>
      </c>
      <c r="AU298" t="s">
        <v>3</v>
      </c>
      <c r="AV298">
        <v>0</v>
      </c>
      <c r="AW298">
        <v>2</v>
      </c>
      <c r="AX298">
        <v>23105339</v>
      </c>
      <c r="AY298">
        <v>1</v>
      </c>
      <c r="AZ298">
        <v>0</v>
      </c>
      <c r="BA298">
        <v>295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B298">
        <v>0</v>
      </c>
    </row>
    <row r="299" spans="1:80">
      <c r="A299">
        <f>ROW(Source!A161)</f>
        <v>161</v>
      </c>
      <c r="B299">
        <v>23104213</v>
      </c>
      <c r="C299">
        <v>23105318</v>
      </c>
      <c r="D299">
        <v>21599187</v>
      </c>
      <c r="E299">
        <v>1</v>
      </c>
      <c r="F299">
        <v>1</v>
      </c>
      <c r="G299">
        <v>1</v>
      </c>
      <c r="H299">
        <v>2</v>
      </c>
      <c r="I299" t="s">
        <v>895</v>
      </c>
      <c r="J299" t="s">
        <v>896</v>
      </c>
      <c r="K299" t="s">
        <v>897</v>
      </c>
      <c r="L299">
        <v>1368</v>
      </c>
      <c r="N299">
        <v>1011</v>
      </c>
      <c r="O299" t="s">
        <v>737</v>
      </c>
      <c r="P299" t="s">
        <v>737</v>
      </c>
      <c r="Q299">
        <v>1</v>
      </c>
      <c r="Y299">
        <v>17.899999999999999</v>
      </c>
      <c r="AA299">
        <v>0</v>
      </c>
      <c r="AB299">
        <v>8.1</v>
      </c>
      <c r="AC299">
        <v>0</v>
      </c>
      <c r="AD299">
        <v>0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3</v>
      </c>
      <c r="AT299">
        <v>17.899999999999999</v>
      </c>
      <c r="AU299" t="s">
        <v>3</v>
      </c>
      <c r="AV299">
        <v>0</v>
      </c>
      <c r="AW299">
        <v>2</v>
      </c>
      <c r="AX299">
        <v>23105340</v>
      </c>
      <c r="AY299">
        <v>1</v>
      </c>
      <c r="AZ299">
        <v>0</v>
      </c>
      <c r="BA299">
        <v>296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B299">
        <v>0</v>
      </c>
    </row>
    <row r="300" spans="1:80">
      <c r="A300">
        <f>ROW(Source!A161)</f>
        <v>161</v>
      </c>
      <c r="B300">
        <v>23104213</v>
      </c>
      <c r="C300">
        <v>23105318</v>
      </c>
      <c r="D300">
        <v>21601285</v>
      </c>
      <c r="E300">
        <v>1</v>
      </c>
      <c r="F300">
        <v>1</v>
      </c>
      <c r="G300">
        <v>1</v>
      </c>
      <c r="H300">
        <v>2</v>
      </c>
      <c r="I300" t="s">
        <v>1013</v>
      </c>
      <c r="J300" t="s">
        <v>1014</v>
      </c>
      <c r="K300" t="s">
        <v>1015</v>
      </c>
      <c r="L300">
        <v>1368</v>
      </c>
      <c r="N300">
        <v>1011</v>
      </c>
      <c r="O300" t="s">
        <v>737</v>
      </c>
      <c r="P300" t="s">
        <v>737</v>
      </c>
      <c r="Q300">
        <v>1</v>
      </c>
      <c r="Y300">
        <v>4.4400000000000004</v>
      </c>
      <c r="AA300">
        <v>0</v>
      </c>
      <c r="AB300">
        <v>2.08</v>
      </c>
      <c r="AC300">
        <v>0</v>
      </c>
      <c r="AD300">
        <v>0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4.4400000000000004</v>
      </c>
      <c r="AU300" t="s">
        <v>3</v>
      </c>
      <c r="AV300">
        <v>0</v>
      </c>
      <c r="AW300">
        <v>2</v>
      </c>
      <c r="AX300">
        <v>23105341</v>
      </c>
      <c r="AY300">
        <v>1</v>
      </c>
      <c r="AZ300">
        <v>0</v>
      </c>
      <c r="BA300">
        <v>297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B300">
        <v>0</v>
      </c>
    </row>
    <row r="301" spans="1:80">
      <c r="A301">
        <f>ROW(Source!A161)</f>
        <v>161</v>
      </c>
      <c r="B301">
        <v>23104213</v>
      </c>
      <c r="C301">
        <v>23105318</v>
      </c>
      <c r="D301">
        <v>21601611</v>
      </c>
      <c r="E301">
        <v>1</v>
      </c>
      <c r="F301">
        <v>1</v>
      </c>
      <c r="G301">
        <v>1</v>
      </c>
      <c r="H301">
        <v>2</v>
      </c>
      <c r="I301" t="s">
        <v>1016</v>
      </c>
      <c r="J301" t="s">
        <v>1017</v>
      </c>
      <c r="K301" t="s">
        <v>1018</v>
      </c>
      <c r="L301">
        <v>1368</v>
      </c>
      <c r="N301">
        <v>1011</v>
      </c>
      <c r="O301" t="s">
        <v>737</v>
      </c>
      <c r="P301" t="s">
        <v>737</v>
      </c>
      <c r="Q301">
        <v>1</v>
      </c>
      <c r="Y301">
        <v>0.22</v>
      </c>
      <c r="AA301">
        <v>0</v>
      </c>
      <c r="AB301">
        <v>107.3</v>
      </c>
      <c r="AC301">
        <v>11.6</v>
      </c>
      <c r="AD301">
        <v>0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3</v>
      </c>
      <c r="AT301">
        <v>0.22</v>
      </c>
      <c r="AU301" t="s">
        <v>3</v>
      </c>
      <c r="AV301">
        <v>0</v>
      </c>
      <c r="AW301">
        <v>2</v>
      </c>
      <c r="AX301">
        <v>23105342</v>
      </c>
      <c r="AY301">
        <v>1</v>
      </c>
      <c r="AZ301">
        <v>0</v>
      </c>
      <c r="BA301">
        <v>298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B301">
        <v>0</v>
      </c>
    </row>
    <row r="302" spans="1:80">
      <c r="A302">
        <f>ROW(Source!A161)</f>
        <v>161</v>
      </c>
      <c r="B302">
        <v>23104213</v>
      </c>
      <c r="C302">
        <v>23105318</v>
      </c>
      <c r="D302">
        <v>21538491</v>
      </c>
      <c r="E302">
        <v>1</v>
      </c>
      <c r="F302">
        <v>1</v>
      </c>
      <c r="G302">
        <v>1</v>
      </c>
      <c r="H302">
        <v>3</v>
      </c>
      <c r="I302" t="s">
        <v>1019</v>
      </c>
      <c r="J302" t="s">
        <v>1020</v>
      </c>
      <c r="K302" t="s">
        <v>1021</v>
      </c>
      <c r="L302">
        <v>1348</v>
      </c>
      <c r="N302">
        <v>1009</v>
      </c>
      <c r="O302" t="s">
        <v>13</v>
      </c>
      <c r="P302" t="s">
        <v>13</v>
      </c>
      <c r="Q302">
        <v>1000</v>
      </c>
      <c r="Y302">
        <v>2.1800000000000001E-3</v>
      </c>
      <c r="AA302">
        <v>12430</v>
      </c>
      <c r="AB302">
        <v>0</v>
      </c>
      <c r="AC302">
        <v>0</v>
      </c>
      <c r="AD302">
        <v>0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3</v>
      </c>
      <c r="AT302">
        <v>2.1800000000000001E-3</v>
      </c>
      <c r="AU302" t="s">
        <v>3</v>
      </c>
      <c r="AV302">
        <v>0</v>
      </c>
      <c r="AW302">
        <v>2</v>
      </c>
      <c r="AX302">
        <v>23105343</v>
      </c>
      <c r="AY302">
        <v>1</v>
      </c>
      <c r="AZ302">
        <v>0</v>
      </c>
      <c r="BA302">
        <v>299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B302">
        <v>0</v>
      </c>
    </row>
    <row r="303" spans="1:80">
      <c r="A303">
        <f>ROW(Source!A161)</f>
        <v>161</v>
      </c>
      <c r="B303">
        <v>23104213</v>
      </c>
      <c r="C303">
        <v>23105318</v>
      </c>
      <c r="D303">
        <v>21539796</v>
      </c>
      <c r="E303">
        <v>1</v>
      </c>
      <c r="F303">
        <v>1</v>
      </c>
      <c r="G303">
        <v>1</v>
      </c>
      <c r="H303">
        <v>3</v>
      </c>
      <c r="I303" t="s">
        <v>1022</v>
      </c>
      <c r="J303" t="s">
        <v>1023</v>
      </c>
      <c r="K303" t="s">
        <v>1024</v>
      </c>
      <c r="L303">
        <v>1348</v>
      </c>
      <c r="N303">
        <v>1009</v>
      </c>
      <c r="O303" t="s">
        <v>13</v>
      </c>
      <c r="P303" t="s">
        <v>13</v>
      </c>
      <c r="Q303">
        <v>1000</v>
      </c>
      <c r="Y303">
        <v>3.0000000000000001E-3</v>
      </c>
      <c r="AA303">
        <v>12242</v>
      </c>
      <c r="AB303">
        <v>0</v>
      </c>
      <c r="AC303">
        <v>0</v>
      </c>
      <c r="AD303">
        <v>0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3</v>
      </c>
      <c r="AT303">
        <v>3.0000000000000001E-3</v>
      </c>
      <c r="AU303" t="s">
        <v>3</v>
      </c>
      <c r="AV303">
        <v>0</v>
      </c>
      <c r="AW303">
        <v>2</v>
      </c>
      <c r="AX303">
        <v>23105344</v>
      </c>
      <c r="AY303">
        <v>1</v>
      </c>
      <c r="AZ303">
        <v>0</v>
      </c>
      <c r="BA303">
        <v>300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B303">
        <v>0</v>
      </c>
    </row>
    <row r="304" spans="1:80">
      <c r="A304">
        <f>ROW(Source!A161)</f>
        <v>161</v>
      </c>
      <c r="B304">
        <v>23104213</v>
      </c>
      <c r="C304">
        <v>23105318</v>
      </c>
      <c r="D304">
        <v>21541209</v>
      </c>
      <c r="E304">
        <v>1</v>
      </c>
      <c r="F304">
        <v>1</v>
      </c>
      <c r="G304">
        <v>1</v>
      </c>
      <c r="H304">
        <v>3</v>
      </c>
      <c r="I304" t="s">
        <v>1025</v>
      </c>
      <c r="J304" t="s">
        <v>1026</v>
      </c>
      <c r="K304" t="s">
        <v>1027</v>
      </c>
      <c r="L304">
        <v>1358</v>
      </c>
      <c r="N304">
        <v>1010</v>
      </c>
      <c r="O304" t="s">
        <v>265</v>
      </c>
      <c r="P304" t="s">
        <v>265</v>
      </c>
      <c r="Q304">
        <v>10</v>
      </c>
      <c r="Y304">
        <v>21.8</v>
      </c>
      <c r="AA304">
        <v>23.4</v>
      </c>
      <c r="AB304">
        <v>0</v>
      </c>
      <c r="AC304">
        <v>0</v>
      </c>
      <c r="AD304">
        <v>0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3</v>
      </c>
      <c r="AT304">
        <v>21.8</v>
      </c>
      <c r="AU304" t="s">
        <v>3</v>
      </c>
      <c r="AV304">
        <v>0</v>
      </c>
      <c r="AW304">
        <v>2</v>
      </c>
      <c r="AX304">
        <v>23105345</v>
      </c>
      <c r="AY304">
        <v>1</v>
      </c>
      <c r="AZ304">
        <v>0</v>
      </c>
      <c r="BA304">
        <v>301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B304">
        <v>0</v>
      </c>
    </row>
    <row r="305" spans="1:80">
      <c r="A305">
        <f>ROW(Source!A161)</f>
        <v>161</v>
      </c>
      <c r="B305">
        <v>23104213</v>
      </c>
      <c r="C305">
        <v>23105318</v>
      </c>
      <c r="D305">
        <v>21541290</v>
      </c>
      <c r="E305">
        <v>1</v>
      </c>
      <c r="F305">
        <v>1</v>
      </c>
      <c r="G305">
        <v>1</v>
      </c>
      <c r="H305">
        <v>3</v>
      </c>
      <c r="I305" t="s">
        <v>1028</v>
      </c>
      <c r="J305" t="s">
        <v>1029</v>
      </c>
      <c r="K305" t="s">
        <v>1030</v>
      </c>
      <c r="L305">
        <v>1348</v>
      </c>
      <c r="N305">
        <v>1009</v>
      </c>
      <c r="O305" t="s">
        <v>13</v>
      </c>
      <c r="P305" t="s">
        <v>13</v>
      </c>
      <c r="Q305">
        <v>1000</v>
      </c>
      <c r="Y305">
        <v>5.1499999999999997E-2</v>
      </c>
      <c r="AA305">
        <v>5000</v>
      </c>
      <c r="AB305">
        <v>0</v>
      </c>
      <c r="AC305">
        <v>0</v>
      </c>
      <c r="AD305">
        <v>0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3</v>
      </c>
      <c r="AT305">
        <v>5.1499999999999997E-2</v>
      </c>
      <c r="AU305" t="s">
        <v>3</v>
      </c>
      <c r="AV305">
        <v>0</v>
      </c>
      <c r="AW305">
        <v>2</v>
      </c>
      <c r="AX305">
        <v>23105346</v>
      </c>
      <c r="AY305">
        <v>1</v>
      </c>
      <c r="AZ305">
        <v>0</v>
      </c>
      <c r="BA305">
        <v>302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B305">
        <v>0</v>
      </c>
    </row>
    <row r="306" spans="1:80">
      <c r="A306">
        <f>ROW(Source!A161)</f>
        <v>161</v>
      </c>
      <c r="B306">
        <v>23104213</v>
      </c>
      <c r="C306">
        <v>23105318</v>
      </c>
      <c r="D306">
        <v>21541499</v>
      </c>
      <c r="E306">
        <v>1</v>
      </c>
      <c r="F306">
        <v>1</v>
      </c>
      <c r="G306">
        <v>1</v>
      </c>
      <c r="H306">
        <v>3</v>
      </c>
      <c r="I306" t="s">
        <v>1031</v>
      </c>
      <c r="J306" t="s">
        <v>1032</v>
      </c>
      <c r="K306" t="s">
        <v>1033</v>
      </c>
      <c r="L306">
        <v>1346</v>
      </c>
      <c r="N306">
        <v>1009</v>
      </c>
      <c r="O306" t="s">
        <v>95</v>
      </c>
      <c r="P306" t="s">
        <v>95</v>
      </c>
      <c r="Q306">
        <v>1</v>
      </c>
      <c r="Y306">
        <v>1.05</v>
      </c>
      <c r="AA306">
        <v>10.57</v>
      </c>
      <c r="AB306">
        <v>0</v>
      </c>
      <c r="AC306">
        <v>0</v>
      </c>
      <c r="AD306">
        <v>0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3</v>
      </c>
      <c r="AT306">
        <v>1.05</v>
      </c>
      <c r="AU306" t="s">
        <v>3</v>
      </c>
      <c r="AV306">
        <v>0</v>
      </c>
      <c r="AW306">
        <v>2</v>
      </c>
      <c r="AX306">
        <v>23105347</v>
      </c>
      <c r="AY306">
        <v>1</v>
      </c>
      <c r="AZ306">
        <v>0</v>
      </c>
      <c r="BA306">
        <v>303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B306">
        <v>0</v>
      </c>
    </row>
    <row r="307" spans="1:80">
      <c r="A307">
        <f>ROW(Source!A161)</f>
        <v>161</v>
      </c>
      <c r="B307">
        <v>23104213</v>
      </c>
      <c r="C307">
        <v>23105318</v>
      </c>
      <c r="D307">
        <v>21544560</v>
      </c>
      <c r="E307">
        <v>1</v>
      </c>
      <c r="F307">
        <v>1</v>
      </c>
      <c r="G307">
        <v>1</v>
      </c>
      <c r="H307">
        <v>3</v>
      </c>
      <c r="I307" t="s">
        <v>1034</v>
      </c>
      <c r="J307" t="s">
        <v>1035</v>
      </c>
      <c r="K307" t="s">
        <v>1036</v>
      </c>
      <c r="L307">
        <v>1358</v>
      </c>
      <c r="N307">
        <v>1010</v>
      </c>
      <c r="O307" t="s">
        <v>265</v>
      </c>
      <c r="P307" t="s">
        <v>265</v>
      </c>
      <c r="Q307">
        <v>10</v>
      </c>
      <c r="Y307">
        <v>21.8</v>
      </c>
      <c r="AA307">
        <v>26.4</v>
      </c>
      <c r="AB307">
        <v>0</v>
      </c>
      <c r="AC307">
        <v>0</v>
      </c>
      <c r="AD307">
        <v>0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3</v>
      </c>
      <c r="AT307">
        <v>21.8</v>
      </c>
      <c r="AU307" t="s">
        <v>3</v>
      </c>
      <c r="AV307">
        <v>0</v>
      </c>
      <c r="AW307">
        <v>2</v>
      </c>
      <c r="AX307">
        <v>23105348</v>
      </c>
      <c r="AY307">
        <v>1</v>
      </c>
      <c r="AZ307">
        <v>0</v>
      </c>
      <c r="BA307">
        <v>304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B307">
        <v>0</v>
      </c>
    </row>
    <row r="308" spans="1:80">
      <c r="A308">
        <f>ROW(Source!A161)</f>
        <v>161</v>
      </c>
      <c r="B308">
        <v>23104213</v>
      </c>
      <c r="C308">
        <v>23105318</v>
      </c>
      <c r="D308">
        <v>21559652</v>
      </c>
      <c r="E308">
        <v>1</v>
      </c>
      <c r="F308">
        <v>1</v>
      </c>
      <c r="G308">
        <v>1</v>
      </c>
      <c r="H308">
        <v>3</v>
      </c>
      <c r="I308" t="s">
        <v>1037</v>
      </c>
      <c r="J308" t="s">
        <v>1038</v>
      </c>
      <c r="K308" t="s">
        <v>1039</v>
      </c>
      <c r="L308">
        <v>1358</v>
      </c>
      <c r="N308">
        <v>1010</v>
      </c>
      <c r="O308" t="s">
        <v>265</v>
      </c>
      <c r="P308" t="s">
        <v>265</v>
      </c>
      <c r="Q308">
        <v>10</v>
      </c>
      <c r="Y308">
        <v>1</v>
      </c>
      <c r="AA308">
        <v>277.5</v>
      </c>
      <c r="AB308">
        <v>0</v>
      </c>
      <c r="AC308">
        <v>0</v>
      </c>
      <c r="AD308">
        <v>0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3</v>
      </c>
      <c r="AT308">
        <v>1</v>
      </c>
      <c r="AU308" t="s">
        <v>3</v>
      </c>
      <c r="AV308">
        <v>0</v>
      </c>
      <c r="AW308">
        <v>2</v>
      </c>
      <c r="AX308">
        <v>23105349</v>
      </c>
      <c r="AY308">
        <v>1</v>
      </c>
      <c r="AZ308">
        <v>0</v>
      </c>
      <c r="BA308">
        <v>305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B308">
        <v>0</v>
      </c>
    </row>
    <row r="309" spans="1:80">
      <c r="A309">
        <f>ROW(Source!A161)</f>
        <v>161</v>
      </c>
      <c r="B309">
        <v>23104213</v>
      </c>
      <c r="C309">
        <v>23105318</v>
      </c>
      <c r="D309">
        <v>21636359</v>
      </c>
      <c r="E309">
        <v>1</v>
      </c>
      <c r="F309">
        <v>1</v>
      </c>
      <c r="G309">
        <v>1</v>
      </c>
      <c r="H309">
        <v>3</v>
      </c>
      <c r="I309" t="s">
        <v>1040</v>
      </c>
      <c r="J309" t="s">
        <v>1041</v>
      </c>
      <c r="K309" t="s">
        <v>1042</v>
      </c>
      <c r="L309">
        <v>1354</v>
      </c>
      <c r="N309">
        <v>1010</v>
      </c>
      <c r="O309" t="s">
        <v>123</v>
      </c>
      <c r="P309" t="s">
        <v>123</v>
      </c>
      <c r="Q309">
        <v>1</v>
      </c>
      <c r="Y309">
        <v>10</v>
      </c>
      <c r="AA309">
        <v>0.71</v>
      </c>
      <c r="AB309">
        <v>0</v>
      </c>
      <c r="AC309">
        <v>0</v>
      </c>
      <c r="AD309">
        <v>0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3</v>
      </c>
      <c r="AT309">
        <v>10</v>
      </c>
      <c r="AU309" t="s">
        <v>3</v>
      </c>
      <c r="AV309">
        <v>0</v>
      </c>
      <c r="AW309">
        <v>2</v>
      </c>
      <c r="AX309">
        <v>23105350</v>
      </c>
      <c r="AY309">
        <v>1</v>
      </c>
      <c r="AZ309">
        <v>0</v>
      </c>
      <c r="BA309">
        <v>306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B309">
        <v>0</v>
      </c>
    </row>
    <row r="310" spans="1:80">
      <c r="A310">
        <f>ROW(Source!A161)</f>
        <v>161</v>
      </c>
      <c r="B310">
        <v>23104213</v>
      </c>
      <c r="C310">
        <v>23105318</v>
      </c>
      <c r="D310">
        <v>21636434</v>
      </c>
      <c r="E310">
        <v>1</v>
      </c>
      <c r="F310">
        <v>1</v>
      </c>
      <c r="G310">
        <v>1</v>
      </c>
      <c r="H310">
        <v>3</v>
      </c>
      <c r="I310" t="s">
        <v>1043</v>
      </c>
      <c r="J310" t="s">
        <v>1044</v>
      </c>
      <c r="K310" t="s">
        <v>1045</v>
      </c>
      <c r="L310">
        <v>1354</v>
      </c>
      <c r="N310">
        <v>1010</v>
      </c>
      <c r="O310" t="s">
        <v>123</v>
      </c>
      <c r="P310" t="s">
        <v>123</v>
      </c>
      <c r="Q310">
        <v>1</v>
      </c>
      <c r="Y310">
        <v>5</v>
      </c>
      <c r="AA310">
        <v>3.9</v>
      </c>
      <c r="AB310">
        <v>0</v>
      </c>
      <c r="AC310">
        <v>0</v>
      </c>
      <c r="AD310">
        <v>0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3</v>
      </c>
      <c r="AT310">
        <v>5</v>
      </c>
      <c r="AU310" t="s">
        <v>3</v>
      </c>
      <c r="AV310">
        <v>0</v>
      </c>
      <c r="AW310">
        <v>2</v>
      </c>
      <c r="AX310">
        <v>23105351</v>
      </c>
      <c r="AY310">
        <v>1</v>
      </c>
      <c r="AZ310">
        <v>0</v>
      </c>
      <c r="BA310">
        <v>307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B310">
        <v>0</v>
      </c>
    </row>
    <row r="311" spans="1:80">
      <c r="A311">
        <f>ROW(Source!A161)</f>
        <v>161</v>
      </c>
      <c r="B311">
        <v>23104213</v>
      </c>
      <c r="C311">
        <v>23105318</v>
      </c>
      <c r="D311">
        <v>21636450</v>
      </c>
      <c r="E311">
        <v>1</v>
      </c>
      <c r="F311">
        <v>1</v>
      </c>
      <c r="G311">
        <v>1</v>
      </c>
      <c r="H311">
        <v>3</v>
      </c>
      <c r="I311" t="s">
        <v>1046</v>
      </c>
      <c r="J311" t="s">
        <v>1047</v>
      </c>
      <c r="K311" t="s">
        <v>1048</v>
      </c>
      <c r="L311">
        <v>1358</v>
      </c>
      <c r="N311">
        <v>1010</v>
      </c>
      <c r="O311" t="s">
        <v>265</v>
      </c>
      <c r="P311" t="s">
        <v>265</v>
      </c>
      <c r="Q311">
        <v>10</v>
      </c>
      <c r="Y311">
        <v>25</v>
      </c>
      <c r="AA311">
        <v>32.799999999999997</v>
      </c>
      <c r="AB311">
        <v>0</v>
      </c>
      <c r="AC311">
        <v>0</v>
      </c>
      <c r="AD311">
        <v>0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3</v>
      </c>
      <c r="AT311">
        <v>25</v>
      </c>
      <c r="AU311" t="s">
        <v>3</v>
      </c>
      <c r="AV311">
        <v>0</v>
      </c>
      <c r="AW311">
        <v>2</v>
      </c>
      <c r="AX311">
        <v>23105352</v>
      </c>
      <c r="AY311">
        <v>1</v>
      </c>
      <c r="AZ311">
        <v>0</v>
      </c>
      <c r="BA311">
        <v>308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B311">
        <v>0</v>
      </c>
    </row>
    <row r="312" spans="1:80">
      <c r="A312">
        <f>ROW(Source!A161)</f>
        <v>161</v>
      </c>
      <c r="B312">
        <v>23104213</v>
      </c>
      <c r="C312">
        <v>23105318</v>
      </c>
      <c r="D312">
        <v>21637687</v>
      </c>
      <c r="E312">
        <v>1</v>
      </c>
      <c r="F312">
        <v>1</v>
      </c>
      <c r="G312">
        <v>1</v>
      </c>
      <c r="H312">
        <v>3</v>
      </c>
      <c r="I312" t="s">
        <v>1049</v>
      </c>
      <c r="J312" t="s">
        <v>1050</v>
      </c>
      <c r="K312" t="s">
        <v>1051</v>
      </c>
      <c r="L312">
        <v>1354</v>
      </c>
      <c r="N312">
        <v>1010</v>
      </c>
      <c r="O312" t="s">
        <v>123</v>
      </c>
      <c r="P312" t="s">
        <v>123</v>
      </c>
      <c r="Q312">
        <v>1</v>
      </c>
      <c r="Y312">
        <v>10</v>
      </c>
      <c r="AA312">
        <v>0.27</v>
      </c>
      <c r="AB312">
        <v>0</v>
      </c>
      <c r="AC312">
        <v>0</v>
      </c>
      <c r="AD312">
        <v>0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3</v>
      </c>
      <c r="AT312">
        <v>10</v>
      </c>
      <c r="AU312" t="s">
        <v>3</v>
      </c>
      <c r="AV312">
        <v>0</v>
      </c>
      <c r="AW312">
        <v>2</v>
      </c>
      <c r="AX312">
        <v>23105353</v>
      </c>
      <c r="AY312">
        <v>1</v>
      </c>
      <c r="AZ312">
        <v>0</v>
      </c>
      <c r="BA312">
        <v>309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B312">
        <v>0</v>
      </c>
    </row>
    <row r="313" spans="1:80">
      <c r="A313">
        <f>ROW(Source!A161)</f>
        <v>161</v>
      </c>
      <c r="B313">
        <v>23104213</v>
      </c>
      <c r="C313">
        <v>23105318</v>
      </c>
      <c r="D313">
        <v>21598581</v>
      </c>
      <c r="E313">
        <v>1</v>
      </c>
      <c r="F313">
        <v>1</v>
      </c>
      <c r="G313">
        <v>1</v>
      </c>
      <c r="H313">
        <v>3</v>
      </c>
      <c r="I313" t="s">
        <v>853</v>
      </c>
      <c r="J313" t="s">
        <v>854</v>
      </c>
      <c r="K313" t="s">
        <v>855</v>
      </c>
      <c r="L313">
        <v>9308174</v>
      </c>
      <c r="N313">
        <v>1009</v>
      </c>
      <c r="O313" t="s">
        <v>13</v>
      </c>
      <c r="P313" t="s">
        <v>361</v>
      </c>
      <c r="Q313">
        <v>1000</v>
      </c>
      <c r="Y313">
        <v>6.52</v>
      </c>
      <c r="AA313">
        <v>1</v>
      </c>
      <c r="AB313">
        <v>0</v>
      </c>
      <c r="AC313">
        <v>0</v>
      </c>
      <c r="AD313">
        <v>0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3</v>
      </c>
      <c r="AT313">
        <v>6.52</v>
      </c>
      <c r="AU313" t="s">
        <v>3</v>
      </c>
      <c r="AV313">
        <v>0</v>
      </c>
      <c r="AW313">
        <v>2</v>
      </c>
      <c r="AX313">
        <v>23105354</v>
      </c>
      <c r="AY313">
        <v>1</v>
      </c>
      <c r="AZ313">
        <v>0</v>
      </c>
      <c r="BA313">
        <v>310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B313">
        <v>0</v>
      </c>
    </row>
    <row r="314" spans="1:80">
      <c r="A314">
        <f>ROW(Source!A164)</f>
        <v>164</v>
      </c>
      <c r="B314">
        <v>23104213</v>
      </c>
      <c r="C314">
        <v>23105358</v>
      </c>
      <c r="D314">
        <v>9416110</v>
      </c>
      <c r="E314">
        <v>1</v>
      </c>
      <c r="F314">
        <v>1</v>
      </c>
      <c r="G314">
        <v>1</v>
      </c>
      <c r="H314">
        <v>1</v>
      </c>
      <c r="I314" t="s">
        <v>786</v>
      </c>
      <c r="J314" t="s">
        <v>3</v>
      </c>
      <c r="K314" t="s">
        <v>787</v>
      </c>
      <c r="L314">
        <v>1369</v>
      </c>
      <c r="N314">
        <v>1013</v>
      </c>
      <c r="O314" t="s">
        <v>731</v>
      </c>
      <c r="P314" t="s">
        <v>731</v>
      </c>
      <c r="Q314">
        <v>1</v>
      </c>
      <c r="Y314">
        <v>6.02</v>
      </c>
      <c r="AA314">
        <v>0</v>
      </c>
      <c r="AB314">
        <v>0</v>
      </c>
      <c r="AC314">
        <v>0</v>
      </c>
      <c r="AD314">
        <v>9.18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3</v>
      </c>
      <c r="AT314">
        <v>6.02</v>
      </c>
      <c r="AU314" t="s">
        <v>3</v>
      </c>
      <c r="AV314">
        <v>1</v>
      </c>
      <c r="AW314">
        <v>2</v>
      </c>
      <c r="AX314">
        <v>23105367</v>
      </c>
      <c r="AY314">
        <v>1</v>
      </c>
      <c r="AZ314">
        <v>0</v>
      </c>
      <c r="BA314">
        <v>311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B314">
        <v>0</v>
      </c>
    </row>
    <row r="315" spans="1:80">
      <c r="A315">
        <f>ROW(Source!A164)</f>
        <v>164</v>
      </c>
      <c r="B315">
        <v>23104213</v>
      </c>
      <c r="C315">
        <v>23105358</v>
      </c>
      <c r="D315">
        <v>21599187</v>
      </c>
      <c r="E315">
        <v>1</v>
      </c>
      <c r="F315">
        <v>1</v>
      </c>
      <c r="G315">
        <v>1</v>
      </c>
      <c r="H315">
        <v>2</v>
      </c>
      <c r="I315" t="s">
        <v>895</v>
      </c>
      <c r="J315" t="s">
        <v>896</v>
      </c>
      <c r="K315" t="s">
        <v>897</v>
      </c>
      <c r="L315">
        <v>1368</v>
      </c>
      <c r="N315">
        <v>1011</v>
      </c>
      <c r="O315" t="s">
        <v>737</v>
      </c>
      <c r="P315" t="s">
        <v>737</v>
      </c>
      <c r="Q315">
        <v>1</v>
      </c>
      <c r="Y315">
        <v>0.93</v>
      </c>
      <c r="AA315">
        <v>0</v>
      </c>
      <c r="AB315">
        <v>8.1</v>
      </c>
      <c r="AC315">
        <v>0</v>
      </c>
      <c r="AD315">
        <v>0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0.93</v>
      </c>
      <c r="AU315" t="s">
        <v>3</v>
      </c>
      <c r="AV315">
        <v>0</v>
      </c>
      <c r="AW315">
        <v>2</v>
      </c>
      <c r="AX315">
        <v>23105368</v>
      </c>
      <c r="AY315">
        <v>1</v>
      </c>
      <c r="AZ315">
        <v>0</v>
      </c>
      <c r="BA315">
        <v>312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B315">
        <v>0</v>
      </c>
    </row>
    <row r="316" spans="1:80">
      <c r="A316">
        <f>ROW(Source!A164)</f>
        <v>164</v>
      </c>
      <c r="B316">
        <v>23104213</v>
      </c>
      <c r="C316">
        <v>23105358</v>
      </c>
      <c r="D316">
        <v>21601285</v>
      </c>
      <c r="E316">
        <v>1</v>
      </c>
      <c r="F316">
        <v>1</v>
      </c>
      <c r="G316">
        <v>1</v>
      </c>
      <c r="H316">
        <v>2</v>
      </c>
      <c r="I316" t="s">
        <v>1013</v>
      </c>
      <c r="J316" t="s">
        <v>1014</v>
      </c>
      <c r="K316" t="s">
        <v>1015</v>
      </c>
      <c r="L316">
        <v>1368</v>
      </c>
      <c r="N316">
        <v>1011</v>
      </c>
      <c r="O316" t="s">
        <v>737</v>
      </c>
      <c r="P316" t="s">
        <v>737</v>
      </c>
      <c r="Q316">
        <v>1</v>
      </c>
      <c r="Y316">
        <v>0.5</v>
      </c>
      <c r="AA316">
        <v>0</v>
      </c>
      <c r="AB316">
        <v>2.08</v>
      </c>
      <c r="AC316">
        <v>0</v>
      </c>
      <c r="AD316">
        <v>0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3</v>
      </c>
      <c r="AT316">
        <v>0.5</v>
      </c>
      <c r="AU316" t="s">
        <v>3</v>
      </c>
      <c r="AV316">
        <v>0</v>
      </c>
      <c r="AW316">
        <v>2</v>
      </c>
      <c r="AX316">
        <v>23105369</v>
      </c>
      <c r="AY316">
        <v>1</v>
      </c>
      <c r="AZ316">
        <v>0</v>
      </c>
      <c r="BA316">
        <v>313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B316">
        <v>0</v>
      </c>
    </row>
    <row r="317" spans="1:80">
      <c r="A317">
        <f>ROW(Source!A164)</f>
        <v>164</v>
      </c>
      <c r="B317">
        <v>23104213</v>
      </c>
      <c r="C317">
        <v>23105358</v>
      </c>
      <c r="D317">
        <v>21601609</v>
      </c>
      <c r="E317">
        <v>1</v>
      </c>
      <c r="F317">
        <v>1</v>
      </c>
      <c r="G317">
        <v>1</v>
      </c>
      <c r="H317">
        <v>2</v>
      </c>
      <c r="I317" t="s">
        <v>797</v>
      </c>
      <c r="J317" t="s">
        <v>798</v>
      </c>
      <c r="K317" t="s">
        <v>799</v>
      </c>
      <c r="L317">
        <v>1368</v>
      </c>
      <c r="N317">
        <v>1011</v>
      </c>
      <c r="O317" t="s">
        <v>737</v>
      </c>
      <c r="P317" t="s">
        <v>737</v>
      </c>
      <c r="Q317">
        <v>1</v>
      </c>
      <c r="Y317">
        <v>0.04</v>
      </c>
      <c r="AA317">
        <v>0</v>
      </c>
      <c r="AB317">
        <v>87.17</v>
      </c>
      <c r="AC317">
        <v>11.6</v>
      </c>
      <c r="AD317">
        <v>0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3</v>
      </c>
      <c r="AT317">
        <v>0.04</v>
      </c>
      <c r="AU317" t="s">
        <v>3</v>
      </c>
      <c r="AV317">
        <v>0</v>
      </c>
      <c r="AW317">
        <v>2</v>
      </c>
      <c r="AX317">
        <v>23105370</v>
      </c>
      <c r="AY317">
        <v>1</v>
      </c>
      <c r="AZ317">
        <v>0</v>
      </c>
      <c r="BA317">
        <v>314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B317">
        <v>0</v>
      </c>
    </row>
    <row r="318" spans="1:80">
      <c r="A318">
        <f>ROW(Source!A164)</f>
        <v>164</v>
      </c>
      <c r="B318">
        <v>23104213</v>
      </c>
      <c r="C318">
        <v>23105358</v>
      </c>
      <c r="D318">
        <v>21540934</v>
      </c>
      <c r="E318">
        <v>1</v>
      </c>
      <c r="F318">
        <v>1</v>
      </c>
      <c r="G318">
        <v>1</v>
      </c>
      <c r="H318">
        <v>3</v>
      </c>
      <c r="I318" t="s">
        <v>774</v>
      </c>
      <c r="J318" t="s">
        <v>775</v>
      </c>
      <c r="K318" t="s">
        <v>776</v>
      </c>
      <c r="L318">
        <v>1348</v>
      </c>
      <c r="N318">
        <v>1009</v>
      </c>
      <c r="O318" t="s">
        <v>13</v>
      </c>
      <c r="P318" t="s">
        <v>13</v>
      </c>
      <c r="Q318">
        <v>1000</v>
      </c>
      <c r="Y318">
        <v>8.0000000000000004E-4</v>
      </c>
      <c r="AA318">
        <v>10362</v>
      </c>
      <c r="AB318">
        <v>0</v>
      </c>
      <c r="AC318">
        <v>0</v>
      </c>
      <c r="AD318">
        <v>0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3</v>
      </c>
      <c r="AT318">
        <v>8.0000000000000004E-4</v>
      </c>
      <c r="AU318" t="s">
        <v>3</v>
      </c>
      <c r="AV318">
        <v>0</v>
      </c>
      <c r="AW318">
        <v>2</v>
      </c>
      <c r="AX318">
        <v>23105371</v>
      </c>
      <c r="AY318">
        <v>1</v>
      </c>
      <c r="AZ318">
        <v>0</v>
      </c>
      <c r="BA318">
        <v>315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B318">
        <v>0</v>
      </c>
    </row>
    <row r="319" spans="1:80">
      <c r="A319">
        <f>ROW(Source!A164)</f>
        <v>164</v>
      </c>
      <c r="B319">
        <v>23104213</v>
      </c>
      <c r="C319">
        <v>23105358</v>
      </c>
      <c r="D319">
        <v>21541234</v>
      </c>
      <c r="E319">
        <v>1</v>
      </c>
      <c r="F319">
        <v>1</v>
      </c>
      <c r="G319">
        <v>1</v>
      </c>
      <c r="H319">
        <v>3</v>
      </c>
      <c r="I319" t="s">
        <v>962</v>
      </c>
      <c r="J319" t="s">
        <v>963</v>
      </c>
      <c r="K319" t="s">
        <v>964</v>
      </c>
      <c r="L319">
        <v>1348</v>
      </c>
      <c r="N319">
        <v>1009</v>
      </c>
      <c r="O319" t="s">
        <v>13</v>
      </c>
      <c r="P319" t="s">
        <v>13</v>
      </c>
      <c r="Q319">
        <v>1000</v>
      </c>
      <c r="Y319">
        <v>6.9999999999999999E-4</v>
      </c>
      <c r="AA319">
        <v>9040</v>
      </c>
      <c r="AB319">
        <v>0</v>
      </c>
      <c r="AC319">
        <v>0</v>
      </c>
      <c r="AD319">
        <v>0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3</v>
      </c>
      <c r="AT319">
        <v>6.9999999999999999E-4</v>
      </c>
      <c r="AU319" t="s">
        <v>3</v>
      </c>
      <c r="AV319">
        <v>0</v>
      </c>
      <c r="AW319">
        <v>2</v>
      </c>
      <c r="AX319">
        <v>23105372</v>
      </c>
      <c r="AY319">
        <v>1</v>
      </c>
      <c r="AZ319">
        <v>0</v>
      </c>
      <c r="BA319">
        <v>316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B319">
        <v>0</v>
      </c>
    </row>
    <row r="320" spans="1:80">
      <c r="A320">
        <f>ROW(Source!A164)</f>
        <v>164</v>
      </c>
      <c r="B320">
        <v>23104213</v>
      </c>
      <c r="C320">
        <v>23105358</v>
      </c>
      <c r="D320">
        <v>21561822</v>
      </c>
      <c r="E320">
        <v>1</v>
      </c>
      <c r="F320">
        <v>1</v>
      </c>
      <c r="G320">
        <v>1</v>
      </c>
      <c r="H320">
        <v>3</v>
      </c>
      <c r="I320" t="s">
        <v>1052</v>
      </c>
      <c r="J320" t="s">
        <v>1053</v>
      </c>
      <c r="K320" t="s">
        <v>1054</v>
      </c>
      <c r="L320">
        <v>1346</v>
      </c>
      <c r="N320">
        <v>1009</v>
      </c>
      <c r="O320" t="s">
        <v>95</v>
      </c>
      <c r="P320" t="s">
        <v>95</v>
      </c>
      <c r="Q320">
        <v>1</v>
      </c>
      <c r="Y320">
        <v>100</v>
      </c>
      <c r="AA320">
        <v>8.52</v>
      </c>
      <c r="AB320">
        <v>0</v>
      </c>
      <c r="AC320">
        <v>0</v>
      </c>
      <c r="AD320">
        <v>0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3</v>
      </c>
      <c r="AT320">
        <v>100</v>
      </c>
      <c r="AU320" t="s">
        <v>3</v>
      </c>
      <c r="AV320">
        <v>0</v>
      </c>
      <c r="AW320">
        <v>2</v>
      </c>
      <c r="AX320">
        <v>23105373</v>
      </c>
      <c r="AY320">
        <v>1</v>
      </c>
      <c r="AZ320">
        <v>0</v>
      </c>
      <c r="BA320">
        <v>317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B320">
        <v>0</v>
      </c>
    </row>
    <row r="321" spans="1:80">
      <c r="A321">
        <f>ROW(Source!A164)</f>
        <v>164</v>
      </c>
      <c r="B321">
        <v>23104213</v>
      </c>
      <c r="C321">
        <v>23105358</v>
      </c>
      <c r="D321">
        <v>21574005</v>
      </c>
      <c r="E321">
        <v>1</v>
      </c>
      <c r="F321">
        <v>1</v>
      </c>
      <c r="G321">
        <v>1</v>
      </c>
      <c r="H321">
        <v>3</v>
      </c>
      <c r="I321" t="s">
        <v>976</v>
      </c>
      <c r="J321" t="s">
        <v>977</v>
      </c>
      <c r="K321" t="s">
        <v>978</v>
      </c>
      <c r="L321">
        <v>1339</v>
      </c>
      <c r="N321">
        <v>1007</v>
      </c>
      <c r="O321" t="s">
        <v>26</v>
      </c>
      <c r="P321" t="s">
        <v>26</v>
      </c>
      <c r="Q321">
        <v>1</v>
      </c>
      <c r="Y321">
        <v>0.01</v>
      </c>
      <c r="AA321">
        <v>519.79999999999995</v>
      </c>
      <c r="AB321">
        <v>0</v>
      </c>
      <c r="AC321">
        <v>0</v>
      </c>
      <c r="AD321">
        <v>0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3</v>
      </c>
      <c r="AT321">
        <v>0.01</v>
      </c>
      <c r="AU321" t="s">
        <v>3</v>
      </c>
      <c r="AV321">
        <v>0</v>
      </c>
      <c r="AW321">
        <v>2</v>
      </c>
      <c r="AX321">
        <v>23105374</v>
      </c>
      <c r="AY321">
        <v>1</v>
      </c>
      <c r="AZ321">
        <v>0</v>
      </c>
      <c r="BA321">
        <v>318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B321">
        <v>0</v>
      </c>
    </row>
    <row r="322" spans="1:80">
      <c r="A322">
        <f>ROW(Source!A166)</f>
        <v>166</v>
      </c>
      <c r="B322">
        <v>23104213</v>
      </c>
      <c r="C322">
        <v>23105376</v>
      </c>
      <c r="D322">
        <v>9416409</v>
      </c>
      <c r="E322">
        <v>1</v>
      </c>
      <c r="F322">
        <v>1</v>
      </c>
      <c r="G322">
        <v>1</v>
      </c>
      <c r="H322">
        <v>1</v>
      </c>
      <c r="I322" t="s">
        <v>910</v>
      </c>
      <c r="J322" t="s">
        <v>3</v>
      </c>
      <c r="K322" t="s">
        <v>911</v>
      </c>
      <c r="L322">
        <v>1369</v>
      </c>
      <c r="N322">
        <v>1013</v>
      </c>
      <c r="O322" t="s">
        <v>731</v>
      </c>
      <c r="P322" t="s">
        <v>731</v>
      </c>
      <c r="Q322">
        <v>1</v>
      </c>
      <c r="Y322">
        <v>6.67</v>
      </c>
      <c r="AA322">
        <v>0</v>
      </c>
      <c r="AB322">
        <v>0</v>
      </c>
      <c r="AC322">
        <v>0</v>
      </c>
      <c r="AD322">
        <v>9.92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3</v>
      </c>
      <c r="AT322">
        <v>6.67</v>
      </c>
      <c r="AU322" t="s">
        <v>3</v>
      </c>
      <c r="AV322">
        <v>1</v>
      </c>
      <c r="AW322">
        <v>2</v>
      </c>
      <c r="AX322">
        <v>23105384</v>
      </c>
      <c r="AY322">
        <v>1</v>
      </c>
      <c r="AZ322">
        <v>0</v>
      </c>
      <c r="BA322">
        <v>319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B322">
        <v>0</v>
      </c>
    </row>
    <row r="323" spans="1:80">
      <c r="A323">
        <f>ROW(Source!A166)</f>
        <v>166</v>
      </c>
      <c r="B323">
        <v>23104213</v>
      </c>
      <c r="C323">
        <v>23105376</v>
      </c>
      <c r="D323">
        <v>21601609</v>
      </c>
      <c r="E323">
        <v>1</v>
      </c>
      <c r="F323">
        <v>1</v>
      </c>
      <c r="G323">
        <v>1</v>
      </c>
      <c r="H323">
        <v>2</v>
      </c>
      <c r="I323" t="s">
        <v>797</v>
      </c>
      <c r="J323" t="s">
        <v>798</v>
      </c>
      <c r="K323" t="s">
        <v>799</v>
      </c>
      <c r="L323">
        <v>1368</v>
      </c>
      <c r="N323">
        <v>1011</v>
      </c>
      <c r="O323" t="s">
        <v>737</v>
      </c>
      <c r="P323" t="s">
        <v>737</v>
      </c>
      <c r="Q323">
        <v>1</v>
      </c>
      <c r="Y323">
        <v>0.43</v>
      </c>
      <c r="AA323">
        <v>0</v>
      </c>
      <c r="AB323">
        <v>87.17</v>
      </c>
      <c r="AC323">
        <v>11.6</v>
      </c>
      <c r="AD323">
        <v>0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3</v>
      </c>
      <c r="AT323">
        <v>0.43</v>
      </c>
      <c r="AU323" t="s">
        <v>3</v>
      </c>
      <c r="AV323">
        <v>0</v>
      </c>
      <c r="AW323">
        <v>2</v>
      </c>
      <c r="AX323">
        <v>23105385</v>
      </c>
      <c r="AY323">
        <v>1</v>
      </c>
      <c r="AZ323">
        <v>0</v>
      </c>
      <c r="BA323">
        <v>320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B323">
        <v>0</v>
      </c>
    </row>
    <row r="324" spans="1:80">
      <c r="A324">
        <f>ROW(Source!A166)</f>
        <v>166</v>
      </c>
      <c r="B324">
        <v>23104213</v>
      </c>
      <c r="C324">
        <v>23105376</v>
      </c>
      <c r="D324">
        <v>21542217</v>
      </c>
      <c r="E324">
        <v>1</v>
      </c>
      <c r="F324">
        <v>1</v>
      </c>
      <c r="G324">
        <v>1</v>
      </c>
      <c r="H324">
        <v>3</v>
      </c>
      <c r="I324" t="s">
        <v>1055</v>
      </c>
      <c r="J324" t="s">
        <v>1056</v>
      </c>
      <c r="K324" t="s">
        <v>1057</v>
      </c>
      <c r="L324">
        <v>1296</v>
      </c>
      <c r="N324">
        <v>1002</v>
      </c>
      <c r="O324" t="s">
        <v>1058</v>
      </c>
      <c r="P324" t="s">
        <v>1058</v>
      </c>
      <c r="Q324">
        <v>1</v>
      </c>
      <c r="Y324">
        <v>2.5</v>
      </c>
      <c r="AA324">
        <v>269.51</v>
      </c>
      <c r="AB324">
        <v>0</v>
      </c>
      <c r="AC324">
        <v>0</v>
      </c>
      <c r="AD324">
        <v>0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3</v>
      </c>
      <c r="AT324">
        <v>2.5</v>
      </c>
      <c r="AU324" t="s">
        <v>3</v>
      </c>
      <c r="AV324">
        <v>0</v>
      </c>
      <c r="AW324">
        <v>2</v>
      </c>
      <c r="AX324">
        <v>23105386</v>
      </c>
      <c r="AY324">
        <v>1</v>
      </c>
      <c r="AZ324">
        <v>0</v>
      </c>
      <c r="BA324">
        <v>321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B324">
        <v>0</v>
      </c>
    </row>
    <row r="325" spans="1:80">
      <c r="A325">
        <f>ROW(Source!A166)</f>
        <v>166</v>
      </c>
      <c r="B325">
        <v>23104213</v>
      </c>
      <c r="C325">
        <v>23105376</v>
      </c>
      <c r="D325">
        <v>21542238</v>
      </c>
      <c r="E325">
        <v>1</v>
      </c>
      <c r="F325">
        <v>1</v>
      </c>
      <c r="G325">
        <v>1</v>
      </c>
      <c r="H325">
        <v>3</v>
      </c>
      <c r="I325" t="s">
        <v>1059</v>
      </c>
      <c r="J325" t="s">
        <v>1060</v>
      </c>
      <c r="K325" t="s">
        <v>1061</v>
      </c>
      <c r="L325">
        <v>1301</v>
      </c>
      <c r="N325">
        <v>1003</v>
      </c>
      <c r="O325" t="s">
        <v>82</v>
      </c>
      <c r="P325" t="s">
        <v>82</v>
      </c>
      <c r="Q325">
        <v>1</v>
      </c>
      <c r="Y325">
        <v>26</v>
      </c>
      <c r="AA325">
        <v>3</v>
      </c>
      <c r="AB325">
        <v>0</v>
      </c>
      <c r="AC325">
        <v>0</v>
      </c>
      <c r="AD325">
        <v>0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3</v>
      </c>
      <c r="AT325">
        <v>26</v>
      </c>
      <c r="AU325" t="s">
        <v>3</v>
      </c>
      <c r="AV325">
        <v>0</v>
      </c>
      <c r="AW325">
        <v>2</v>
      </c>
      <c r="AX325">
        <v>23105387</v>
      </c>
      <c r="AY325">
        <v>1</v>
      </c>
      <c r="AZ325">
        <v>0</v>
      </c>
      <c r="BA325">
        <v>322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B325">
        <v>0</v>
      </c>
    </row>
    <row r="326" spans="1:80">
      <c r="A326">
        <f>ROW(Source!A166)</f>
        <v>166</v>
      </c>
      <c r="B326">
        <v>23104213</v>
      </c>
      <c r="C326">
        <v>23105376</v>
      </c>
      <c r="D326">
        <v>21614720</v>
      </c>
      <c r="E326">
        <v>1</v>
      </c>
      <c r="F326">
        <v>1</v>
      </c>
      <c r="G326">
        <v>1</v>
      </c>
      <c r="H326">
        <v>3</v>
      </c>
      <c r="I326" t="s">
        <v>1062</v>
      </c>
      <c r="J326" t="s">
        <v>1063</v>
      </c>
      <c r="K326" t="s">
        <v>1064</v>
      </c>
      <c r="L326">
        <v>1327</v>
      </c>
      <c r="N326">
        <v>1005</v>
      </c>
      <c r="O326" t="s">
        <v>220</v>
      </c>
      <c r="P326" t="s">
        <v>220</v>
      </c>
      <c r="Q326">
        <v>1</v>
      </c>
      <c r="Y326">
        <v>11</v>
      </c>
      <c r="AA326">
        <v>365</v>
      </c>
      <c r="AB326">
        <v>0</v>
      </c>
      <c r="AC326">
        <v>0</v>
      </c>
      <c r="AD326">
        <v>0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3</v>
      </c>
      <c r="AT326">
        <v>11</v>
      </c>
      <c r="AU326" t="s">
        <v>3</v>
      </c>
      <c r="AV326">
        <v>0</v>
      </c>
      <c r="AW326">
        <v>2</v>
      </c>
      <c r="AX326">
        <v>23105388</v>
      </c>
      <c r="AY326">
        <v>1</v>
      </c>
      <c r="AZ326">
        <v>0</v>
      </c>
      <c r="BA326">
        <v>323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B326">
        <v>0</v>
      </c>
    </row>
    <row r="327" spans="1:80">
      <c r="A327">
        <f>ROW(Source!A166)</f>
        <v>166</v>
      </c>
      <c r="B327">
        <v>23104213</v>
      </c>
      <c r="C327">
        <v>23105376</v>
      </c>
      <c r="D327">
        <v>21620256</v>
      </c>
      <c r="E327">
        <v>1</v>
      </c>
      <c r="F327">
        <v>1</v>
      </c>
      <c r="G327">
        <v>1</v>
      </c>
      <c r="H327">
        <v>3</v>
      </c>
      <c r="I327" t="s">
        <v>1065</v>
      </c>
      <c r="J327" t="s">
        <v>1066</v>
      </c>
      <c r="K327" t="s">
        <v>1067</v>
      </c>
      <c r="L327">
        <v>1296</v>
      </c>
      <c r="N327">
        <v>1002</v>
      </c>
      <c r="O327" t="s">
        <v>1058</v>
      </c>
      <c r="P327" t="s">
        <v>1058</v>
      </c>
      <c r="Q327">
        <v>1</v>
      </c>
      <c r="Y327">
        <v>1.5</v>
      </c>
      <c r="AA327">
        <v>65.58</v>
      </c>
      <c r="AB327">
        <v>0</v>
      </c>
      <c r="AC327">
        <v>0</v>
      </c>
      <c r="AD327">
        <v>0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3</v>
      </c>
      <c r="AT327">
        <v>1.5</v>
      </c>
      <c r="AU327" t="s">
        <v>3</v>
      </c>
      <c r="AV327">
        <v>0</v>
      </c>
      <c r="AW327">
        <v>2</v>
      </c>
      <c r="AX327">
        <v>23105389</v>
      </c>
      <c r="AY327">
        <v>1</v>
      </c>
      <c r="AZ327">
        <v>0</v>
      </c>
      <c r="BA327">
        <v>324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B327">
        <v>0</v>
      </c>
    </row>
    <row r="328" spans="1:80">
      <c r="A328">
        <f>ROW(Source!A166)</f>
        <v>166</v>
      </c>
      <c r="B328">
        <v>23104213</v>
      </c>
      <c r="C328">
        <v>23105376</v>
      </c>
      <c r="D328">
        <v>21620257</v>
      </c>
      <c r="E328">
        <v>1</v>
      </c>
      <c r="F328">
        <v>1</v>
      </c>
      <c r="G328">
        <v>1</v>
      </c>
      <c r="H328">
        <v>3</v>
      </c>
      <c r="I328" t="s">
        <v>1068</v>
      </c>
      <c r="J328" t="s">
        <v>1069</v>
      </c>
      <c r="K328" t="s">
        <v>1070</v>
      </c>
      <c r="L328">
        <v>1296</v>
      </c>
      <c r="N328">
        <v>1002</v>
      </c>
      <c r="O328" t="s">
        <v>1058</v>
      </c>
      <c r="P328" t="s">
        <v>1058</v>
      </c>
      <c r="Q328">
        <v>1</v>
      </c>
      <c r="Y328">
        <v>5.7000000000000002E-2</v>
      </c>
      <c r="AA328">
        <v>200.58</v>
      </c>
      <c r="AB328">
        <v>0</v>
      </c>
      <c r="AC328">
        <v>0</v>
      </c>
      <c r="AD328">
        <v>0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3</v>
      </c>
      <c r="AT328">
        <v>5.7000000000000002E-2</v>
      </c>
      <c r="AU328" t="s">
        <v>3</v>
      </c>
      <c r="AV328">
        <v>0</v>
      </c>
      <c r="AW328">
        <v>2</v>
      </c>
      <c r="AX328">
        <v>23105390</v>
      </c>
      <c r="AY328">
        <v>1</v>
      </c>
      <c r="AZ328">
        <v>0</v>
      </c>
      <c r="BA328">
        <v>325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B328">
        <v>0</v>
      </c>
    </row>
    <row r="329" spans="1:80">
      <c r="A329">
        <f>ROW(Source!A167)</f>
        <v>167</v>
      </c>
      <c r="B329">
        <v>23104213</v>
      </c>
      <c r="C329">
        <v>23105391</v>
      </c>
      <c r="D329">
        <v>9416450</v>
      </c>
      <c r="E329">
        <v>1</v>
      </c>
      <c r="F329">
        <v>1</v>
      </c>
      <c r="G329">
        <v>1</v>
      </c>
      <c r="H329">
        <v>1</v>
      </c>
      <c r="I329" t="s">
        <v>1071</v>
      </c>
      <c r="J329" t="s">
        <v>3</v>
      </c>
      <c r="K329" t="s">
        <v>1072</v>
      </c>
      <c r="L329">
        <v>1369</v>
      </c>
      <c r="N329">
        <v>1013</v>
      </c>
      <c r="O329" t="s">
        <v>731</v>
      </c>
      <c r="P329" t="s">
        <v>731</v>
      </c>
      <c r="Q329">
        <v>1</v>
      </c>
      <c r="Y329">
        <v>156.66999999999999</v>
      </c>
      <c r="AA329">
        <v>0</v>
      </c>
      <c r="AB329">
        <v>0</v>
      </c>
      <c r="AC329">
        <v>0</v>
      </c>
      <c r="AD329">
        <v>10.35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3</v>
      </c>
      <c r="AT329">
        <v>156.66999999999999</v>
      </c>
      <c r="AU329" t="s">
        <v>3</v>
      </c>
      <c r="AV329">
        <v>1</v>
      </c>
      <c r="AW329">
        <v>2</v>
      </c>
      <c r="AX329">
        <v>23105402</v>
      </c>
      <c r="AY329">
        <v>1</v>
      </c>
      <c r="AZ329">
        <v>0</v>
      </c>
      <c r="BA329">
        <v>326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B329">
        <v>0</v>
      </c>
    </row>
    <row r="330" spans="1:80">
      <c r="A330">
        <f>ROW(Source!A167)</f>
        <v>167</v>
      </c>
      <c r="B330">
        <v>23104213</v>
      </c>
      <c r="C330">
        <v>23105391</v>
      </c>
      <c r="D330">
        <v>21601198</v>
      </c>
      <c r="E330">
        <v>1</v>
      </c>
      <c r="F330">
        <v>1</v>
      </c>
      <c r="G330">
        <v>1</v>
      </c>
      <c r="H330">
        <v>2</v>
      </c>
      <c r="I330" t="s">
        <v>753</v>
      </c>
      <c r="J330" t="s">
        <v>754</v>
      </c>
      <c r="K330" t="s">
        <v>755</v>
      </c>
      <c r="L330">
        <v>1368</v>
      </c>
      <c r="N330">
        <v>1011</v>
      </c>
      <c r="O330" t="s">
        <v>737</v>
      </c>
      <c r="P330" t="s">
        <v>737</v>
      </c>
      <c r="Q330">
        <v>1</v>
      </c>
      <c r="Y330">
        <v>1.67</v>
      </c>
      <c r="AA330">
        <v>0</v>
      </c>
      <c r="AB330">
        <v>1.95</v>
      </c>
      <c r="AC330">
        <v>0</v>
      </c>
      <c r="AD330">
        <v>0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3</v>
      </c>
      <c r="AT330">
        <v>1.67</v>
      </c>
      <c r="AU330" t="s">
        <v>3</v>
      </c>
      <c r="AV330">
        <v>0</v>
      </c>
      <c r="AW330">
        <v>2</v>
      </c>
      <c r="AX330">
        <v>23105403</v>
      </c>
      <c r="AY330">
        <v>1</v>
      </c>
      <c r="AZ330">
        <v>0</v>
      </c>
      <c r="BA330">
        <v>327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B330">
        <v>0</v>
      </c>
    </row>
    <row r="331" spans="1:80">
      <c r="A331">
        <f>ROW(Source!A167)</f>
        <v>167</v>
      </c>
      <c r="B331">
        <v>23104213</v>
      </c>
      <c r="C331">
        <v>23105391</v>
      </c>
      <c r="D331">
        <v>21601309</v>
      </c>
      <c r="E331">
        <v>1</v>
      </c>
      <c r="F331">
        <v>1</v>
      </c>
      <c r="G331">
        <v>1</v>
      </c>
      <c r="H331">
        <v>2</v>
      </c>
      <c r="I331" t="s">
        <v>1073</v>
      </c>
      <c r="J331" t="s">
        <v>1074</v>
      </c>
      <c r="K331" t="s">
        <v>1075</v>
      </c>
      <c r="L331">
        <v>1368</v>
      </c>
      <c r="N331">
        <v>1011</v>
      </c>
      <c r="O331" t="s">
        <v>737</v>
      </c>
      <c r="P331" t="s">
        <v>737</v>
      </c>
      <c r="Q331">
        <v>1</v>
      </c>
      <c r="Y331">
        <v>6.2</v>
      </c>
      <c r="AA331">
        <v>0</v>
      </c>
      <c r="AB331">
        <v>2.16</v>
      </c>
      <c r="AC331">
        <v>0</v>
      </c>
      <c r="AD331">
        <v>0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3</v>
      </c>
      <c r="AT331">
        <v>6.2</v>
      </c>
      <c r="AU331" t="s">
        <v>3</v>
      </c>
      <c r="AV331">
        <v>0</v>
      </c>
      <c r="AW331">
        <v>2</v>
      </c>
      <c r="AX331">
        <v>23105404</v>
      </c>
      <c r="AY331">
        <v>1</v>
      </c>
      <c r="AZ331">
        <v>0</v>
      </c>
      <c r="BA331">
        <v>328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B331">
        <v>0</v>
      </c>
    </row>
    <row r="332" spans="1:80">
      <c r="A332">
        <f>ROW(Source!A167)</f>
        <v>167</v>
      </c>
      <c r="B332">
        <v>23104213</v>
      </c>
      <c r="C332">
        <v>23105391</v>
      </c>
      <c r="D332">
        <v>21601609</v>
      </c>
      <c r="E332">
        <v>1</v>
      </c>
      <c r="F332">
        <v>1</v>
      </c>
      <c r="G332">
        <v>1</v>
      </c>
      <c r="H332">
        <v>2</v>
      </c>
      <c r="I332" t="s">
        <v>797</v>
      </c>
      <c r="J332" t="s">
        <v>798</v>
      </c>
      <c r="K332" t="s">
        <v>799</v>
      </c>
      <c r="L332">
        <v>1368</v>
      </c>
      <c r="N332">
        <v>1011</v>
      </c>
      <c r="O332" t="s">
        <v>737</v>
      </c>
      <c r="P332" t="s">
        <v>737</v>
      </c>
      <c r="Q332">
        <v>1</v>
      </c>
      <c r="Y332">
        <v>0.25</v>
      </c>
      <c r="AA332">
        <v>0</v>
      </c>
      <c r="AB332">
        <v>87.17</v>
      </c>
      <c r="AC332">
        <v>11.6</v>
      </c>
      <c r="AD332">
        <v>0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3</v>
      </c>
      <c r="AT332">
        <v>0.25</v>
      </c>
      <c r="AU332" t="s">
        <v>3</v>
      </c>
      <c r="AV332">
        <v>0</v>
      </c>
      <c r="AW332">
        <v>2</v>
      </c>
      <c r="AX332">
        <v>23105405</v>
      </c>
      <c r="AY332">
        <v>1</v>
      </c>
      <c r="AZ332">
        <v>0</v>
      </c>
      <c r="BA332">
        <v>329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B332">
        <v>0</v>
      </c>
    </row>
    <row r="333" spans="1:80">
      <c r="A333">
        <f>ROW(Source!A167)</f>
        <v>167</v>
      </c>
      <c r="B333">
        <v>23104213</v>
      </c>
      <c r="C333">
        <v>23105391</v>
      </c>
      <c r="D333">
        <v>21541371</v>
      </c>
      <c r="E333">
        <v>1</v>
      </c>
      <c r="F333">
        <v>1</v>
      </c>
      <c r="G333">
        <v>1</v>
      </c>
      <c r="H333">
        <v>3</v>
      </c>
      <c r="I333" t="s">
        <v>1076</v>
      </c>
      <c r="J333" t="s">
        <v>1077</v>
      </c>
      <c r="K333" t="s">
        <v>1078</v>
      </c>
      <c r="L333">
        <v>1348</v>
      </c>
      <c r="N333">
        <v>1009</v>
      </c>
      <c r="O333" t="s">
        <v>13</v>
      </c>
      <c r="P333" t="s">
        <v>13</v>
      </c>
      <c r="Q333">
        <v>1000</v>
      </c>
      <c r="Y333">
        <v>3.4000000000000002E-4</v>
      </c>
      <c r="AA333">
        <v>33180</v>
      </c>
      <c r="AB333">
        <v>0</v>
      </c>
      <c r="AC333">
        <v>0</v>
      </c>
      <c r="AD333">
        <v>0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3</v>
      </c>
      <c r="AT333">
        <v>3.4000000000000002E-4</v>
      </c>
      <c r="AU333" t="s">
        <v>3</v>
      </c>
      <c r="AV333">
        <v>0</v>
      </c>
      <c r="AW333">
        <v>2</v>
      </c>
      <c r="AX333">
        <v>23105406</v>
      </c>
      <c r="AY333">
        <v>1</v>
      </c>
      <c r="AZ333">
        <v>0</v>
      </c>
      <c r="BA333">
        <v>330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B333">
        <v>0</v>
      </c>
    </row>
    <row r="334" spans="1:80">
      <c r="A334">
        <f>ROW(Source!A167)</f>
        <v>167</v>
      </c>
      <c r="B334">
        <v>23104213</v>
      </c>
      <c r="C334">
        <v>23105391</v>
      </c>
      <c r="D334">
        <v>21614544</v>
      </c>
      <c r="E334">
        <v>1</v>
      </c>
      <c r="F334">
        <v>1</v>
      </c>
      <c r="G334">
        <v>1</v>
      </c>
      <c r="H334">
        <v>3</v>
      </c>
      <c r="I334" t="s">
        <v>1079</v>
      </c>
      <c r="J334" t="s">
        <v>1080</v>
      </c>
      <c r="K334" t="s">
        <v>1081</v>
      </c>
      <c r="L334">
        <v>1330</v>
      </c>
      <c r="N334">
        <v>1005</v>
      </c>
      <c r="O334" t="s">
        <v>320</v>
      </c>
      <c r="P334" t="s">
        <v>320</v>
      </c>
      <c r="Q334">
        <v>10</v>
      </c>
      <c r="Y334">
        <v>11.5</v>
      </c>
      <c r="AA334">
        <v>308</v>
      </c>
      <c r="AB334">
        <v>0</v>
      </c>
      <c r="AC334">
        <v>0</v>
      </c>
      <c r="AD334">
        <v>0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3</v>
      </c>
      <c r="AT334">
        <v>11.5</v>
      </c>
      <c r="AU334" t="s">
        <v>3</v>
      </c>
      <c r="AV334">
        <v>0</v>
      </c>
      <c r="AW334">
        <v>2</v>
      </c>
      <c r="AX334">
        <v>23105407</v>
      </c>
      <c r="AY334">
        <v>1</v>
      </c>
      <c r="AZ334">
        <v>0</v>
      </c>
      <c r="BA334">
        <v>331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B334">
        <v>0</v>
      </c>
    </row>
    <row r="335" spans="1:80">
      <c r="A335">
        <f>ROW(Source!A167)</f>
        <v>167</v>
      </c>
      <c r="B335">
        <v>23104213</v>
      </c>
      <c r="C335">
        <v>23105391</v>
      </c>
      <c r="D335">
        <v>21597028</v>
      </c>
      <c r="E335">
        <v>1</v>
      </c>
      <c r="F335">
        <v>1</v>
      </c>
      <c r="G335">
        <v>1</v>
      </c>
      <c r="H335">
        <v>3</v>
      </c>
      <c r="I335" t="s">
        <v>1082</v>
      </c>
      <c r="J335" t="s">
        <v>1083</v>
      </c>
      <c r="K335" t="s">
        <v>1084</v>
      </c>
      <c r="L335">
        <v>1346</v>
      </c>
      <c r="N335">
        <v>1009</v>
      </c>
      <c r="O335" t="s">
        <v>95</v>
      </c>
      <c r="P335" t="s">
        <v>95</v>
      </c>
      <c r="Q335">
        <v>1</v>
      </c>
      <c r="Y335">
        <v>10.53</v>
      </c>
      <c r="AA335">
        <v>47.37</v>
      </c>
      <c r="AB335">
        <v>0</v>
      </c>
      <c r="AC335">
        <v>0</v>
      </c>
      <c r="AD335">
        <v>0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3</v>
      </c>
      <c r="AT335">
        <v>10.53</v>
      </c>
      <c r="AU335" t="s">
        <v>3</v>
      </c>
      <c r="AV335">
        <v>0</v>
      </c>
      <c r="AW335">
        <v>2</v>
      </c>
      <c r="AX335">
        <v>23105408</v>
      </c>
      <c r="AY335">
        <v>1</v>
      </c>
      <c r="AZ335">
        <v>0</v>
      </c>
      <c r="BA335">
        <v>332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B335">
        <v>0</v>
      </c>
    </row>
    <row r="336" spans="1:80">
      <c r="A336">
        <f>ROW(Source!A167)</f>
        <v>167</v>
      </c>
      <c r="B336">
        <v>23104213</v>
      </c>
      <c r="C336">
        <v>23105391</v>
      </c>
      <c r="D336">
        <v>21597557</v>
      </c>
      <c r="E336">
        <v>1</v>
      </c>
      <c r="F336">
        <v>1</v>
      </c>
      <c r="G336">
        <v>1</v>
      </c>
      <c r="H336">
        <v>3</v>
      </c>
      <c r="I336" t="s">
        <v>1085</v>
      </c>
      <c r="J336" t="s">
        <v>1086</v>
      </c>
      <c r="K336" t="s">
        <v>1087</v>
      </c>
      <c r="L336">
        <v>1346</v>
      </c>
      <c r="N336">
        <v>1009</v>
      </c>
      <c r="O336" t="s">
        <v>95</v>
      </c>
      <c r="P336" t="s">
        <v>95</v>
      </c>
      <c r="Q336">
        <v>1</v>
      </c>
      <c r="Y336">
        <v>18.989999999999998</v>
      </c>
      <c r="AA336">
        <v>52.86</v>
      </c>
      <c r="AB336">
        <v>0</v>
      </c>
      <c r="AC336">
        <v>0</v>
      </c>
      <c r="AD336">
        <v>0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3</v>
      </c>
      <c r="AT336">
        <v>18.989999999999998</v>
      </c>
      <c r="AU336" t="s">
        <v>3</v>
      </c>
      <c r="AV336">
        <v>0</v>
      </c>
      <c r="AW336">
        <v>2</v>
      </c>
      <c r="AX336">
        <v>23105409</v>
      </c>
      <c r="AY336">
        <v>1</v>
      </c>
      <c r="AZ336">
        <v>0</v>
      </c>
      <c r="BA336">
        <v>333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B336">
        <v>0</v>
      </c>
    </row>
    <row r="337" spans="1:80">
      <c r="A337">
        <f>ROW(Source!A167)</f>
        <v>167</v>
      </c>
      <c r="B337">
        <v>23104213</v>
      </c>
      <c r="C337">
        <v>23105391</v>
      </c>
      <c r="D337">
        <v>21597558</v>
      </c>
      <c r="E337">
        <v>1</v>
      </c>
      <c r="F337">
        <v>1</v>
      </c>
      <c r="G337">
        <v>1</v>
      </c>
      <c r="H337">
        <v>3</v>
      </c>
      <c r="I337" t="s">
        <v>1088</v>
      </c>
      <c r="J337" t="s">
        <v>1089</v>
      </c>
      <c r="K337" t="s">
        <v>1090</v>
      </c>
      <c r="L337">
        <v>1346</v>
      </c>
      <c r="N337">
        <v>1009</v>
      </c>
      <c r="O337" t="s">
        <v>95</v>
      </c>
      <c r="P337" t="s">
        <v>95</v>
      </c>
      <c r="Q337">
        <v>1</v>
      </c>
      <c r="Y337">
        <v>37.6</v>
      </c>
      <c r="AA337">
        <v>60.23</v>
      </c>
      <c r="AB337">
        <v>0</v>
      </c>
      <c r="AC337">
        <v>0</v>
      </c>
      <c r="AD337">
        <v>0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3</v>
      </c>
      <c r="AT337">
        <v>37.6</v>
      </c>
      <c r="AU337" t="s">
        <v>3</v>
      </c>
      <c r="AV337">
        <v>0</v>
      </c>
      <c r="AW337">
        <v>2</v>
      </c>
      <c r="AX337">
        <v>23105410</v>
      </c>
      <c r="AY337">
        <v>1</v>
      </c>
      <c r="AZ337">
        <v>0</v>
      </c>
      <c r="BA337">
        <v>334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B337">
        <v>0</v>
      </c>
    </row>
    <row r="338" spans="1:80">
      <c r="A338">
        <f>ROW(Source!A167)</f>
        <v>167</v>
      </c>
      <c r="B338">
        <v>23104213</v>
      </c>
      <c r="C338">
        <v>23105391</v>
      </c>
      <c r="D338">
        <v>21597559</v>
      </c>
      <c r="E338">
        <v>1</v>
      </c>
      <c r="F338">
        <v>1</v>
      </c>
      <c r="G338">
        <v>1</v>
      </c>
      <c r="H338">
        <v>3</v>
      </c>
      <c r="I338" t="s">
        <v>1091</v>
      </c>
      <c r="J338" t="s">
        <v>1092</v>
      </c>
      <c r="K338" t="s">
        <v>1093</v>
      </c>
      <c r="L338">
        <v>1346</v>
      </c>
      <c r="N338">
        <v>1009</v>
      </c>
      <c r="O338" t="s">
        <v>95</v>
      </c>
      <c r="P338" t="s">
        <v>95</v>
      </c>
      <c r="Q338">
        <v>1</v>
      </c>
      <c r="Y338">
        <v>0.28000000000000003</v>
      </c>
      <c r="AA338">
        <v>57.4</v>
      </c>
      <c r="AB338">
        <v>0</v>
      </c>
      <c r="AC338">
        <v>0</v>
      </c>
      <c r="AD338">
        <v>0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3</v>
      </c>
      <c r="AT338">
        <v>0.28000000000000003</v>
      </c>
      <c r="AU338" t="s">
        <v>3</v>
      </c>
      <c r="AV338">
        <v>0</v>
      </c>
      <c r="AW338">
        <v>2</v>
      </c>
      <c r="AX338">
        <v>23105411</v>
      </c>
      <c r="AY338">
        <v>1</v>
      </c>
      <c r="AZ338">
        <v>0</v>
      </c>
      <c r="BA338">
        <v>335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B338">
        <v>0</v>
      </c>
    </row>
    <row r="339" spans="1:80">
      <c r="A339">
        <f>ROW(Source!A168)</f>
        <v>168</v>
      </c>
      <c r="B339">
        <v>23104213</v>
      </c>
      <c r="C339">
        <v>23105412</v>
      </c>
      <c r="D339">
        <v>9415735</v>
      </c>
      <c r="E339">
        <v>1</v>
      </c>
      <c r="F339">
        <v>1</v>
      </c>
      <c r="G339">
        <v>1</v>
      </c>
      <c r="H339">
        <v>1</v>
      </c>
      <c r="I339" t="s">
        <v>922</v>
      </c>
      <c r="J339" t="s">
        <v>3</v>
      </c>
      <c r="K339" t="s">
        <v>923</v>
      </c>
      <c r="L339">
        <v>1369</v>
      </c>
      <c r="N339">
        <v>1013</v>
      </c>
      <c r="O339" t="s">
        <v>731</v>
      </c>
      <c r="P339" t="s">
        <v>731</v>
      </c>
      <c r="Q339">
        <v>1</v>
      </c>
      <c r="Y339">
        <v>139.55000000000001</v>
      </c>
      <c r="AA339">
        <v>0</v>
      </c>
      <c r="AB339">
        <v>0</v>
      </c>
      <c r="AC339">
        <v>0</v>
      </c>
      <c r="AD339">
        <v>9.07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3</v>
      </c>
      <c r="AT339">
        <v>139.55000000000001</v>
      </c>
      <c r="AU339" t="s">
        <v>3</v>
      </c>
      <c r="AV339">
        <v>1</v>
      </c>
      <c r="AW339">
        <v>2</v>
      </c>
      <c r="AX339">
        <v>23105419</v>
      </c>
      <c r="AY339">
        <v>1</v>
      </c>
      <c r="AZ339">
        <v>0</v>
      </c>
      <c r="BA339">
        <v>336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B339">
        <v>0</v>
      </c>
    </row>
    <row r="340" spans="1:80">
      <c r="A340">
        <f>ROW(Source!A168)</f>
        <v>168</v>
      </c>
      <c r="B340">
        <v>23104213</v>
      </c>
      <c r="C340">
        <v>23105412</v>
      </c>
      <c r="D340">
        <v>21601198</v>
      </c>
      <c r="E340">
        <v>1</v>
      </c>
      <c r="F340">
        <v>1</v>
      </c>
      <c r="G340">
        <v>1</v>
      </c>
      <c r="H340">
        <v>2</v>
      </c>
      <c r="I340" t="s">
        <v>753</v>
      </c>
      <c r="J340" t="s">
        <v>754</v>
      </c>
      <c r="K340" t="s">
        <v>755</v>
      </c>
      <c r="L340">
        <v>1368</v>
      </c>
      <c r="N340">
        <v>1011</v>
      </c>
      <c r="O340" t="s">
        <v>737</v>
      </c>
      <c r="P340" t="s">
        <v>737</v>
      </c>
      <c r="Q340">
        <v>1</v>
      </c>
      <c r="Y340">
        <v>8.33</v>
      </c>
      <c r="AA340">
        <v>0</v>
      </c>
      <c r="AB340">
        <v>1.95</v>
      </c>
      <c r="AC340">
        <v>0</v>
      </c>
      <c r="AD340">
        <v>0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3</v>
      </c>
      <c r="AT340">
        <v>8.33</v>
      </c>
      <c r="AU340" t="s">
        <v>3</v>
      </c>
      <c r="AV340">
        <v>0</v>
      </c>
      <c r="AW340">
        <v>2</v>
      </c>
      <c r="AX340">
        <v>23105420</v>
      </c>
      <c r="AY340">
        <v>1</v>
      </c>
      <c r="AZ340">
        <v>0</v>
      </c>
      <c r="BA340">
        <v>337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B340">
        <v>0</v>
      </c>
    </row>
    <row r="341" spans="1:80">
      <c r="A341">
        <f>ROW(Source!A168)</f>
        <v>168</v>
      </c>
      <c r="B341">
        <v>23104213</v>
      </c>
      <c r="C341">
        <v>23105412</v>
      </c>
      <c r="D341">
        <v>21601310</v>
      </c>
      <c r="E341">
        <v>1</v>
      </c>
      <c r="F341">
        <v>1</v>
      </c>
      <c r="G341">
        <v>1</v>
      </c>
      <c r="H341">
        <v>2</v>
      </c>
      <c r="I341" t="s">
        <v>1094</v>
      </c>
      <c r="J341" t="s">
        <v>1095</v>
      </c>
      <c r="K341" t="s">
        <v>1096</v>
      </c>
      <c r="L341">
        <v>1368</v>
      </c>
      <c r="N341">
        <v>1011</v>
      </c>
      <c r="O341" t="s">
        <v>737</v>
      </c>
      <c r="P341" t="s">
        <v>737</v>
      </c>
      <c r="Q341">
        <v>1</v>
      </c>
      <c r="Y341">
        <v>7.2</v>
      </c>
      <c r="AA341">
        <v>0</v>
      </c>
      <c r="AB341">
        <v>65.25</v>
      </c>
      <c r="AC341">
        <v>0</v>
      </c>
      <c r="AD341">
        <v>0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3</v>
      </c>
      <c r="AT341">
        <v>7.2</v>
      </c>
      <c r="AU341" t="s">
        <v>3</v>
      </c>
      <c r="AV341">
        <v>0</v>
      </c>
      <c r="AW341">
        <v>2</v>
      </c>
      <c r="AX341">
        <v>23105421</v>
      </c>
      <c r="AY341">
        <v>1</v>
      </c>
      <c r="AZ341">
        <v>0</v>
      </c>
      <c r="BA341">
        <v>338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B341">
        <v>0</v>
      </c>
    </row>
    <row r="342" spans="1:80">
      <c r="A342">
        <f>ROW(Source!A168)</f>
        <v>168</v>
      </c>
      <c r="B342">
        <v>23104213</v>
      </c>
      <c r="C342">
        <v>23105412</v>
      </c>
      <c r="D342">
        <v>21601609</v>
      </c>
      <c r="E342">
        <v>1</v>
      </c>
      <c r="F342">
        <v>1</v>
      </c>
      <c r="G342">
        <v>1</v>
      </c>
      <c r="H342">
        <v>2</v>
      </c>
      <c r="I342" t="s">
        <v>797</v>
      </c>
      <c r="J342" t="s">
        <v>798</v>
      </c>
      <c r="K342" t="s">
        <v>799</v>
      </c>
      <c r="L342">
        <v>1368</v>
      </c>
      <c r="N342">
        <v>1011</v>
      </c>
      <c r="O342" t="s">
        <v>737</v>
      </c>
      <c r="P342" t="s">
        <v>737</v>
      </c>
      <c r="Q342">
        <v>1</v>
      </c>
      <c r="Y342">
        <v>1.06</v>
      </c>
      <c r="AA342">
        <v>0</v>
      </c>
      <c r="AB342">
        <v>87.17</v>
      </c>
      <c r="AC342">
        <v>11.6</v>
      </c>
      <c r="AD342">
        <v>0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3</v>
      </c>
      <c r="AT342">
        <v>1.06</v>
      </c>
      <c r="AU342" t="s">
        <v>3</v>
      </c>
      <c r="AV342">
        <v>0</v>
      </c>
      <c r="AW342">
        <v>2</v>
      </c>
      <c r="AX342">
        <v>23105422</v>
      </c>
      <c r="AY342">
        <v>1</v>
      </c>
      <c r="AZ342">
        <v>0</v>
      </c>
      <c r="BA342">
        <v>339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B342">
        <v>0</v>
      </c>
    </row>
    <row r="343" spans="1:80">
      <c r="A343">
        <f>ROW(Source!A168)</f>
        <v>168</v>
      </c>
      <c r="B343">
        <v>23104213</v>
      </c>
      <c r="C343">
        <v>23105412</v>
      </c>
      <c r="D343">
        <v>21541371</v>
      </c>
      <c r="E343">
        <v>1</v>
      </c>
      <c r="F343">
        <v>1</v>
      </c>
      <c r="G343">
        <v>1</v>
      </c>
      <c r="H343">
        <v>3</v>
      </c>
      <c r="I343" t="s">
        <v>1076</v>
      </c>
      <c r="J343" t="s">
        <v>1077</v>
      </c>
      <c r="K343" t="s">
        <v>1078</v>
      </c>
      <c r="L343">
        <v>1348</v>
      </c>
      <c r="N343">
        <v>1009</v>
      </c>
      <c r="O343" t="s">
        <v>13</v>
      </c>
      <c r="P343" t="s">
        <v>13</v>
      </c>
      <c r="Q343">
        <v>1000</v>
      </c>
      <c r="Y343">
        <v>1.6999999999999999E-3</v>
      </c>
      <c r="AA343">
        <v>33180</v>
      </c>
      <c r="AB343">
        <v>0</v>
      </c>
      <c r="AC343">
        <v>0</v>
      </c>
      <c r="AD343">
        <v>0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3</v>
      </c>
      <c r="AT343">
        <v>1.6999999999999999E-3</v>
      </c>
      <c r="AU343" t="s">
        <v>3</v>
      </c>
      <c r="AV343">
        <v>0</v>
      </c>
      <c r="AW343">
        <v>2</v>
      </c>
      <c r="AX343">
        <v>23105423</v>
      </c>
      <c r="AY343">
        <v>1</v>
      </c>
      <c r="AZ343">
        <v>0</v>
      </c>
      <c r="BA343">
        <v>340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B343">
        <v>0</v>
      </c>
    </row>
    <row r="344" spans="1:80">
      <c r="A344">
        <f>ROW(Source!A168)</f>
        <v>168</v>
      </c>
      <c r="B344">
        <v>23104213</v>
      </c>
      <c r="C344">
        <v>23105412</v>
      </c>
      <c r="D344">
        <v>21541440</v>
      </c>
      <c r="E344">
        <v>1</v>
      </c>
      <c r="F344">
        <v>1</v>
      </c>
      <c r="G344">
        <v>1</v>
      </c>
      <c r="H344">
        <v>3</v>
      </c>
      <c r="I344" t="s">
        <v>328</v>
      </c>
      <c r="J344" t="s">
        <v>330</v>
      </c>
      <c r="K344" t="s">
        <v>329</v>
      </c>
      <c r="L344">
        <v>1348</v>
      </c>
      <c r="N344">
        <v>1009</v>
      </c>
      <c r="O344" t="s">
        <v>13</v>
      </c>
      <c r="P344" t="s">
        <v>13</v>
      </c>
      <c r="Q344">
        <v>1000</v>
      </c>
      <c r="Y344">
        <v>0.76900000000000002</v>
      </c>
      <c r="AA344">
        <v>11000</v>
      </c>
      <c r="AB344">
        <v>0</v>
      </c>
      <c r="AC344">
        <v>0</v>
      </c>
      <c r="AD344">
        <v>0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3</v>
      </c>
      <c r="AT344">
        <v>0.76900000000000002</v>
      </c>
      <c r="AU344" t="s">
        <v>3</v>
      </c>
      <c r="AV344">
        <v>0</v>
      </c>
      <c r="AW344">
        <v>2</v>
      </c>
      <c r="AX344">
        <v>23105424</v>
      </c>
      <c r="AY344">
        <v>1</v>
      </c>
      <c r="AZ344">
        <v>0</v>
      </c>
      <c r="BA344">
        <v>341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B344">
        <v>0</v>
      </c>
    </row>
    <row r="345" spans="1:80">
      <c r="A345">
        <f>ROW(Source!A201)</f>
        <v>201</v>
      </c>
      <c r="B345">
        <v>23104213</v>
      </c>
      <c r="C345">
        <v>23105428</v>
      </c>
      <c r="D345">
        <v>9431548</v>
      </c>
      <c r="E345">
        <v>1</v>
      </c>
      <c r="F345">
        <v>1</v>
      </c>
      <c r="G345">
        <v>1</v>
      </c>
      <c r="H345">
        <v>1</v>
      </c>
      <c r="I345" t="s">
        <v>1097</v>
      </c>
      <c r="J345" t="s">
        <v>3</v>
      </c>
      <c r="K345" t="s">
        <v>1098</v>
      </c>
      <c r="L345">
        <v>1369</v>
      </c>
      <c r="N345">
        <v>1013</v>
      </c>
      <c r="O345" t="s">
        <v>731</v>
      </c>
      <c r="P345" t="s">
        <v>731</v>
      </c>
      <c r="Q345">
        <v>1</v>
      </c>
      <c r="Y345">
        <v>31.4</v>
      </c>
      <c r="AA345">
        <v>0</v>
      </c>
      <c r="AB345">
        <v>0</v>
      </c>
      <c r="AC345">
        <v>0</v>
      </c>
      <c r="AD345">
        <v>9.92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3</v>
      </c>
      <c r="AT345">
        <v>31.4</v>
      </c>
      <c r="AU345" t="s">
        <v>3</v>
      </c>
      <c r="AV345">
        <v>1</v>
      </c>
      <c r="AW345">
        <v>2</v>
      </c>
      <c r="AX345">
        <v>23105437</v>
      </c>
      <c r="AY345">
        <v>1</v>
      </c>
      <c r="AZ345">
        <v>0</v>
      </c>
      <c r="BA345">
        <v>342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B345">
        <v>0</v>
      </c>
    </row>
    <row r="346" spans="1:80">
      <c r="A346">
        <f>ROW(Source!A201)</f>
        <v>201</v>
      </c>
      <c r="B346">
        <v>23104213</v>
      </c>
      <c r="C346">
        <v>23105428</v>
      </c>
      <c r="D346">
        <v>121548</v>
      </c>
      <c r="E346">
        <v>1</v>
      </c>
      <c r="F346">
        <v>1</v>
      </c>
      <c r="G346">
        <v>1</v>
      </c>
      <c r="H346">
        <v>1</v>
      </c>
      <c r="I346" t="s">
        <v>23</v>
      </c>
      <c r="J346" t="s">
        <v>3</v>
      </c>
      <c r="K346" t="s">
        <v>732</v>
      </c>
      <c r="L346">
        <v>608254</v>
      </c>
      <c r="N346">
        <v>1013</v>
      </c>
      <c r="O346" t="s">
        <v>733</v>
      </c>
      <c r="P346" t="s">
        <v>733</v>
      </c>
      <c r="Q346">
        <v>1</v>
      </c>
      <c r="Y346">
        <v>0.12</v>
      </c>
      <c r="AA346">
        <v>0</v>
      </c>
      <c r="AB346">
        <v>0</v>
      </c>
      <c r="AC346">
        <v>0</v>
      </c>
      <c r="AD346">
        <v>0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3</v>
      </c>
      <c r="AT346">
        <v>0.12</v>
      </c>
      <c r="AU346" t="s">
        <v>3</v>
      </c>
      <c r="AV346">
        <v>2</v>
      </c>
      <c r="AW346">
        <v>2</v>
      </c>
      <c r="AX346">
        <v>23105438</v>
      </c>
      <c r="AY346">
        <v>1</v>
      </c>
      <c r="AZ346">
        <v>0</v>
      </c>
      <c r="BA346">
        <v>343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B346">
        <v>0</v>
      </c>
    </row>
    <row r="347" spans="1:80">
      <c r="A347">
        <f>ROW(Source!A201)</f>
        <v>201</v>
      </c>
      <c r="B347">
        <v>23104213</v>
      </c>
      <c r="C347">
        <v>23105428</v>
      </c>
      <c r="D347">
        <v>21598821</v>
      </c>
      <c r="E347">
        <v>1</v>
      </c>
      <c r="F347">
        <v>1</v>
      </c>
      <c r="G347">
        <v>1</v>
      </c>
      <c r="H347">
        <v>2</v>
      </c>
      <c r="I347" t="s">
        <v>805</v>
      </c>
      <c r="J347" t="s">
        <v>806</v>
      </c>
      <c r="K347" t="s">
        <v>807</v>
      </c>
      <c r="L347">
        <v>1368</v>
      </c>
      <c r="N347">
        <v>1011</v>
      </c>
      <c r="O347" t="s">
        <v>737</v>
      </c>
      <c r="P347" t="s">
        <v>737</v>
      </c>
      <c r="Q347">
        <v>1</v>
      </c>
      <c r="Y347">
        <v>0.12</v>
      </c>
      <c r="AA347">
        <v>0</v>
      </c>
      <c r="AB347">
        <v>134.65</v>
      </c>
      <c r="AC347">
        <v>13.5</v>
      </c>
      <c r="AD347">
        <v>0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3</v>
      </c>
      <c r="AT347">
        <v>0.12</v>
      </c>
      <c r="AU347" t="s">
        <v>3</v>
      </c>
      <c r="AV347">
        <v>0</v>
      </c>
      <c r="AW347">
        <v>2</v>
      </c>
      <c r="AX347">
        <v>23105439</v>
      </c>
      <c r="AY347">
        <v>1</v>
      </c>
      <c r="AZ347">
        <v>0</v>
      </c>
      <c r="BA347">
        <v>344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B347">
        <v>0</v>
      </c>
    </row>
    <row r="348" spans="1:80">
      <c r="A348">
        <f>ROW(Source!A201)</f>
        <v>201</v>
      </c>
      <c r="B348">
        <v>23104213</v>
      </c>
      <c r="C348">
        <v>23105428</v>
      </c>
      <c r="D348">
        <v>21599019</v>
      </c>
      <c r="E348">
        <v>1</v>
      </c>
      <c r="F348">
        <v>1</v>
      </c>
      <c r="G348">
        <v>1</v>
      </c>
      <c r="H348">
        <v>2</v>
      </c>
      <c r="I348" t="s">
        <v>1099</v>
      </c>
      <c r="J348" t="s">
        <v>1100</v>
      </c>
      <c r="K348" t="s">
        <v>1101</v>
      </c>
      <c r="L348">
        <v>1368</v>
      </c>
      <c r="N348">
        <v>1011</v>
      </c>
      <c r="O348" t="s">
        <v>737</v>
      </c>
      <c r="P348" t="s">
        <v>737</v>
      </c>
      <c r="Q348">
        <v>1</v>
      </c>
      <c r="Y348">
        <v>0.73</v>
      </c>
      <c r="AA348">
        <v>0</v>
      </c>
      <c r="AB348">
        <v>6.9</v>
      </c>
      <c r="AC348">
        <v>0</v>
      </c>
      <c r="AD348">
        <v>0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3</v>
      </c>
      <c r="AT348">
        <v>0.73</v>
      </c>
      <c r="AU348" t="s">
        <v>3</v>
      </c>
      <c r="AV348">
        <v>0</v>
      </c>
      <c r="AW348">
        <v>2</v>
      </c>
      <c r="AX348">
        <v>23105440</v>
      </c>
      <c r="AY348">
        <v>1</v>
      </c>
      <c r="AZ348">
        <v>0</v>
      </c>
      <c r="BA348">
        <v>345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B348">
        <v>0</v>
      </c>
    </row>
    <row r="349" spans="1:80">
      <c r="A349">
        <f>ROW(Source!A201)</f>
        <v>201</v>
      </c>
      <c r="B349">
        <v>23104213</v>
      </c>
      <c r="C349">
        <v>23105428</v>
      </c>
      <c r="D349">
        <v>21601609</v>
      </c>
      <c r="E349">
        <v>1</v>
      </c>
      <c r="F349">
        <v>1</v>
      </c>
      <c r="G349">
        <v>1</v>
      </c>
      <c r="H349">
        <v>2</v>
      </c>
      <c r="I349" t="s">
        <v>797</v>
      </c>
      <c r="J349" t="s">
        <v>798</v>
      </c>
      <c r="K349" t="s">
        <v>799</v>
      </c>
      <c r="L349">
        <v>1368</v>
      </c>
      <c r="N349">
        <v>1011</v>
      </c>
      <c r="O349" t="s">
        <v>737</v>
      </c>
      <c r="P349" t="s">
        <v>737</v>
      </c>
      <c r="Q349">
        <v>1</v>
      </c>
      <c r="Y349">
        <v>0.12</v>
      </c>
      <c r="AA349">
        <v>0</v>
      </c>
      <c r="AB349">
        <v>87.17</v>
      </c>
      <c r="AC349">
        <v>11.6</v>
      </c>
      <c r="AD349">
        <v>0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3</v>
      </c>
      <c r="AT349">
        <v>0.12</v>
      </c>
      <c r="AU349" t="s">
        <v>3</v>
      </c>
      <c r="AV349">
        <v>0</v>
      </c>
      <c r="AW349">
        <v>2</v>
      </c>
      <c r="AX349">
        <v>23105441</v>
      </c>
      <c r="AY349">
        <v>1</v>
      </c>
      <c r="AZ349">
        <v>0</v>
      </c>
      <c r="BA349">
        <v>346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B349">
        <v>0</v>
      </c>
    </row>
    <row r="350" spans="1:80">
      <c r="A350">
        <f>ROW(Source!A201)</f>
        <v>201</v>
      </c>
      <c r="B350">
        <v>23104213</v>
      </c>
      <c r="C350">
        <v>23105428</v>
      </c>
      <c r="D350">
        <v>21541174</v>
      </c>
      <c r="E350">
        <v>1</v>
      </c>
      <c r="F350">
        <v>1</v>
      </c>
      <c r="G350">
        <v>1</v>
      </c>
      <c r="H350">
        <v>3</v>
      </c>
      <c r="I350" t="s">
        <v>1102</v>
      </c>
      <c r="J350" t="s">
        <v>1103</v>
      </c>
      <c r="K350" t="s">
        <v>1104</v>
      </c>
      <c r="L350">
        <v>1346</v>
      </c>
      <c r="N350">
        <v>1009</v>
      </c>
      <c r="O350" t="s">
        <v>95</v>
      </c>
      <c r="P350" t="s">
        <v>95</v>
      </c>
      <c r="Q350">
        <v>1</v>
      </c>
      <c r="Y350">
        <v>0.6</v>
      </c>
      <c r="AA350">
        <v>15.14</v>
      </c>
      <c r="AB350">
        <v>0</v>
      </c>
      <c r="AC350">
        <v>0</v>
      </c>
      <c r="AD350">
        <v>0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3</v>
      </c>
      <c r="AT350">
        <v>0.6</v>
      </c>
      <c r="AU350" t="s">
        <v>3</v>
      </c>
      <c r="AV350">
        <v>0</v>
      </c>
      <c r="AW350">
        <v>2</v>
      </c>
      <c r="AX350">
        <v>23105442</v>
      </c>
      <c r="AY350">
        <v>1</v>
      </c>
      <c r="AZ350">
        <v>0</v>
      </c>
      <c r="BA350">
        <v>347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B350">
        <v>0</v>
      </c>
    </row>
    <row r="351" spans="1:80">
      <c r="A351">
        <f>ROW(Source!A201)</f>
        <v>201</v>
      </c>
      <c r="B351">
        <v>23104213</v>
      </c>
      <c r="C351">
        <v>23105428</v>
      </c>
      <c r="D351">
        <v>21617408</v>
      </c>
      <c r="E351">
        <v>1</v>
      </c>
      <c r="F351">
        <v>1</v>
      </c>
      <c r="G351">
        <v>1</v>
      </c>
      <c r="H351">
        <v>3</v>
      </c>
      <c r="I351" t="s">
        <v>1105</v>
      </c>
      <c r="J351" t="s">
        <v>1106</v>
      </c>
      <c r="K351" t="s">
        <v>1107</v>
      </c>
      <c r="L351">
        <v>1354</v>
      </c>
      <c r="N351">
        <v>1010</v>
      </c>
      <c r="O351" t="s">
        <v>123</v>
      </c>
      <c r="P351" t="s">
        <v>123</v>
      </c>
      <c r="Q351">
        <v>1</v>
      </c>
      <c r="Y351">
        <v>1</v>
      </c>
      <c r="AA351">
        <v>266.67</v>
      </c>
      <c r="AB351">
        <v>0</v>
      </c>
      <c r="AC351">
        <v>0</v>
      </c>
      <c r="AD351">
        <v>0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3</v>
      </c>
      <c r="AT351">
        <v>1</v>
      </c>
      <c r="AU351" t="s">
        <v>3</v>
      </c>
      <c r="AV351">
        <v>0</v>
      </c>
      <c r="AW351">
        <v>2</v>
      </c>
      <c r="AX351">
        <v>23105443</v>
      </c>
      <c r="AY351">
        <v>1</v>
      </c>
      <c r="AZ351">
        <v>0</v>
      </c>
      <c r="BA351">
        <v>348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B351">
        <v>0</v>
      </c>
    </row>
    <row r="352" spans="1:80">
      <c r="A352">
        <f>ROW(Source!A201)</f>
        <v>201</v>
      </c>
      <c r="B352">
        <v>23104213</v>
      </c>
      <c r="C352">
        <v>23105428</v>
      </c>
      <c r="D352">
        <v>21598581</v>
      </c>
      <c r="E352">
        <v>1</v>
      </c>
      <c r="F352">
        <v>1</v>
      </c>
      <c r="G352">
        <v>1</v>
      </c>
      <c r="H352">
        <v>3</v>
      </c>
      <c r="I352" t="s">
        <v>853</v>
      </c>
      <c r="J352" t="s">
        <v>854</v>
      </c>
      <c r="K352" t="s">
        <v>855</v>
      </c>
      <c r="L352">
        <v>9308174</v>
      </c>
      <c r="N352">
        <v>1009</v>
      </c>
      <c r="O352" t="s">
        <v>13</v>
      </c>
      <c r="P352" t="s">
        <v>361</v>
      </c>
      <c r="Q352">
        <v>1000</v>
      </c>
      <c r="Y352">
        <v>6.23</v>
      </c>
      <c r="AA352">
        <v>1</v>
      </c>
      <c r="AB352">
        <v>0</v>
      </c>
      <c r="AC352">
        <v>0</v>
      </c>
      <c r="AD352">
        <v>0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3</v>
      </c>
      <c r="AT352">
        <v>6.23</v>
      </c>
      <c r="AU352" t="s">
        <v>3</v>
      </c>
      <c r="AV352">
        <v>0</v>
      </c>
      <c r="AW352">
        <v>2</v>
      </c>
      <c r="AX352">
        <v>23105444</v>
      </c>
      <c r="AY352">
        <v>1</v>
      </c>
      <c r="AZ352">
        <v>0</v>
      </c>
      <c r="BA352">
        <v>349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B352">
        <v>0</v>
      </c>
    </row>
    <row r="353" spans="1:80">
      <c r="A353">
        <f>ROW(Source!A207)</f>
        <v>207</v>
      </c>
      <c r="B353">
        <v>23104213</v>
      </c>
      <c r="C353">
        <v>23105456</v>
      </c>
      <c r="D353">
        <v>9431559</v>
      </c>
      <c r="E353">
        <v>1</v>
      </c>
      <c r="F353">
        <v>1</v>
      </c>
      <c r="G353">
        <v>1</v>
      </c>
      <c r="H353">
        <v>1</v>
      </c>
      <c r="I353" t="s">
        <v>1108</v>
      </c>
      <c r="J353" t="s">
        <v>3</v>
      </c>
      <c r="K353" t="s">
        <v>1109</v>
      </c>
      <c r="L353">
        <v>1369</v>
      </c>
      <c r="N353">
        <v>1013</v>
      </c>
      <c r="O353" t="s">
        <v>731</v>
      </c>
      <c r="P353" t="s">
        <v>731</v>
      </c>
      <c r="Q353">
        <v>1</v>
      </c>
      <c r="Y353">
        <v>459</v>
      </c>
      <c r="AA353">
        <v>0</v>
      </c>
      <c r="AB353">
        <v>0</v>
      </c>
      <c r="AC353">
        <v>0</v>
      </c>
      <c r="AD353">
        <v>10.06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3</v>
      </c>
      <c r="AT353">
        <v>459</v>
      </c>
      <c r="AU353" t="s">
        <v>3</v>
      </c>
      <c r="AV353">
        <v>1</v>
      </c>
      <c r="AW353">
        <v>2</v>
      </c>
      <c r="AX353">
        <v>23105475</v>
      </c>
      <c r="AY353">
        <v>1</v>
      </c>
      <c r="AZ353">
        <v>0</v>
      </c>
      <c r="BA353">
        <v>350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B353">
        <v>0</v>
      </c>
    </row>
    <row r="354" spans="1:80">
      <c r="A354">
        <f>ROW(Source!A207)</f>
        <v>207</v>
      </c>
      <c r="B354">
        <v>23104213</v>
      </c>
      <c r="C354">
        <v>23105456</v>
      </c>
      <c r="D354">
        <v>121548</v>
      </c>
      <c r="E354">
        <v>1</v>
      </c>
      <c r="F354">
        <v>1</v>
      </c>
      <c r="G354">
        <v>1</v>
      </c>
      <c r="H354">
        <v>1</v>
      </c>
      <c r="I354" t="s">
        <v>23</v>
      </c>
      <c r="J354" t="s">
        <v>3</v>
      </c>
      <c r="K354" t="s">
        <v>732</v>
      </c>
      <c r="L354">
        <v>608254</v>
      </c>
      <c r="N354">
        <v>1013</v>
      </c>
      <c r="O354" t="s">
        <v>733</v>
      </c>
      <c r="P354" t="s">
        <v>733</v>
      </c>
      <c r="Q354">
        <v>1</v>
      </c>
      <c r="Y354">
        <v>31.86</v>
      </c>
      <c r="AA354">
        <v>0</v>
      </c>
      <c r="AB354">
        <v>0</v>
      </c>
      <c r="AC354">
        <v>0</v>
      </c>
      <c r="AD354">
        <v>0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31.86</v>
      </c>
      <c r="AU354" t="s">
        <v>3</v>
      </c>
      <c r="AV354">
        <v>2</v>
      </c>
      <c r="AW354">
        <v>2</v>
      </c>
      <c r="AX354">
        <v>23105476</v>
      </c>
      <c r="AY354">
        <v>1</v>
      </c>
      <c r="AZ354">
        <v>0</v>
      </c>
      <c r="BA354">
        <v>351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B354">
        <v>0</v>
      </c>
    </row>
    <row r="355" spans="1:80">
      <c r="A355">
        <f>ROW(Source!A207)</f>
        <v>207</v>
      </c>
      <c r="B355">
        <v>23104213</v>
      </c>
      <c r="C355">
        <v>23105456</v>
      </c>
      <c r="D355">
        <v>21598648</v>
      </c>
      <c r="E355">
        <v>1</v>
      </c>
      <c r="F355">
        <v>1</v>
      </c>
      <c r="G355">
        <v>1</v>
      </c>
      <c r="H355">
        <v>2</v>
      </c>
      <c r="I355" t="s">
        <v>1110</v>
      </c>
      <c r="J355" t="s">
        <v>1111</v>
      </c>
      <c r="K355" t="s">
        <v>1112</v>
      </c>
      <c r="L355">
        <v>1368</v>
      </c>
      <c r="N355">
        <v>1011</v>
      </c>
      <c r="O355" t="s">
        <v>737</v>
      </c>
      <c r="P355" t="s">
        <v>737</v>
      </c>
      <c r="Q355">
        <v>1</v>
      </c>
      <c r="Y355">
        <v>1.87</v>
      </c>
      <c r="AA355">
        <v>0</v>
      </c>
      <c r="AB355">
        <v>83.1</v>
      </c>
      <c r="AC355">
        <v>14.4</v>
      </c>
      <c r="AD355">
        <v>0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3</v>
      </c>
      <c r="AT355">
        <v>1.87</v>
      </c>
      <c r="AU355" t="s">
        <v>3</v>
      </c>
      <c r="AV355">
        <v>0</v>
      </c>
      <c r="AW355">
        <v>2</v>
      </c>
      <c r="AX355">
        <v>23105477</v>
      </c>
      <c r="AY355">
        <v>1</v>
      </c>
      <c r="AZ355">
        <v>0</v>
      </c>
      <c r="BA355">
        <v>352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B355">
        <v>0</v>
      </c>
    </row>
    <row r="356" spans="1:80">
      <c r="A356">
        <f>ROW(Source!A207)</f>
        <v>207</v>
      </c>
      <c r="B356">
        <v>23104213</v>
      </c>
      <c r="C356">
        <v>23105456</v>
      </c>
      <c r="D356">
        <v>21598763</v>
      </c>
      <c r="E356">
        <v>1</v>
      </c>
      <c r="F356">
        <v>1</v>
      </c>
      <c r="G356">
        <v>1</v>
      </c>
      <c r="H356">
        <v>2</v>
      </c>
      <c r="I356" t="s">
        <v>1113</v>
      </c>
      <c r="J356" t="s">
        <v>1114</v>
      </c>
      <c r="K356" t="s">
        <v>1115</v>
      </c>
      <c r="L356">
        <v>1368</v>
      </c>
      <c r="N356">
        <v>1011</v>
      </c>
      <c r="O356" t="s">
        <v>737</v>
      </c>
      <c r="P356" t="s">
        <v>737</v>
      </c>
      <c r="Q356">
        <v>1</v>
      </c>
      <c r="Y356">
        <v>23.8</v>
      </c>
      <c r="AA356">
        <v>0</v>
      </c>
      <c r="AB356">
        <v>73.12</v>
      </c>
      <c r="AC356">
        <v>13.5</v>
      </c>
      <c r="AD356">
        <v>0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3</v>
      </c>
      <c r="AT356">
        <v>23.8</v>
      </c>
      <c r="AU356" t="s">
        <v>3</v>
      </c>
      <c r="AV356">
        <v>0</v>
      </c>
      <c r="AW356">
        <v>2</v>
      </c>
      <c r="AX356">
        <v>23105478</v>
      </c>
      <c r="AY356">
        <v>1</v>
      </c>
      <c r="AZ356">
        <v>0</v>
      </c>
      <c r="BA356">
        <v>353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B356">
        <v>0</v>
      </c>
    </row>
    <row r="357" spans="1:80">
      <c r="A357">
        <f>ROW(Source!A207)</f>
        <v>207</v>
      </c>
      <c r="B357">
        <v>23104213</v>
      </c>
      <c r="C357">
        <v>23105456</v>
      </c>
      <c r="D357">
        <v>21598859</v>
      </c>
      <c r="E357">
        <v>1</v>
      </c>
      <c r="F357">
        <v>1</v>
      </c>
      <c r="G357">
        <v>1</v>
      </c>
      <c r="H357">
        <v>2</v>
      </c>
      <c r="I357" t="s">
        <v>1116</v>
      </c>
      <c r="J357" t="s">
        <v>1117</v>
      </c>
      <c r="K357" t="s">
        <v>1118</v>
      </c>
      <c r="L357">
        <v>1368</v>
      </c>
      <c r="N357">
        <v>1011</v>
      </c>
      <c r="O357" t="s">
        <v>737</v>
      </c>
      <c r="P357" t="s">
        <v>737</v>
      </c>
      <c r="Q357">
        <v>1</v>
      </c>
      <c r="Y357">
        <v>1.9</v>
      </c>
      <c r="AA357">
        <v>0</v>
      </c>
      <c r="AB357">
        <v>99.78</v>
      </c>
      <c r="AC357">
        <v>13.5</v>
      </c>
      <c r="AD357">
        <v>0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3</v>
      </c>
      <c r="AT357">
        <v>1.9</v>
      </c>
      <c r="AU357" t="s">
        <v>3</v>
      </c>
      <c r="AV357">
        <v>0</v>
      </c>
      <c r="AW357">
        <v>2</v>
      </c>
      <c r="AX357">
        <v>23105479</v>
      </c>
      <c r="AY357">
        <v>1</v>
      </c>
      <c r="AZ357">
        <v>0</v>
      </c>
      <c r="BA357">
        <v>354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B357">
        <v>0</v>
      </c>
    </row>
    <row r="358" spans="1:80">
      <c r="A358">
        <f>ROW(Source!A207)</f>
        <v>207</v>
      </c>
      <c r="B358">
        <v>23104213</v>
      </c>
      <c r="C358">
        <v>23105456</v>
      </c>
      <c r="D358">
        <v>21599187</v>
      </c>
      <c r="E358">
        <v>1</v>
      </c>
      <c r="F358">
        <v>1</v>
      </c>
      <c r="G358">
        <v>1</v>
      </c>
      <c r="H358">
        <v>2</v>
      </c>
      <c r="I358" t="s">
        <v>895</v>
      </c>
      <c r="J358" t="s">
        <v>896</v>
      </c>
      <c r="K358" t="s">
        <v>897</v>
      </c>
      <c r="L358">
        <v>1368</v>
      </c>
      <c r="N358">
        <v>1011</v>
      </c>
      <c r="O358" t="s">
        <v>737</v>
      </c>
      <c r="P358" t="s">
        <v>737</v>
      </c>
      <c r="Q358">
        <v>1</v>
      </c>
      <c r="Y358">
        <v>11.31</v>
      </c>
      <c r="AA358">
        <v>0</v>
      </c>
      <c r="AB358">
        <v>8.1</v>
      </c>
      <c r="AC358">
        <v>0</v>
      </c>
      <c r="AD358">
        <v>0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3</v>
      </c>
      <c r="AT358">
        <v>11.31</v>
      </c>
      <c r="AU358" t="s">
        <v>3</v>
      </c>
      <c r="AV358">
        <v>0</v>
      </c>
      <c r="AW358">
        <v>2</v>
      </c>
      <c r="AX358">
        <v>23105480</v>
      </c>
      <c r="AY358">
        <v>1</v>
      </c>
      <c r="AZ358">
        <v>0</v>
      </c>
      <c r="BA358">
        <v>355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B358">
        <v>0</v>
      </c>
    </row>
    <row r="359" spans="1:80">
      <c r="A359">
        <f>ROW(Source!A207)</f>
        <v>207</v>
      </c>
      <c r="B359">
        <v>23104213</v>
      </c>
      <c r="C359">
        <v>23105456</v>
      </c>
      <c r="D359">
        <v>21599190</v>
      </c>
      <c r="E359">
        <v>1</v>
      </c>
      <c r="F359">
        <v>1</v>
      </c>
      <c r="G359">
        <v>1</v>
      </c>
      <c r="H359">
        <v>2</v>
      </c>
      <c r="I359" t="s">
        <v>744</v>
      </c>
      <c r="J359" t="s">
        <v>745</v>
      </c>
      <c r="K359" t="s">
        <v>746</v>
      </c>
      <c r="L359">
        <v>1368</v>
      </c>
      <c r="N359">
        <v>1011</v>
      </c>
      <c r="O359" t="s">
        <v>737</v>
      </c>
      <c r="P359" t="s">
        <v>737</v>
      </c>
      <c r="Q359">
        <v>1</v>
      </c>
      <c r="Y359">
        <v>0.4</v>
      </c>
      <c r="AA359">
        <v>0</v>
      </c>
      <c r="AB359">
        <v>1.2</v>
      </c>
      <c r="AC359">
        <v>0</v>
      </c>
      <c r="AD359">
        <v>0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3</v>
      </c>
      <c r="AT359">
        <v>0.4</v>
      </c>
      <c r="AU359" t="s">
        <v>3</v>
      </c>
      <c r="AV359">
        <v>0</v>
      </c>
      <c r="AW359">
        <v>2</v>
      </c>
      <c r="AX359">
        <v>23105481</v>
      </c>
      <c r="AY359">
        <v>1</v>
      </c>
      <c r="AZ359">
        <v>0</v>
      </c>
      <c r="BA359">
        <v>356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B359">
        <v>0</v>
      </c>
    </row>
    <row r="360" spans="1:80">
      <c r="A360">
        <f>ROW(Source!A207)</f>
        <v>207</v>
      </c>
      <c r="B360">
        <v>23104213</v>
      </c>
      <c r="C360">
        <v>23105456</v>
      </c>
      <c r="D360">
        <v>21600226</v>
      </c>
      <c r="E360">
        <v>1</v>
      </c>
      <c r="F360">
        <v>1</v>
      </c>
      <c r="G360">
        <v>1</v>
      </c>
      <c r="H360">
        <v>2</v>
      </c>
      <c r="I360" t="s">
        <v>1119</v>
      </c>
      <c r="J360" t="s">
        <v>1120</v>
      </c>
      <c r="K360" t="s">
        <v>1121</v>
      </c>
      <c r="L360">
        <v>1368</v>
      </c>
      <c r="N360">
        <v>1011</v>
      </c>
      <c r="O360" t="s">
        <v>737</v>
      </c>
      <c r="P360" t="s">
        <v>737</v>
      </c>
      <c r="Q360">
        <v>1</v>
      </c>
      <c r="Y360">
        <v>4.29</v>
      </c>
      <c r="AA360">
        <v>0</v>
      </c>
      <c r="AB360">
        <v>129.80000000000001</v>
      </c>
      <c r="AC360">
        <v>10.06</v>
      </c>
      <c r="AD360">
        <v>0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3</v>
      </c>
      <c r="AT360">
        <v>4.29</v>
      </c>
      <c r="AU360" t="s">
        <v>3</v>
      </c>
      <c r="AV360">
        <v>0</v>
      </c>
      <c r="AW360">
        <v>2</v>
      </c>
      <c r="AX360">
        <v>23105482</v>
      </c>
      <c r="AY360">
        <v>1</v>
      </c>
      <c r="AZ360">
        <v>0</v>
      </c>
      <c r="BA360">
        <v>357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B360">
        <v>0</v>
      </c>
    </row>
    <row r="361" spans="1:80">
      <c r="A361">
        <f>ROW(Source!A207)</f>
        <v>207</v>
      </c>
      <c r="B361">
        <v>23104213</v>
      </c>
      <c r="C361">
        <v>23105456</v>
      </c>
      <c r="D361">
        <v>21601202</v>
      </c>
      <c r="E361">
        <v>1</v>
      </c>
      <c r="F361">
        <v>1</v>
      </c>
      <c r="G361">
        <v>1</v>
      </c>
      <c r="H361">
        <v>2</v>
      </c>
      <c r="I361" t="s">
        <v>1122</v>
      </c>
      <c r="J361" t="s">
        <v>1123</v>
      </c>
      <c r="K361" t="s">
        <v>1124</v>
      </c>
      <c r="L361">
        <v>1368</v>
      </c>
      <c r="N361">
        <v>1011</v>
      </c>
      <c r="O361" t="s">
        <v>737</v>
      </c>
      <c r="P361" t="s">
        <v>737</v>
      </c>
      <c r="Q361">
        <v>1</v>
      </c>
      <c r="Y361">
        <v>6.6</v>
      </c>
      <c r="AA361">
        <v>0</v>
      </c>
      <c r="AB361">
        <v>5.13</v>
      </c>
      <c r="AC361">
        <v>0</v>
      </c>
      <c r="AD361">
        <v>0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3</v>
      </c>
      <c r="AT361">
        <v>6.6</v>
      </c>
      <c r="AU361" t="s">
        <v>3</v>
      </c>
      <c r="AV361">
        <v>0</v>
      </c>
      <c r="AW361">
        <v>2</v>
      </c>
      <c r="AX361">
        <v>23105483</v>
      </c>
      <c r="AY361">
        <v>1</v>
      </c>
      <c r="AZ361">
        <v>0</v>
      </c>
      <c r="BA361">
        <v>358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B361">
        <v>0</v>
      </c>
    </row>
    <row r="362" spans="1:80">
      <c r="A362">
        <f>ROW(Source!A207)</f>
        <v>207</v>
      </c>
      <c r="B362">
        <v>23104213</v>
      </c>
      <c r="C362">
        <v>23105456</v>
      </c>
      <c r="D362">
        <v>21538867</v>
      </c>
      <c r="E362">
        <v>1</v>
      </c>
      <c r="F362">
        <v>1</v>
      </c>
      <c r="G362">
        <v>1</v>
      </c>
      <c r="H362">
        <v>3</v>
      </c>
      <c r="I362" t="s">
        <v>1125</v>
      </c>
      <c r="J362" t="s">
        <v>1126</v>
      </c>
      <c r="K362" t="s">
        <v>1127</v>
      </c>
      <c r="L362">
        <v>1348</v>
      </c>
      <c r="N362">
        <v>1009</v>
      </c>
      <c r="O362" t="s">
        <v>13</v>
      </c>
      <c r="P362" t="s">
        <v>13</v>
      </c>
      <c r="Q362">
        <v>1000</v>
      </c>
      <c r="Y362">
        <v>0.1</v>
      </c>
      <c r="AA362">
        <v>2606.9</v>
      </c>
      <c r="AB362">
        <v>0</v>
      </c>
      <c r="AC362">
        <v>0</v>
      </c>
      <c r="AD362">
        <v>0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3</v>
      </c>
      <c r="AT362">
        <v>0.1</v>
      </c>
      <c r="AU362" t="s">
        <v>3</v>
      </c>
      <c r="AV362">
        <v>0</v>
      </c>
      <c r="AW362">
        <v>2</v>
      </c>
      <c r="AX362">
        <v>23105484</v>
      </c>
      <c r="AY362">
        <v>1</v>
      </c>
      <c r="AZ362">
        <v>0</v>
      </c>
      <c r="BA362">
        <v>359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B362">
        <v>0</v>
      </c>
    </row>
    <row r="363" spans="1:80">
      <c r="A363">
        <f>ROW(Source!A207)</f>
        <v>207</v>
      </c>
      <c r="B363">
        <v>23104213</v>
      </c>
      <c r="C363">
        <v>23105456</v>
      </c>
      <c r="D363">
        <v>21538874</v>
      </c>
      <c r="E363">
        <v>1</v>
      </c>
      <c r="F363">
        <v>1</v>
      </c>
      <c r="G363">
        <v>1</v>
      </c>
      <c r="H363">
        <v>3</v>
      </c>
      <c r="I363" t="s">
        <v>762</v>
      </c>
      <c r="J363" t="s">
        <v>763</v>
      </c>
      <c r="K363" t="s">
        <v>764</v>
      </c>
      <c r="L363">
        <v>1339</v>
      </c>
      <c r="N363">
        <v>1007</v>
      </c>
      <c r="O363" t="s">
        <v>26</v>
      </c>
      <c r="P363" t="s">
        <v>26</v>
      </c>
      <c r="Q363">
        <v>1</v>
      </c>
      <c r="Y363">
        <v>3.3</v>
      </c>
      <c r="AA363">
        <v>6.22</v>
      </c>
      <c r="AB363">
        <v>0</v>
      </c>
      <c r="AC363">
        <v>0</v>
      </c>
      <c r="AD363">
        <v>0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3</v>
      </c>
      <c r="AT363">
        <v>3.3</v>
      </c>
      <c r="AU363" t="s">
        <v>3</v>
      </c>
      <c r="AV363">
        <v>0</v>
      </c>
      <c r="AW363">
        <v>2</v>
      </c>
      <c r="AX363">
        <v>23105485</v>
      </c>
      <c r="AY363">
        <v>1</v>
      </c>
      <c r="AZ363">
        <v>0</v>
      </c>
      <c r="BA363">
        <v>360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B363">
        <v>0</v>
      </c>
    </row>
    <row r="364" spans="1:80">
      <c r="A364">
        <f>ROW(Source!A207)</f>
        <v>207</v>
      </c>
      <c r="B364">
        <v>23104213</v>
      </c>
      <c r="C364">
        <v>23105456</v>
      </c>
      <c r="D364">
        <v>21540930</v>
      </c>
      <c r="E364">
        <v>1</v>
      </c>
      <c r="F364">
        <v>1</v>
      </c>
      <c r="G364">
        <v>1</v>
      </c>
      <c r="H364">
        <v>3</v>
      </c>
      <c r="I364" t="s">
        <v>1128</v>
      </c>
      <c r="J364" t="s">
        <v>1129</v>
      </c>
      <c r="K364" t="s">
        <v>1130</v>
      </c>
      <c r="L364">
        <v>1348</v>
      </c>
      <c r="N364">
        <v>1009</v>
      </c>
      <c r="O364" t="s">
        <v>13</v>
      </c>
      <c r="P364" t="s">
        <v>13</v>
      </c>
      <c r="Q364">
        <v>1000</v>
      </c>
      <c r="Y364">
        <v>6.7000000000000002E-3</v>
      </c>
      <c r="AA364">
        <v>11524</v>
      </c>
      <c r="AB364">
        <v>0</v>
      </c>
      <c r="AC364">
        <v>0</v>
      </c>
      <c r="AD364">
        <v>0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3</v>
      </c>
      <c r="AT364">
        <v>6.7000000000000002E-3</v>
      </c>
      <c r="AU364" t="s">
        <v>3</v>
      </c>
      <c r="AV364">
        <v>0</v>
      </c>
      <c r="AW364">
        <v>2</v>
      </c>
      <c r="AX364">
        <v>23105486</v>
      </c>
      <c r="AY364">
        <v>1</v>
      </c>
      <c r="AZ364">
        <v>0</v>
      </c>
      <c r="BA364">
        <v>361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B364">
        <v>0</v>
      </c>
    </row>
    <row r="365" spans="1:80">
      <c r="A365">
        <f>ROW(Source!A207)</f>
        <v>207</v>
      </c>
      <c r="B365">
        <v>23104213</v>
      </c>
      <c r="C365">
        <v>23105456</v>
      </c>
      <c r="D365">
        <v>21541174</v>
      </c>
      <c r="E365">
        <v>1</v>
      </c>
      <c r="F365">
        <v>1</v>
      </c>
      <c r="G365">
        <v>1</v>
      </c>
      <c r="H365">
        <v>3</v>
      </c>
      <c r="I365" t="s">
        <v>1102</v>
      </c>
      <c r="J365" t="s">
        <v>1103</v>
      </c>
      <c r="K365" t="s">
        <v>1104</v>
      </c>
      <c r="L365">
        <v>1346</v>
      </c>
      <c r="N365">
        <v>1009</v>
      </c>
      <c r="O365" t="s">
        <v>95</v>
      </c>
      <c r="P365" t="s">
        <v>95</v>
      </c>
      <c r="Q365">
        <v>1</v>
      </c>
      <c r="Y365">
        <v>3</v>
      </c>
      <c r="AA365">
        <v>15.14</v>
      </c>
      <c r="AB365">
        <v>0</v>
      </c>
      <c r="AC365">
        <v>0</v>
      </c>
      <c r="AD365">
        <v>0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3</v>
      </c>
      <c r="AT365">
        <v>3</v>
      </c>
      <c r="AU365" t="s">
        <v>3</v>
      </c>
      <c r="AV365">
        <v>0</v>
      </c>
      <c r="AW365">
        <v>2</v>
      </c>
      <c r="AX365">
        <v>23105487</v>
      </c>
      <c r="AY365">
        <v>1</v>
      </c>
      <c r="AZ365">
        <v>0</v>
      </c>
      <c r="BA365">
        <v>362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B365">
        <v>0</v>
      </c>
    </row>
    <row r="366" spans="1:80">
      <c r="A366">
        <f>ROW(Source!A207)</f>
        <v>207</v>
      </c>
      <c r="B366">
        <v>23104213</v>
      </c>
      <c r="C366">
        <v>23105456</v>
      </c>
      <c r="D366">
        <v>21541975</v>
      </c>
      <c r="E366">
        <v>1</v>
      </c>
      <c r="F366">
        <v>1</v>
      </c>
      <c r="G366">
        <v>1</v>
      </c>
      <c r="H366">
        <v>3</v>
      </c>
      <c r="I366" t="s">
        <v>1131</v>
      </c>
      <c r="J366" t="s">
        <v>1132</v>
      </c>
      <c r="K366" t="s">
        <v>1133</v>
      </c>
      <c r="L366">
        <v>1346</v>
      </c>
      <c r="N366">
        <v>1009</v>
      </c>
      <c r="O366" t="s">
        <v>95</v>
      </c>
      <c r="P366" t="s">
        <v>95</v>
      </c>
      <c r="Q366">
        <v>1</v>
      </c>
      <c r="Y366">
        <v>0.6</v>
      </c>
      <c r="AA366">
        <v>6.09</v>
      </c>
      <c r="AB366">
        <v>0</v>
      </c>
      <c r="AC366">
        <v>0</v>
      </c>
      <c r="AD366">
        <v>0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3</v>
      </c>
      <c r="AT366">
        <v>0.6</v>
      </c>
      <c r="AU366" t="s">
        <v>3</v>
      </c>
      <c r="AV366">
        <v>0</v>
      </c>
      <c r="AW366">
        <v>2</v>
      </c>
      <c r="AX366">
        <v>23105488</v>
      </c>
      <c r="AY366">
        <v>1</v>
      </c>
      <c r="AZ366">
        <v>0</v>
      </c>
      <c r="BA366">
        <v>363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B366">
        <v>0</v>
      </c>
    </row>
    <row r="367" spans="1:80">
      <c r="A367">
        <f>ROW(Source!A207)</f>
        <v>207</v>
      </c>
      <c r="B367">
        <v>23104213</v>
      </c>
      <c r="C367">
        <v>23105456</v>
      </c>
      <c r="D367">
        <v>21617408</v>
      </c>
      <c r="E367">
        <v>1</v>
      </c>
      <c r="F367">
        <v>1</v>
      </c>
      <c r="G367">
        <v>1</v>
      </c>
      <c r="H367">
        <v>3</v>
      </c>
      <c r="I367" t="s">
        <v>1105</v>
      </c>
      <c r="J367" t="s">
        <v>1106</v>
      </c>
      <c r="K367" t="s">
        <v>1107</v>
      </c>
      <c r="L367">
        <v>1354</v>
      </c>
      <c r="N367">
        <v>1010</v>
      </c>
      <c r="O367" t="s">
        <v>123</v>
      </c>
      <c r="P367" t="s">
        <v>123</v>
      </c>
      <c r="Q367">
        <v>1</v>
      </c>
      <c r="Y367">
        <v>3</v>
      </c>
      <c r="AA367">
        <v>266.67</v>
      </c>
      <c r="AB367">
        <v>0</v>
      </c>
      <c r="AC367">
        <v>0</v>
      </c>
      <c r="AD367">
        <v>0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3</v>
      </c>
      <c r="AT367">
        <v>3</v>
      </c>
      <c r="AU367" t="s">
        <v>3</v>
      </c>
      <c r="AV367">
        <v>0</v>
      </c>
      <c r="AW367">
        <v>2</v>
      </c>
      <c r="AX367">
        <v>23105489</v>
      </c>
      <c r="AY367">
        <v>1</v>
      </c>
      <c r="AZ367">
        <v>0</v>
      </c>
      <c r="BA367">
        <v>364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B367">
        <v>0</v>
      </c>
    </row>
    <row r="368" spans="1:80">
      <c r="A368">
        <f>ROW(Source!A207)</f>
        <v>207</v>
      </c>
      <c r="B368">
        <v>23104213</v>
      </c>
      <c r="C368">
        <v>23105456</v>
      </c>
      <c r="D368">
        <v>21551860</v>
      </c>
      <c r="E368">
        <v>1</v>
      </c>
      <c r="F368">
        <v>1</v>
      </c>
      <c r="G368">
        <v>1</v>
      </c>
      <c r="H368">
        <v>3</v>
      </c>
      <c r="I368" t="s">
        <v>1134</v>
      </c>
      <c r="J368" t="s">
        <v>1135</v>
      </c>
      <c r="K368" t="s">
        <v>1136</v>
      </c>
      <c r="L368">
        <v>1346</v>
      </c>
      <c r="N368">
        <v>1009</v>
      </c>
      <c r="O368" t="s">
        <v>95</v>
      </c>
      <c r="P368" t="s">
        <v>95</v>
      </c>
      <c r="Q368">
        <v>1</v>
      </c>
      <c r="Y368">
        <v>63</v>
      </c>
      <c r="AA368">
        <v>12.6</v>
      </c>
      <c r="AB368">
        <v>0</v>
      </c>
      <c r="AC368">
        <v>0</v>
      </c>
      <c r="AD368">
        <v>0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3</v>
      </c>
      <c r="AT368">
        <v>63</v>
      </c>
      <c r="AU368" t="s">
        <v>3</v>
      </c>
      <c r="AV368">
        <v>0</v>
      </c>
      <c r="AW368">
        <v>2</v>
      </c>
      <c r="AX368">
        <v>23105490</v>
      </c>
      <c r="AY368">
        <v>1</v>
      </c>
      <c r="AZ368">
        <v>0</v>
      </c>
      <c r="BA368">
        <v>365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B368">
        <v>0</v>
      </c>
    </row>
    <row r="369" spans="1:80">
      <c r="A369">
        <f>ROW(Source!A207)</f>
        <v>207</v>
      </c>
      <c r="B369">
        <v>23104213</v>
      </c>
      <c r="C369">
        <v>23105456</v>
      </c>
      <c r="D369">
        <v>21586828</v>
      </c>
      <c r="E369">
        <v>1</v>
      </c>
      <c r="F369">
        <v>1</v>
      </c>
      <c r="G369">
        <v>1</v>
      </c>
      <c r="H369">
        <v>3</v>
      </c>
      <c r="I369" t="s">
        <v>1137</v>
      </c>
      <c r="J369" t="s">
        <v>1138</v>
      </c>
      <c r="K369" t="s">
        <v>1139</v>
      </c>
      <c r="L369">
        <v>1339</v>
      </c>
      <c r="N369">
        <v>1007</v>
      </c>
      <c r="O369" t="s">
        <v>26</v>
      </c>
      <c r="P369" t="s">
        <v>26</v>
      </c>
      <c r="Q369">
        <v>1</v>
      </c>
      <c r="Y369">
        <v>0.7</v>
      </c>
      <c r="AA369">
        <v>10.67</v>
      </c>
      <c r="AB369">
        <v>0</v>
      </c>
      <c r="AC369">
        <v>0</v>
      </c>
      <c r="AD369">
        <v>0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3</v>
      </c>
      <c r="AT369">
        <v>0.7</v>
      </c>
      <c r="AU369" t="s">
        <v>3</v>
      </c>
      <c r="AV369">
        <v>0</v>
      </c>
      <c r="AW369">
        <v>2</v>
      </c>
      <c r="AX369">
        <v>23105491</v>
      </c>
      <c r="AY369">
        <v>1</v>
      </c>
      <c r="AZ369">
        <v>0</v>
      </c>
      <c r="BA369">
        <v>366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B369">
        <v>0</v>
      </c>
    </row>
    <row r="370" spans="1:80">
      <c r="A370">
        <f>ROW(Source!A207)</f>
        <v>207</v>
      </c>
      <c r="B370">
        <v>23104213</v>
      </c>
      <c r="C370">
        <v>23105456</v>
      </c>
      <c r="D370">
        <v>21598581</v>
      </c>
      <c r="E370">
        <v>1</v>
      </c>
      <c r="F370">
        <v>1</v>
      </c>
      <c r="G370">
        <v>1</v>
      </c>
      <c r="H370">
        <v>3</v>
      </c>
      <c r="I370" t="s">
        <v>853</v>
      </c>
      <c r="J370" t="s">
        <v>854</v>
      </c>
      <c r="K370" t="s">
        <v>855</v>
      </c>
      <c r="L370">
        <v>9308174</v>
      </c>
      <c r="N370">
        <v>1009</v>
      </c>
      <c r="O370" t="s">
        <v>13</v>
      </c>
      <c r="P370" t="s">
        <v>361</v>
      </c>
      <c r="Q370">
        <v>1000</v>
      </c>
      <c r="Y370">
        <v>92.35</v>
      </c>
      <c r="AA370">
        <v>1</v>
      </c>
      <c r="AB370">
        <v>0</v>
      </c>
      <c r="AC370">
        <v>0</v>
      </c>
      <c r="AD370">
        <v>0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3</v>
      </c>
      <c r="AT370">
        <v>92.35</v>
      </c>
      <c r="AU370" t="s">
        <v>3</v>
      </c>
      <c r="AV370">
        <v>0</v>
      </c>
      <c r="AW370">
        <v>2</v>
      </c>
      <c r="AX370">
        <v>23105492</v>
      </c>
      <c r="AY370">
        <v>1</v>
      </c>
      <c r="AZ370">
        <v>0</v>
      </c>
      <c r="BA370">
        <v>367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B370">
        <v>0</v>
      </c>
    </row>
    <row r="371" spans="1:80">
      <c r="A371">
        <f>ROW(Source!A210)</f>
        <v>210</v>
      </c>
      <c r="B371">
        <v>23104213</v>
      </c>
      <c r="C371">
        <v>23105497</v>
      </c>
      <c r="D371">
        <v>9430710</v>
      </c>
      <c r="E371">
        <v>1</v>
      </c>
      <c r="F371">
        <v>1</v>
      </c>
      <c r="G371">
        <v>1</v>
      </c>
      <c r="H371">
        <v>1</v>
      </c>
      <c r="I371" t="s">
        <v>803</v>
      </c>
      <c r="J371" t="s">
        <v>3</v>
      </c>
      <c r="K371" t="s">
        <v>804</v>
      </c>
      <c r="L371">
        <v>1369</v>
      </c>
      <c r="N371">
        <v>1013</v>
      </c>
      <c r="O371" t="s">
        <v>731</v>
      </c>
      <c r="P371" t="s">
        <v>731</v>
      </c>
      <c r="Q371">
        <v>1</v>
      </c>
      <c r="Y371">
        <v>12.3</v>
      </c>
      <c r="AA371">
        <v>0</v>
      </c>
      <c r="AB371">
        <v>0</v>
      </c>
      <c r="AC371">
        <v>0</v>
      </c>
      <c r="AD371">
        <v>9.6199999999999992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3</v>
      </c>
      <c r="AT371">
        <v>12.3</v>
      </c>
      <c r="AU371" t="s">
        <v>3</v>
      </c>
      <c r="AV371">
        <v>1</v>
      </c>
      <c r="AW371">
        <v>2</v>
      </c>
      <c r="AX371">
        <v>23105505</v>
      </c>
      <c r="AY371">
        <v>1</v>
      </c>
      <c r="AZ371">
        <v>0</v>
      </c>
      <c r="BA371">
        <v>368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B371">
        <v>0</v>
      </c>
    </row>
    <row r="372" spans="1:80">
      <c r="A372">
        <f>ROW(Source!A210)</f>
        <v>210</v>
      </c>
      <c r="B372">
        <v>23104213</v>
      </c>
      <c r="C372">
        <v>23105497</v>
      </c>
      <c r="D372">
        <v>121548</v>
      </c>
      <c r="E372">
        <v>1</v>
      </c>
      <c r="F372">
        <v>1</v>
      </c>
      <c r="G372">
        <v>1</v>
      </c>
      <c r="H372">
        <v>1</v>
      </c>
      <c r="I372" t="s">
        <v>23</v>
      </c>
      <c r="J372" t="s">
        <v>3</v>
      </c>
      <c r="K372" t="s">
        <v>732</v>
      </c>
      <c r="L372">
        <v>608254</v>
      </c>
      <c r="N372">
        <v>1013</v>
      </c>
      <c r="O372" t="s">
        <v>733</v>
      </c>
      <c r="P372" t="s">
        <v>733</v>
      </c>
      <c r="Q372">
        <v>1</v>
      </c>
      <c r="Y372">
        <v>5.01</v>
      </c>
      <c r="AA372">
        <v>0</v>
      </c>
      <c r="AB372">
        <v>0</v>
      </c>
      <c r="AC372">
        <v>0</v>
      </c>
      <c r="AD372">
        <v>0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3</v>
      </c>
      <c r="AT372">
        <v>5.01</v>
      </c>
      <c r="AU372" t="s">
        <v>3</v>
      </c>
      <c r="AV372">
        <v>2</v>
      </c>
      <c r="AW372">
        <v>2</v>
      </c>
      <c r="AX372">
        <v>23105506</v>
      </c>
      <c r="AY372">
        <v>1</v>
      </c>
      <c r="AZ372">
        <v>0</v>
      </c>
      <c r="BA372">
        <v>369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B372">
        <v>0</v>
      </c>
    </row>
    <row r="373" spans="1:80">
      <c r="A373">
        <f>ROW(Source!A210)</f>
        <v>210</v>
      </c>
      <c r="B373">
        <v>23104213</v>
      </c>
      <c r="C373">
        <v>23105497</v>
      </c>
      <c r="D373">
        <v>21598821</v>
      </c>
      <c r="E373">
        <v>1</v>
      </c>
      <c r="F373">
        <v>1</v>
      </c>
      <c r="G373">
        <v>1</v>
      </c>
      <c r="H373">
        <v>2</v>
      </c>
      <c r="I373" t="s">
        <v>805</v>
      </c>
      <c r="J373" t="s">
        <v>806</v>
      </c>
      <c r="K373" t="s">
        <v>807</v>
      </c>
      <c r="L373">
        <v>1368</v>
      </c>
      <c r="N373">
        <v>1011</v>
      </c>
      <c r="O373" t="s">
        <v>737</v>
      </c>
      <c r="P373" t="s">
        <v>737</v>
      </c>
      <c r="Q373">
        <v>1</v>
      </c>
      <c r="Y373">
        <v>5.01</v>
      </c>
      <c r="AA373">
        <v>0</v>
      </c>
      <c r="AB373">
        <v>134.65</v>
      </c>
      <c r="AC373">
        <v>13.5</v>
      </c>
      <c r="AD373">
        <v>0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3</v>
      </c>
      <c r="AT373">
        <v>5.01</v>
      </c>
      <c r="AU373" t="s">
        <v>3</v>
      </c>
      <c r="AV373">
        <v>0</v>
      </c>
      <c r="AW373">
        <v>2</v>
      </c>
      <c r="AX373">
        <v>23105507</v>
      </c>
      <c r="AY373">
        <v>1</v>
      </c>
      <c r="AZ373">
        <v>0</v>
      </c>
      <c r="BA373">
        <v>370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B373">
        <v>0</v>
      </c>
    </row>
    <row r="374" spans="1:80">
      <c r="A374">
        <f>ROW(Source!A210)</f>
        <v>210</v>
      </c>
      <c r="B374">
        <v>23104213</v>
      </c>
      <c r="C374">
        <v>23105497</v>
      </c>
      <c r="D374">
        <v>21601609</v>
      </c>
      <c r="E374">
        <v>1</v>
      </c>
      <c r="F374">
        <v>1</v>
      </c>
      <c r="G374">
        <v>1</v>
      </c>
      <c r="H374">
        <v>2</v>
      </c>
      <c r="I374" t="s">
        <v>797</v>
      </c>
      <c r="J374" t="s">
        <v>798</v>
      </c>
      <c r="K374" t="s">
        <v>799</v>
      </c>
      <c r="L374">
        <v>1368</v>
      </c>
      <c r="N374">
        <v>1011</v>
      </c>
      <c r="O374" t="s">
        <v>737</v>
      </c>
      <c r="P374" t="s">
        <v>737</v>
      </c>
      <c r="Q374">
        <v>1</v>
      </c>
      <c r="Y374">
        <v>0.19</v>
      </c>
      <c r="AA374">
        <v>0</v>
      </c>
      <c r="AB374">
        <v>87.17</v>
      </c>
      <c r="AC374">
        <v>11.6</v>
      </c>
      <c r="AD374">
        <v>0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3</v>
      </c>
      <c r="AT374">
        <v>0.19</v>
      </c>
      <c r="AU374" t="s">
        <v>3</v>
      </c>
      <c r="AV374">
        <v>0</v>
      </c>
      <c r="AW374">
        <v>2</v>
      </c>
      <c r="AX374">
        <v>23105508</v>
      </c>
      <c r="AY374">
        <v>1</v>
      </c>
      <c r="AZ374">
        <v>0</v>
      </c>
      <c r="BA374">
        <v>371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B374">
        <v>0</v>
      </c>
    </row>
    <row r="375" spans="1:80">
      <c r="A375">
        <f>ROW(Source!A210)</f>
        <v>210</v>
      </c>
      <c r="B375">
        <v>23104213</v>
      </c>
      <c r="C375">
        <v>23105497</v>
      </c>
      <c r="D375">
        <v>21551860</v>
      </c>
      <c r="E375">
        <v>1</v>
      </c>
      <c r="F375">
        <v>1</v>
      </c>
      <c r="G375">
        <v>1</v>
      </c>
      <c r="H375">
        <v>3</v>
      </c>
      <c r="I375" t="s">
        <v>1134</v>
      </c>
      <c r="J375" t="s">
        <v>1135</v>
      </c>
      <c r="K375" t="s">
        <v>1136</v>
      </c>
      <c r="L375">
        <v>1346</v>
      </c>
      <c r="N375">
        <v>1009</v>
      </c>
      <c r="O375" t="s">
        <v>95</v>
      </c>
      <c r="P375" t="s">
        <v>95</v>
      </c>
      <c r="Q375">
        <v>1</v>
      </c>
      <c r="Y375">
        <v>10</v>
      </c>
      <c r="AA375">
        <v>12.6</v>
      </c>
      <c r="AB375">
        <v>0</v>
      </c>
      <c r="AC375">
        <v>0</v>
      </c>
      <c r="AD375">
        <v>0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3</v>
      </c>
      <c r="AT375">
        <v>10</v>
      </c>
      <c r="AU375" t="s">
        <v>3</v>
      </c>
      <c r="AV375">
        <v>0</v>
      </c>
      <c r="AW375">
        <v>2</v>
      </c>
      <c r="AX375">
        <v>23105509</v>
      </c>
      <c r="AY375">
        <v>1</v>
      </c>
      <c r="AZ375">
        <v>0</v>
      </c>
      <c r="BA375">
        <v>372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B375">
        <v>0</v>
      </c>
    </row>
    <row r="376" spans="1:80">
      <c r="A376">
        <f>ROW(Source!A210)</f>
        <v>210</v>
      </c>
      <c r="B376">
        <v>23104213</v>
      </c>
      <c r="C376">
        <v>23105497</v>
      </c>
      <c r="D376">
        <v>21586843</v>
      </c>
      <c r="E376">
        <v>1</v>
      </c>
      <c r="F376">
        <v>1</v>
      </c>
      <c r="G376">
        <v>1</v>
      </c>
      <c r="H376">
        <v>3</v>
      </c>
      <c r="I376" t="s">
        <v>1140</v>
      </c>
      <c r="J376" t="s">
        <v>1141</v>
      </c>
      <c r="K376" t="s">
        <v>1142</v>
      </c>
      <c r="L376">
        <v>1383</v>
      </c>
      <c r="N376">
        <v>1013</v>
      </c>
      <c r="O376" t="s">
        <v>1143</v>
      </c>
      <c r="P376" t="s">
        <v>1143</v>
      </c>
      <c r="Q376">
        <v>1</v>
      </c>
      <c r="Y376">
        <v>7.1</v>
      </c>
      <c r="AA376">
        <v>0.4</v>
      </c>
      <c r="AB376">
        <v>0</v>
      </c>
      <c r="AC376">
        <v>0</v>
      </c>
      <c r="AD376">
        <v>0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3</v>
      </c>
      <c r="AT376">
        <v>7.1</v>
      </c>
      <c r="AU376" t="s">
        <v>3</v>
      </c>
      <c r="AV376">
        <v>0</v>
      </c>
      <c r="AW376">
        <v>2</v>
      </c>
      <c r="AX376">
        <v>23105510</v>
      </c>
      <c r="AY376">
        <v>1</v>
      </c>
      <c r="AZ376">
        <v>0</v>
      </c>
      <c r="BA376">
        <v>373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B376">
        <v>0</v>
      </c>
    </row>
    <row r="377" spans="1:80">
      <c r="A377">
        <f>ROW(Source!A210)</f>
        <v>210</v>
      </c>
      <c r="B377">
        <v>23104213</v>
      </c>
      <c r="C377">
        <v>23105497</v>
      </c>
      <c r="D377">
        <v>21598581</v>
      </c>
      <c r="E377">
        <v>1</v>
      </c>
      <c r="F377">
        <v>1</v>
      </c>
      <c r="G377">
        <v>1</v>
      </c>
      <c r="H377">
        <v>3</v>
      </c>
      <c r="I377" t="s">
        <v>853</v>
      </c>
      <c r="J377" t="s">
        <v>854</v>
      </c>
      <c r="K377" t="s">
        <v>855</v>
      </c>
      <c r="L377">
        <v>9308174</v>
      </c>
      <c r="N377">
        <v>1009</v>
      </c>
      <c r="O377" t="s">
        <v>13</v>
      </c>
      <c r="P377" t="s">
        <v>361</v>
      </c>
      <c r="Q377">
        <v>1000</v>
      </c>
      <c r="Y377">
        <v>2.37</v>
      </c>
      <c r="AA377">
        <v>1</v>
      </c>
      <c r="AB377">
        <v>0</v>
      </c>
      <c r="AC377">
        <v>0</v>
      </c>
      <c r="AD377">
        <v>0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3</v>
      </c>
      <c r="AT377">
        <v>2.37</v>
      </c>
      <c r="AU377" t="s">
        <v>3</v>
      </c>
      <c r="AV377">
        <v>0</v>
      </c>
      <c r="AW377">
        <v>2</v>
      </c>
      <c r="AX377">
        <v>23105511</v>
      </c>
      <c r="AY377">
        <v>1</v>
      </c>
      <c r="AZ377">
        <v>0</v>
      </c>
      <c r="BA377">
        <v>374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B377">
        <v>0</v>
      </c>
    </row>
    <row r="378" spans="1:80">
      <c r="A378">
        <f>ROW(Source!A212)</f>
        <v>212</v>
      </c>
      <c r="B378">
        <v>23104213</v>
      </c>
      <c r="C378">
        <v>23105514</v>
      </c>
      <c r="D378">
        <v>9430883</v>
      </c>
      <c r="E378">
        <v>1</v>
      </c>
      <c r="F378">
        <v>1</v>
      </c>
      <c r="G378">
        <v>1</v>
      </c>
      <c r="H378">
        <v>1</v>
      </c>
      <c r="I378" t="s">
        <v>1144</v>
      </c>
      <c r="J378" t="s">
        <v>3</v>
      </c>
      <c r="K378" t="s">
        <v>1145</v>
      </c>
      <c r="L378">
        <v>1369</v>
      </c>
      <c r="N378">
        <v>1013</v>
      </c>
      <c r="O378" t="s">
        <v>731</v>
      </c>
      <c r="P378" t="s">
        <v>731</v>
      </c>
      <c r="Q378">
        <v>1</v>
      </c>
      <c r="Y378">
        <v>431</v>
      </c>
      <c r="AA378">
        <v>0</v>
      </c>
      <c r="AB378">
        <v>0</v>
      </c>
      <c r="AC378">
        <v>0</v>
      </c>
      <c r="AD378">
        <v>9.18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3</v>
      </c>
      <c r="AT378">
        <v>431</v>
      </c>
      <c r="AU378" t="s">
        <v>3</v>
      </c>
      <c r="AV378">
        <v>1</v>
      </c>
      <c r="AW378">
        <v>2</v>
      </c>
      <c r="AX378">
        <v>23105531</v>
      </c>
      <c r="AY378">
        <v>1</v>
      </c>
      <c r="AZ378">
        <v>0</v>
      </c>
      <c r="BA378">
        <v>375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B378">
        <v>0</v>
      </c>
    </row>
    <row r="379" spans="1:80">
      <c r="A379">
        <f>ROW(Source!A212)</f>
        <v>212</v>
      </c>
      <c r="B379">
        <v>23104213</v>
      </c>
      <c r="C379">
        <v>23105514</v>
      </c>
      <c r="D379">
        <v>121548</v>
      </c>
      <c r="E379">
        <v>1</v>
      </c>
      <c r="F379">
        <v>1</v>
      </c>
      <c r="G379">
        <v>1</v>
      </c>
      <c r="H379">
        <v>1</v>
      </c>
      <c r="I379" t="s">
        <v>23</v>
      </c>
      <c r="J379" t="s">
        <v>3</v>
      </c>
      <c r="K379" t="s">
        <v>732</v>
      </c>
      <c r="L379">
        <v>608254</v>
      </c>
      <c r="N379">
        <v>1013</v>
      </c>
      <c r="O379" t="s">
        <v>733</v>
      </c>
      <c r="P379" t="s">
        <v>733</v>
      </c>
      <c r="Q379">
        <v>1</v>
      </c>
      <c r="Y379">
        <v>24.22</v>
      </c>
      <c r="AA379">
        <v>0</v>
      </c>
      <c r="AB379">
        <v>0</v>
      </c>
      <c r="AC379">
        <v>0</v>
      </c>
      <c r="AD379">
        <v>0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3</v>
      </c>
      <c r="AT379">
        <v>24.22</v>
      </c>
      <c r="AU379" t="s">
        <v>3</v>
      </c>
      <c r="AV379">
        <v>2</v>
      </c>
      <c r="AW379">
        <v>2</v>
      </c>
      <c r="AX379">
        <v>23105532</v>
      </c>
      <c r="AY379">
        <v>1</v>
      </c>
      <c r="AZ379">
        <v>0</v>
      </c>
      <c r="BA379">
        <v>376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B379">
        <v>0</v>
      </c>
    </row>
    <row r="380" spans="1:80">
      <c r="A380">
        <f>ROW(Source!A212)</f>
        <v>212</v>
      </c>
      <c r="B380">
        <v>23104213</v>
      </c>
      <c r="C380">
        <v>23105514</v>
      </c>
      <c r="D380">
        <v>21598741</v>
      </c>
      <c r="E380">
        <v>1</v>
      </c>
      <c r="F380">
        <v>1</v>
      </c>
      <c r="G380">
        <v>1</v>
      </c>
      <c r="H380">
        <v>2</v>
      </c>
      <c r="I380" t="s">
        <v>1146</v>
      </c>
      <c r="J380" t="s">
        <v>1147</v>
      </c>
      <c r="K380" t="s">
        <v>1148</v>
      </c>
      <c r="L380">
        <v>1368</v>
      </c>
      <c r="N380">
        <v>1011</v>
      </c>
      <c r="O380" t="s">
        <v>737</v>
      </c>
      <c r="P380" t="s">
        <v>737</v>
      </c>
      <c r="Q380">
        <v>1</v>
      </c>
      <c r="Y380">
        <v>1.32</v>
      </c>
      <c r="AA380">
        <v>0</v>
      </c>
      <c r="AB380">
        <v>166.51</v>
      </c>
      <c r="AC380">
        <v>25.1</v>
      </c>
      <c r="AD380">
        <v>0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3</v>
      </c>
      <c r="AT380">
        <v>1.32</v>
      </c>
      <c r="AU380" t="s">
        <v>3</v>
      </c>
      <c r="AV380">
        <v>0</v>
      </c>
      <c r="AW380">
        <v>2</v>
      </c>
      <c r="AX380">
        <v>23105533</v>
      </c>
      <c r="AY380">
        <v>1</v>
      </c>
      <c r="AZ380">
        <v>0</v>
      </c>
      <c r="BA380">
        <v>377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B380">
        <v>0</v>
      </c>
    </row>
    <row r="381" spans="1:80">
      <c r="A381">
        <f>ROW(Source!A212)</f>
        <v>212</v>
      </c>
      <c r="B381">
        <v>23104213</v>
      </c>
      <c r="C381">
        <v>23105514</v>
      </c>
      <c r="D381">
        <v>21598771</v>
      </c>
      <c r="E381">
        <v>1</v>
      </c>
      <c r="F381">
        <v>1</v>
      </c>
      <c r="G381">
        <v>1</v>
      </c>
      <c r="H381">
        <v>2</v>
      </c>
      <c r="I381" t="s">
        <v>1149</v>
      </c>
      <c r="J381" t="s">
        <v>1150</v>
      </c>
      <c r="K381" t="s">
        <v>1151</v>
      </c>
      <c r="L381">
        <v>1368</v>
      </c>
      <c r="N381">
        <v>1011</v>
      </c>
      <c r="O381" t="s">
        <v>737</v>
      </c>
      <c r="P381" t="s">
        <v>737</v>
      </c>
      <c r="Q381">
        <v>1</v>
      </c>
      <c r="Y381">
        <v>16.899999999999999</v>
      </c>
      <c r="AA381">
        <v>0</v>
      </c>
      <c r="AB381">
        <v>197.01</v>
      </c>
      <c r="AC381">
        <v>14.4</v>
      </c>
      <c r="AD381">
        <v>0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3</v>
      </c>
      <c r="AT381">
        <v>16.899999999999999</v>
      </c>
      <c r="AU381" t="s">
        <v>3</v>
      </c>
      <c r="AV381">
        <v>0</v>
      </c>
      <c r="AW381">
        <v>2</v>
      </c>
      <c r="AX381">
        <v>23105534</v>
      </c>
      <c r="AY381">
        <v>1</v>
      </c>
      <c r="AZ381">
        <v>0</v>
      </c>
      <c r="BA381">
        <v>378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B381">
        <v>0</v>
      </c>
    </row>
    <row r="382" spans="1:80">
      <c r="A382">
        <f>ROW(Source!A212)</f>
        <v>212</v>
      </c>
      <c r="B382">
        <v>23104213</v>
      </c>
      <c r="C382">
        <v>23105514</v>
      </c>
      <c r="D382">
        <v>21599021</v>
      </c>
      <c r="E382">
        <v>1</v>
      </c>
      <c r="F382">
        <v>1</v>
      </c>
      <c r="G382">
        <v>1</v>
      </c>
      <c r="H382">
        <v>2</v>
      </c>
      <c r="I382" t="s">
        <v>1152</v>
      </c>
      <c r="J382" t="s">
        <v>1153</v>
      </c>
      <c r="K382" t="s">
        <v>1154</v>
      </c>
      <c r="L382">
        <v>1368</v>
      </c>
      <c r="N382">
        <v>1011</v>
      </c>
      <c r="O382" t="s">
        <v>737</v>
      </c>
      <c r="P382" t="s">
        <v>737</v>
      </c>
      <c r="Q382">
        <v>1</v>
      </c>
      <c r="Y382">
        <v>25.8</v>
      </c>
      <c r="AA382">
        <v>0</v>
      </c>
      <c r="AB382">
        <v>8.1999999999999993</v>
      </c>
      <c r="AC382">
        <v>0</v>
      </c>
      <c r="AD382">
        <v>0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3</v>
      </c>
      <c r="AT382">
        <v>25.8</v>
      </c>
      <c r="AU382" t="s">
        <v>3</v>
      </c>
      <c r="AV382">
        <v>0</v>
      </c>
      <c r="AW382">
        <v>2</v>
      </c>
      <c r="AX382">
        <v>23105535</v>
      </c>
      <c r="AY382">
        <v>1</v>
      </c>
      <c r="AZ382">
        <v>0</v>
      </c>
      <c r="BA382">
        <v>379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B382">
        <v>0</v>
      </c>
    </row>
    <row r="383" spans="1:80">
      <c r="A383">
        <f>ROW(Source!A212)</f>
        <v>212</v>
      </c>
      <c r="B383">
        <v>23104213</v>
      </c>
      <c r="C383">
        <v>23105514</v>
      </c>
      <c r="D383">
        <v>21599187</v>
      </c>
      <c r="E383">
        <v>1</v>
      </c>
      <c r="F383">
        <v>1</v>
      </c>
      <c r="G383">
        <v>1</v>
      </c>
      <c r="H383">
        <v>2</v>
      </c>
      <c r="I383" t="s">
        <v>895</v>
      </c>
      <c r="J383" t="s">
        <v>896</v>
      </c>
      <c r="K383" t="s">
        <v>897</v>
      </c>
      <c r="L383">
        <v>1368</v>
      </c>
      <c r="N383">
        <v>1011</v>
      </c>
      <c r="O383" t="s">
        <v>737</v>
      </c>
      <c r="P383" t="s">
        <v>737</v>
      </c>
      <c r="Q383">
        <v>1</v>
      </c>
      <c r="Y383">
        <v>4.76</v>
      </c>
      <c r="AA383">
        <v>0</v>
      </c>
      <c r="AB383">
        <v>8.1</v>
      </c>
      <c r="AC383">
        <v>0</v>
      </c>
      <c r="AD383">
        <v>0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3</v>
      </c>
      <c r="AT383">
        <v>4.76</v>
      </c>
      <c r="AU383" t="s">
        <v>3</v>
      </c>
      <c r="AV383">
        <v>0</v>
      </c>
      <c r="AW383">
        <v>2</v>
      </c>
      <c r="AX383">
        <v>23105536</v>
      </c>
      <c r="AY383">
        <v>1</v>
      </c>
      <c r="AZ383">
        <v>0</v>
      </c>
      <c r="BA383">
        <v>380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B383">
        <v>0</v>
      </c>
    </row>
    <row r="384" spans="1:80">
      <c r="A384">
        <f>ROW(Source!A212)</f>
        <v>212</v>
      </c>
      <c r="B384">
        <v>23104213</v>
      </c>
      <c r="C384">
        <v>23105514</v>
      </c>
      <c r="D384">
        <v>21599726</v>
      </c>
      <c r="E384">
        <v>1</v>
      </c>
      <c r="F384">
        <v>1</v>
      </c>
      <c r="G384">
        <v>1</v>
      </c>
      <c r="H384">
        <v>2</v>
      </c>
      <c r="I384" t="s">
        <v>1155</v>
      </c>
      <c r="J384" t="s">
        <v>1156</v>
      </c>
      <c r="K384" t="s">
        <v>1157</v>
      </c>
      <c r="L384">
        <v>1368</v>
      </c>
      <c r="N384">
        <v>1011</v>
      </c>
      <c r="O384" t="s">
        <v>737</v>
      </c>
      <c r="P384" t="s">
        <v>737</v>
      </c>
      <c r="Q384">
        <v>1</v>
      </c>
      <c r="Y384">
        <v>2.2400000000000002</v>
      </c>
      <c r="AA384">
        <v>0</v>
      </c>
      <c r="AB384">
        <v>19.12</v>
      </c>
      <c r="AC384">
        <v>0</v>
      </c>
      <c r="AD384">
        <v>0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3</v>
      </c>
      <c r="AT384">
        <v>2.2400000000000002</v>
      </c>
      <c r="AU384" t="s">
        <v>3</v>
      </c>
      <c r="AV384">
        <v>0</v>
      </c>
      <c r="AW384">
        <v>2</v>
      </c>
      <c r="AX384">
        <v>23105537</v>
      </c>
      <c r="AY384">
        <v>1</v>
      </c>
      <c r="AZ384">
        <v>0</v>
      </c>
      <c r="BA384">
        <v>381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B384">
        <v>0</v>
      </c>
    </row>
    <row r="385" spans="1:80">
      <c r="A385">
        <f>ROW(Source!A212)</f>
        <v>212</v>
      </c>
      <c r="B385">
        <v>23104213</v>
      </c>
      <c r="C385">
        <v>23105514</v>
      </c>
      <c r="D385">
        <v>21600119</v>
      </c>
      <c r="E385">
        <v>1</v>
      </c>
      <c r="F385">
        <v>1</v>
      </c>
      <c r="G385">
        <v>1</v>
      </c>
      <c r="H385">
        <v>2</v>
      </c>
      <c r="I385" t="s">
        <v>1158</v>
      </c>
      <c r="J385" t="s">
        <v>1159</v>
      </c>
      <c r="K385" t="s">
        <v>1160</v>
      </c>
      <c r="L385">
        <v>1368</v>
      </c>
      <c r="N385">
        <v>1011</v>
      </c>
      <c r="O385" t="s">
        <v>737</v>
      </c>
      <c r="P385" t="s">
        <v>737</v>
      </c>
      <c r="Q385">
        <v>1</v>
      </c>
      <c r="Y385">
        <v>3.95</v>
      </c>
      <c r="AA385">
        <v>0</v>
      </c>
      <c r="AB385">
        <v>16.64</v>
      </c>
      <c r="AC385">
        <v>0</v>
      </c>
      <c r="AD385">
        <v>0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3</v>
      </c>
      <c r="AT385">
        <v>3.95</v>
      </c>
      <c r="AU385" t="s">
        <v>3</v>
      </c>
      <c r="AV385">
        <v>0</v>
      </c>
      <c r="AW385">
        <v>2</v>
      </c>
      <c r="AX385">
        <v>23105538</v>
      </c>
      <c r="AY385">
        <v>1</v>
      </c>
      <c r="AZ385">
        <v>0</v>
      </c>
      <c r="BA385">
        <v>382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B385">
        <v>0</v>
      </c>
    </row>
    <row r="386" spans="1:80">
      <c r="A386">
        <f>ROW(Source!A212)</f>
        <v>212</v>
      </c>
      <c r="B386">
        <v>23104213</v>
      </c>
      <c r="C386">
        <v>23105514</v>
      </c>
      <c r="D386">
        <v>21600123</v>
      </c>
      <c r="E386">
        <v>1</v>
      </c>
      <c r="F386">
        <v>1</v>
      </c>
      <c r="G386">
        <v>1</v>
      </c>
      <c r="H386">
        <v>2</v>
      </c>
      <c r="I386" t="s">
        <v>1161</v>
      </c>
      <c r="J386" t="s">
        <v>1162</v>
      </c>
      <c r="K386" t="s">
        <v>1163</v>
      </c>
      <c r="L386">
        <v>1368</v>
      </c>
      <c r="N386">
        <v>1011</v>
      </c>
      <c r="O386" t="s">
        <v>737</v>
      </c>
      <c r="P386" t="s">
        <v>737</v>
      </c>
      <c r="Q386">
        <v>1</v>
      </c>
      <c r="Y386">
        <v>2.34</v>
      </c>
      <c r="AA386">
        <v>0</v>
      </c>
      <c r="AB386">
        <v>480</v>
      </c>
      <c r="AC386">
        <v>23.2</v>
      </c>
      <c r="AD386">
        <v>0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3</v>
      </c>
      <c r="AT386">
        <v>2.34</v>
      </c>
      <c r="AU386" t="s">
        <v>3</v>
      </c>
      <c r="AV386">
        <v>0</v>
      </c>
      <c r="AW386">
        <v>2</v>
      </c>
      <c r="AX386">
        <v>23105539</v>
      </c>
      <c r="AY386">
        <v>1</v>
      </c>
      <c r="AZ386">
        <v>0</v>
      </c>
      <c r="BA386">
        <v>383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B386">
        <v>0</v>
      </c>
    </row>
    <row r="387" spans="1:80">
      <c r="A387">
        <f>ROW(Source!A212)</f>
        <v>212</v>
      </c>
      <c r="B387">
        <v>23104213</v>
      </c>
      <c r="C387">
        <v>23105514</v>
      </c>
      <c r="D387">
        <v>21540926</v>
      </c>
      <c r="E387">
        <v>1</v>
      </c>
      <c r="F387">
        <v>1</v>
      </c>
      <c r="G387">
        <v>1</v>
      </c>
      <c r="H387">
        <v>3</v>
      </c>
      <c r="I387" t="s">
        <v>1164</v>
      </c>
      <c r="J387" t="s">
        <v>1165</v>
      </c>
      <c r="K387" t="s">
        <v>1033</v>
      </c>
      <c r="L387">
        <v>1348</v>
      </c>
      <c r="N387">
        <v>1009</v>
      </c>
      <c r="O387" t="s">
        <v>13</v>
      </c>
      <c r="P387" t="s">
        <v>13</v>
      </c>
      <c r="Q387">
        <v>1000</v>
      </c>
      <c r="Y387">
        <v>1.4499999999999999E-3</v>
      </c>
      <c r="AA387">
        <v>10578</v>
      </c>
      <c r="AB387">
        <v>0</v>
      </c>
      <c r="AC387">
        <v>0</v>
      </c>
      <c r="AD387">
        <v>0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3</v>
      </c>
      <c r="AT387">
        <v>1.4499999999999999E-3</v>
      </c>
      <c r="AU387" t="s">
        <v>3</v>
      </c>
      <c r="AV387">
        <v>0</v>
      </c>
      <c r="AW387">
        <v>2</v>
      </c>
      <c r="AX387">
        <v>23105540</v>
      </c>
      <c r="AY387">
        <v>1</v>
      </c>
      <c r="AZ387">
        <v>0</v>
      </c>
      <c r="BA387">
        <v>384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B387">
        <v>0</v>
      </c>
    </row>
    <row r="388" spans="1:80">
      <c r="A388">
        <f>ROW(Source!A212)</f>
        <v>212</v>
      </c>
      <c r="B388">
        <v>23104213</v>
      </c>
      <c r="C388">
        <v>23105514</v>
      </c>
      <c r="D388">
        <v>21540930</v>
      </c>
      <c r="E388">
        <v>1</v>
      </c>
      <c r="F388">
        <v>1</v>
      </c>
      <c r="G388">
        <v>1</v>
      </c>
      <c r="H388">
        <v>3</v>
      </c>
      <c r="I388" t="s">
        <v>1128</v>
      </c>
      <c r="J388" t="s">
        <v>1129</v>
      </c>
      <c r="K388" t="s">
        <v>1130</v>
      </c>
      <c r="L388">
        <v>1348</v>
      </c>
      <c r="N388">
        <v>1009</v>
      </c>
      <c r="O388" t="s">
        <v>13</v>
      </c>
      <c r="P388" t="s">
        <v>13</v>
      </c>
      <c r="Q388">
        <v>1000</v>
      </c>
      <c r="Y388">
        <v>6.0000000000000001E-3</v>
      </c>
      <c r="AA388">
        <v>11524</v>
      </c>
      <c r="AB388">
        <v>0</v>
      </c>
      <c r="AC388">
        <v>0</v>
      </c>
      <c r="AD388">
        <v>0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3</v>
      </c>
      <c r="AT388">
        <v>6.0000000000000001E-3</v>
      </c>
      <c r="AU388" t="s">
        <v>3</v>
      </c>
      <c r="AV388">
        <v>0</v>
      </c>
      <c r="AW388">
        <v>2</v>
      </c>
      <c r="AX388">
        <v>23105541</v>
      </c>
      <c r="AY388">
        <v>1</v>
      </c>
      <c r="AZ388">
        <v>0</v>
      </c>
      <c r="BA388">
        <v>385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B388">
        <v>0</v>
      </c>
    </row>
    <row r="389" spans="1:80">
      <c r="A389">
        <f>ROW(Source!A212)</f>
        <v>212</v>
      </c>
      <c r="B389">
        <v>23104213</v>
      </c>
      <c r="C389">
        <v>23105514</v>
      </c>
      <c r="D389">
        <v>21544634</v>
      </c>
      <c r="E389">
        <v>1</v>
      </c>
      <c r="F389">
        <v>1</v>
      </c>
      <c r="G389">
        <v>1</v>
      </c>
      <c r="H389">
        <v>3</v>
      </c>
      <c r="I389" t="s">
        <v>1166</v>
      </c>
      <c r="J389" t="s">
        <v>1167</v>
      </c>
      <c r="K389" t="s">
        <v>1168</v>
      </c>
      <c r="L389">
        <v>1346</v>
      </c>
      <c r="N389">
        <v>1009</v>
      </c>
      <c r="O389" t="s">
        <v>95</v>
      </c>
      <c r="P389" t="s">
        <v>95</v>
      </c>
      <c r="Q389">
        <v>1</v>
      </c>
      <c r="Y389">
        <v>2.4300000000000002</v>
      </c>
      <c r="AA389">
        <v>9.75</v>
      </c>
      <c r="AB389">
        <v>0</v>
      </c>
      <c r="AC389">
        <v>0</v>
      </c>
      <c r="AD389">
        <v>0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3</v>
      </c>
      <c r="AT389">
        <v>2.4300000000000002</v>
      </c>
      <c r="AU389" t="s">
        <v>3</v>
      </c>
      <c r="AV389">
        <v>0</v>
      </c>
      <c r="AW389">
        <v>2</v>
      </c>
      <c r="AX389">
        <v>23105542</v>
      </c>
      <c r="AY389">
        <v>1</v>
      </c>
      <c r="AZ389">
        <v>0</v>
      </c>
      <c r="BA389">
        <v>386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B389">
        <v>0</v>
      </c>
    </row>
    <row r="390" spans="1:80">
      <c r="A390">
        <f>ROW(Source!A212)</f>
        <v>212</v>
      </c>
      <c r="B390">
        <v>23104213</v>
      </c>
      <c r="C390">
        <v>23105514</v>
      </c>
      <c r="D390">
        <v>21551860</v>
      </c>
      <c r="E390">
        <v>1</v>
      </c>
      <c r="F390">
        <v>1</v>
      </c>
      <c r="G390">
        <v>1</v>
      </c>
      <c r="H390">
        <v>3</v>
      </c>
      <c r="I390" t="s">
        <v>1134</v>
      </c>
      <c r="J390" t="s">
        <v>1135</v>
      </c>
      <c r="K390" t="s">
        <v>1136</v>
      </c>
      <c r="L390">
        <v>1346</v>
      </c>
      <c r="N390">
        <v>1009</v>
      </c>
      <c r="O390" t="s">
        <v>95</v>
      </c>
      <c r="P390" t="s">
        <v>95</v>
      </c>
      <c r="Q390">
        <v>1</v>
      </c>
      <c r="Y390">
        <v>134</v>
      </c>
      <c r="AA390">
        <v>12.6</v>
      </c>
      <c r="AB390">
        <v>0</v>
      </c>
      <c r="AC390">
        <v>0</v>
      </c>
      <c r="AD390">
        <v>0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3</v>
      </c>
      <c r="AT390">
        <v>134</v>
      </c>
      <c r="AU390" t="s">
        <v>3</v>
      </c>
      <c r="AV390">
        <v>0</v>
      </c>
      <c r="AW390">
        <v>2</v>
      </c>
      <c r="AX390">
        <v>23105543</v>
      </c>
      <c r="AY390">
        <v>1</v>
      </c>
      <c r="AZ390">
        <v>0</v>
      </c>
      <c r="BA390">
        <v>387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B390">
        <v>0</v>
      </c>
    </row>
    <row r="391" spans="1:80">
      <c r="A391">
        <f>ROW(Source!A212)</f>
        <v>212</v>
      </c>
      <c r="B391">
        <v>23104213</v>
      </c>
      <c r="C391">
        <v>23105514</v>
      </c>
      <c r="D391">
        <v>21586828</v>
      </c>
      <c r="E391">
        <v>1</v>
      </c>
      <c r="F391">
        <v>1</v>
      </c>
      <c r="G391">
        <v>1</v>
      </c>
      <c r="H391">
        <v>3</v>
      </c>
      <c r="I391" t="s">
        <v>1137</v>
      </c>
      <c r="J391" t="s">
        <v>1138</v>
      </c>
      <c r="K391" t="s">
        <v>1139</v>
      </c>
      <c r="L391">
        <v>1339</v>
      </c>
      <c r="N391">
        <v>1007</v>
      </c>
      <c r="O391" t="s">
        <v>26</v>
      </c>
      <c r="P391" t="s">
        <v>26</v>
      </c>
      <c r="Q391">
        <v>1</v>
      </c>
      <c r="Y391">
        <v>42.6</v>
      </c>
      <c r="AA391">
        <v>10.67</v>
      </c>
      <c r="AB391">
        <v>0</v>
      </c>
      <c r="AC391">
        <v>0</v>
      </c>
      <c r="AD391">
        <v>0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3</v>
      </c>
      <c r="AT391">
        <v>42.6</v>
      </c>
      <c r="AU391" t="s">
        <v>3</v>
      </c>
      <c r="AV391">
        <v>0</v>
      </c>
      <c r="AW391">
        <v>2</v>
      </c>
      <c r="AX391">
        <v>23105544</v>
      </c>
      <c r="AY391">
        <v>1</v>
      </c>
      <c r="AZ391">
        <v>0</v>
      </c>
      <c r="BA391">
        <v>388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B391">
        <v>0</v>
      </c>
    </row>
    <row r="392" spans="1:80">
      <c r="A392">
        <f>ROW(Source!A212)</f>
        <v>212</v>
      </c>
      <c r="B392">
        <v>23104213</v>
      </c>
      <c r="C392">
        <v>23105514</v>
      </c>
      <c r="D392">
        <v>21640284</v>
      </c>
      <c r="E392">
        <v>1</v>
      </c>
      <c r="F392">
        <v>1</v>
      </c>
      <c r="G392">
        <v>1</v>
      </c>
      <c r="H392">
        <v>3</v>
      </c>
      <c r="I392" t="s">
        <v>945</v>
      </c>
      <c r="J392" t="s">
        <v>946</v>
      </c>
      <c r="K392" t="s">
        <v>947</v>
      </c>
      <c r="L392">
        <v>1346</v>
      </c>
      <c r="N392">
        <v>1009</v>
      </c>
      <c r="O392" t="s">
        <v>95</v>
      </c>
      <c r="P392" t="s">
        <v>95</v>
      </c>
      <c r="Q392">
        <v>1</v>
      </c>
      <c r="Y392">
        <v>10.5</v>
      </c>
      <c r="AA392">
        <v>26.44</v>
      </c>
      <c r="AB392">
        <v>0</v>
      </c>
      <c r="AC392">
        <v>0</v>
      </c>
      <c r="AD392">
        <v>0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3</v>
      </c>
      <c r="AT392">
        <v>10.5</v>
      </c>
      <c r="AU392" t="s">
        <v>3</v>
      </c>
      <c r="AV392">
        <v>0</v>
      </c>
      <c r="AW392">
        <v>2</v>
      </c>
      <c r="AX392">
        <v>23105545</v>
      </c>
      <c r="AY392">
        <v>1</v>
      </c>
      <c r="AZ392">
        <v>0</v>
      </c>
      <c r="BA392">
        <v>389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B392">
        <v>0</v>
      </c>
    </row>
    <row r="393" spans="1:80">
      <c r="A393">
        <f>ROW(Source!A212)</f>
        <v>212</v>
      </c>
      <c r="B393">
        <v>23104213</v>
      </c>
      <c r="C393">
        <v>23105514</v>
      </c>
      <c r="D393">
        <v>21598581</v>
      </c>
      <c r="E393">
        <v>1</v>
      </c>
      <c r="F393">
        <v>1</v>
      </c>
      <c r="G393">
        <v>1</v>
      </c>
      <c r="H393">
        <v>3</v>
      </c>
      <c r="I393" t="s">
        <v>853</v>
      </c>
      <c r="J393" t="s">
        <v>854</v>
      </c>
      <c r="K393" t="s">
        <v>855</v>
      </c>
      <c r="L393">
        <v>9308174</v>
      </c>
      <c r="N393">
        <v>1009</v>
      </c>
      <c r="O393" t="s">
        <v>13</v>
      </c>
      <c r="P393" t="s">
        <v>361</v>
      </c>
      <c r="Q393">
        <v>1000</v>
      </c>
      <c r="Y393">
        <v>79.13</v>
      </c>
      <c r="AA393">
        <v>1</v>
      </c>
      <c r="AB393">
        <v>0</v>
      </c>
      <c r="AC393">
        <v>0</v>
      </c>
      <c r="AD393">
        <v>0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3</v>
      </c>
      <c r="AT393">
        <v>79.13</v>
      </c>
      <c r="AU393" t="s">
        <v>3</v>
      </c>
      <c r="AV393">
        <v>0</v>
      </c>
      <c r="AW393">
        <v>2</v>
      </c>
      <c r="AX393">
        <v>23105546</v>
      </c>
      <c r="AY393">
        <v>1</v>
      </c>
      <c r="AZ393">
        <v>0</v>
      </c>
      <c r="BA393">
        <v>390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B393">
        <v>0</v>
      </c>
    </row>
    <row r="394" spans="1:80">
      <c r="A394">
        <f>ROW(Source!A214)</f>
        <v>214</v>
      </c>
      <c r="B394">
        <v>23104213</v>
      </c>
      <c r="C394">
        <v>23105584</v>
      </c>
      <c r="D394">
        <v>9431548</v>
      </c>
      <c r="E394">
        <v>1</v>
      </c>
      <c r="F394">
        <v>1</v>
      </c>
      <c r="G394">
        <v>1</v>
      </c>
      <c r="H394">
        <v>1</v>
      </c>
      <c r="I394" t="s">
        <v>1097</v>
      </c>
      <c r="J394" t="s">
        <v>3</v>
      </c>
      <c r="K394" t="s">
        <v>1098</v>
      </c>
      <c r="L394">
        <v>1369</v>
      </c>
      <c r="N394">
        <v>1013</v>
      </c>
      <c r="O394" t="s">
        <v>731</v>
      </c>
      <c r="P394" t="s">
        <v>731</v>
      </c>
      <c r="Q394">
        <v>1</v>
      </c>
      <c r="Y394">
        <v>5</v>
      </c>
      <c r="AA394">
        <v>0</v>
      </c>
      <c r="AB394">
        <v>0</v>
      </c>
      <c r="AC394">
        <v>0</v>
      </c>
      <c r="AD394">
        <v>9.92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3</v>
      </c>
      <c r="AT394">
        <v>5</v>
      </c>
      <c r="AU394" t="s">
        <v>3</v>
      </c>
      <c r="AV394">
        <v>1</v>
      </c>
      <c r="AW394">
        <v>2</v>
      </c>
      <c r="AX394">
        <v>23105606</v>
      </c>
      <c r="AY394">
        <v>1</v>
      </c>
      <c r="AZ394">
        <v>0</v>
      </c>
      <c r="BA394">
        <v>391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B394">
        <v>0</v>
      </c>
    </row>
    <row r="395" spans="1:80">
      <c r="A395">
        <f>ROW(Source!A214)</f>
        <v>214</v>
      </c>
      <c r="B395">
        <v>23104213</v>
      </c>
      <c r="C395">
        <v>23105584</v>
      </c>
      <c r="D395">
        <v>121548</v>
      </c>
      <c r="E395">
        <v>1</v>
      </c>
      <c r="F395">
        <v>1</v>
      </c>
      <c r="G395">
        <v>1</v>
      </c>
      <c r="H395">
        <v>1</v>
      </c>
      <c r="I395" t="s">
        <v>23</v>
      </c>
      <c r="J395" t="s">
        <v>3</v>
      </c>
      <c r="K395" t="s">
        <v>732</v>
      </c>
      <c r="L395">
        <v>608254</v>
      </c>
      <c r="N395">
        <v>1013</v>
      </c>
      <c r="O395" t="s">
        <v>733</v>
      </c>
      <c r="P395" t="s">
        <v>733</v>
      </c>
      <c r="Q395">
        <v>1</v>
      </c>
      <c r="Y395">
        <v>0.02</v>
      </c>
      <c r="AA395">
        <v>0</v>
      </c>
      <c r="AB395">
        <v>0</v>
      </c>
      <c r="AC395">
        <v>0</v>
      </c>
      <c r="AD395">
        <v>0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3</v>
      </c>
      <c r="AT395">
        <v>0.02</v>
      </c>
      <c r="AU395" t="s">
        <v>3</v>
      </c>
      <c r="AV395">
        <v>2</v>
      </c>
      <c r="AW395">
        <v>2</v>
      </c>
      <c r="AX395">
        <v>23105607</v>
      </c>
      <c r="AY395">
        <v>1</v>
      </c>
      <c r="AZ395">
        <v>0</v>
      </c>
      <c r="BA395">
        <v>392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B395">
        <v>0</v>
      </c>
    </row>
    <row r="396" spans="1:80">
      <c r="A396">
        <f>ROW(Source!A214)</f>
        <v>214</v>
      </c>
      <c r="B396">
        <v>23104213</v>
      </c>
      <c r="C396">
        <v>23105584</v>
      </c>
      <c r="D396">
        <v>21598905</v>
      </c>
      <c r="E396">
        <v>1</v>
      </c>
      <c r="F396">
        <v>1</v>
      </c>
      <c r="G396">
        <v>1</v>
      </c>
      <c r="H396">
        <v>2</v>
      </c>
      <c r="I396" t="s">
        <v>1169</v>
      </c>
      <c r="J396" t="s">
        <v>1170</v>
      </c>
      <c r="K396" t="s">
        <v>1171</v>
      </c>
      <c r="L396">
        <v>1368</v>
      </c>
      <c r="N396">
        <v>1011</v>
      </c>
      <c r="O396" t="s">
        <v>737</v>
      </c>
      <c r="P396" t="s">
        <v>737</v>
      </c>
      <c r="Q396">
        <v>1</v>
      </c>
      <c r="Y396">
        <v>0.01</v>
      </c>
      <c r="AA396">
        <v>0</v>
      </c>
      <c r="AB396">
        <v>184.4</v>
      </c>
      <c r="AC396">
        <v>25.1</v>
      </c>
      <c r="AD396">
        <v>0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3</v>
      </c>
      <c r="AT396">
        <v>0.01</v>
      </c>
      <c r="AU396" t="s">
        <v>3</v>
      </c>
      <c r="AV396">
        <v>0</v>
      </c>
      <c r="AW396">
        <v>2</v>
      </c>
      <c r="AX396">
        <v>23105608</v>
      </c>
      <c r="AY396">
        <v>1</v>
      </c>
      <c r="AZ396">
        <v>0</v>
      </c>
      <c r="BA396">
        <v>393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B396">
        <v>0</v>
      </c>
    </row>
    <row r="397" spans="1:80">
      <c r="A397">
        <f>ROW(Source!A214)</f>
        <v>214</v>
      </c>
      <c r="B397">
        <v>23104213</v>
      </c>
      <c r="C397">
        <v>23105584</v>
      </c>
      <c r="D397">
        <v>21599186</v>
      </c>
      <c r="E397">
        <v>1</v>
      </c>
      <c r="F397">
        <v>1</v>
      </c>
      <c r="G397">
        <v>1</v>
      </c>
      <c r="H397">
        <v>2</v>
      </c>
      <c r="I397" t="s">
        <v>1172</v>
      </c>
      <c r="J397" t="s">
        <v>1173</v>
      </c>
      <c r="K397" t="s">
        <v>1174</v>
      </c>
      <c r="L397">
        <v>1368</v>
      </c>
      <c r="N397">
        <v>1011</v>
      </c>
      <c r="O397" t="s">
        <v>737</v>
      </c>
      <c r="P397" t="s">
        <v>737</v>
      </c>
      <c r="Q397">
        <v>1</v>
      </c>
      <c r="Y397">
        <v>0.44</v>
      </c>
      <c r="AA397">
        <v>0</v>
      </c>
      <c r="AB397">
        <v>14.06</v>
      </c>
      <c r="AC397">
        <v>0</v>
      </c>
      <c r="AD397">
        <v>0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3</v>
      </c>
      <c r="AT397">
        <v>0.44</v>
      </c>
      <c r="AU397" t="s">
        <v>3</v>
      </c>
      <c r="AV397">
        <v>0</v>
      </c>
      <c r="AW397">
        <v>2</v>
      </c>
      <c r="AX397">
        <v>23105609</v>
      </c>
      <c r="AY397">
        <v>1</v>
      </c>
      <c r="AZ397">
        <v>0</v>
      </c>
      <c r="BA397">
        <v>394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B397">
        <v>0</v>
      </c>
    </row>
    <row r="398" spans="1:80">
      <c r="A398">
        <f>ROW(Source!A214)</f>
        <v>214</v>
      </c>
      <c r="B398">
        <v>23104213</v>
      </c>
      <c r="C398">
        <v>23105584</v>
      </c>
      <c r="D398">
        <v>21599187</v>
      </c>
      <c r="E398">
        <v>1</v>
      </c>
      <c r="F398">
        <v>1</v>
      </c>
      <c r="G398">
        <v>1</v>
      </c>
      <c r="H398">
        <v>2</v>
      </c>
      <c r="I398" t="s">
        <v>895</v>
      </c>
      <c r="J398" t="s">
        <v>896</v>
      </c>
      <c r="K398" t="s">
        <v>897</v>
      </c>
      <c r="L398">
        <v>1368</v>
      </c>
      <c r="N398">
        <v>1011</v>
      </c>
      <c r="O398" t="s">
        <v>737</v>
      </c>
      <c r="P398" t="s">
        <v>737</v>
      </c>
      <c r="Q398">
        <v>1</v>
      </c>
      <c r="Y398">
        <v>0.05</v>
      </c>
      <c r="AA398">
        <v>0</v>
      </c>
      <c r="AB398">
        <v>8.1</v>
      </c>
      <c r="AC398">
        <v>0</v>
      </c>
      <c r="AD398">
        <v>0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3</v>
      </c>
      <c r="AT398">
        <v>0.05</v>
      </c>
      <c r="AU398" t="s">
        <v>3</v>
      </c>
      <c r="AV398">
        <v>0</v>
      </c>
      <c r="AW398">
        <v>2</v>
      </c>
      <c r="AX398">
        <v>23105610</v>
      </c>
      <c r="AY398">
        <v>1</v>
      </c>
      <c r="AZ398">
        <v>0</v>
      </c>
      <c r="BA398">
        <v>395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B398">
        <v>0</v>
      </c>
    </row>
    <row r="399" spans="1:80">
      <c r="A399">
        <f>ROW(Source!A214)</f>
        <v>214</v>
      </c>
      <c r="B399">
        <v>23104213</v>
      </c>
      <c r="C399">
        <v>23105584</v>
      </c>
      <c r="D399">
        <v>21599219</v>
      </c>
      <c r="E399">
        <v>1</v>
      </c>
      <c r="F399">
        <v>1</v>
      </c>
      <c r="G399">
        <v>1</v>
      </c>
      <c r="H399">
        <v>2</v>
      </c>
      <c r="I399" t="s">
        <v>1175</v>
      </c>
      <c r="J399" t="s">
        <v>1176</v>
      </c>
      <c r="K399" t="s">
        <v>1177</v>
      </c>
      <c r="L399">
        <v>1368</v>
      </c>
      <c r="N399">
        <v>1011</v>
      </c>
      <c r="O399" t="s">
        <v>737</v>
      </c>
      <c r="P399" t="s">
        <v>737</v>
      </c>
      <c r="Q399">
        <v>1</v>
      </c>
      <c r="Y399">
        <v>0.32</v>
      </c>
      <c r="AA399">
        <v>0</v>
      </c>
      <c r="AB399">
        <v>7.5</v>
      </c>
      <c r="AC399">
        <v>0</v>
      </c>
      <c r="AD399">
        <v>0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3</v>
      </c>
      <c r="AT399">
        <v>0.32</v>
      </c>
      <c r="AU399" t="s">
        <v>3</v>
      </c>
      <c r="AV399">
        <v>0</v>
      </c>
      <c r="AW399">
        <v>2</v>
      </c>
      <c r="AX399">
        <v>23105611</v>
      </c>
      <c r="AY399">
        <v>1</v>
      </c>
      <c r="AZ399">
        <v>0</v>
      </c>
      <c r="BA399">
        <v>396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B399">
        <v>0</v>
      </c>
    </row>
    <row r="400" spans="1:80">
      <c r="A400">
        <f>ROW(Source!A214)</f>
        <v>214</v>
      </c>
      <c r="B400">
        <v>23104213</v>
      </c>
      <c r="C400">
        <v>23105584</v>
      </c>
      <c r="D400">
        <v>21600119</v>
      </c>
      <c r="E400">
        <v>1</v>
      </c>
      <c r="F400">
        <v>1</v>
      </c>
      <c r="G400">
        <v>1</v>
      </c>
      <c r="H400">
        <v>2</v>
      </c>
      <c r="I400" t="s">
        <v>1158</v>
      </c>
      <c r="J400" t="s">
        <v>1159</v>
      </c>
      <c r="K400" t="s">
        <v>1160</v>
      </c>
      <c r="L400">
        <v>1368</v>
      </c>
      <c r="N400">
        <v>1011</v>
      </c>
      <c r="O400" t="s">
        <v>737</v>
      </c>
      <c r="P400" t="s">
        <v>737</v>
      </c>
      <c r="Q400">
        <v>1</v>
      </c>
      <c r="Y400">
        <v>0.01</v>
      </c>
      <c r="AA400">
        <v>0</v>
      </c>
      <c r="AB400">
        <v>16.64</v>
      </c>
      <c r="AC400">
        <v>0</v>
      </c>
      <c r="AD400">
        <v>0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3</v>
      </c>
      <c r="AT400">
        <v>0.01</v>
      </c>
      <c r="AU400" t="s">
        <v>3</v>
      </c>
      <c r="AV400">
        <v>0</v>
      </c>
      <c r="AW400">
        <v>2</v>
      </c>
      <c r="AX400">
        <v>23105612</v>
      </c>
      <c r="AY400">
        <v>1</v>
      </c>
      <c r="AZ400">
        <v>0</v>
      </c>
      <c r="BA400">
        <v>397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B400">
        <v>0</v>
      </c>
    </row>
    <row r="401" spans="1:80">
      <c r="A401">
        <f>ROW(Source!A214)</f>
        <v>214</v>
      </c>
      <c r="B401">
        <v>23104213</v>
      </c>
      <c r="C401">
        <v>23105584</v>
      </c>
      <c r="D401">
        <v>21601208</v>
      </c>
      <c r="E401">
        <v>1</v>
      </c>
      <c r="F401">
        <v>1</v>
      </c>
      <c r="G401">
        <v>1</v>
      </c>
      <c r="H401">
        <v>2</v>
      </c>
      <c r="I401" t="s">
        <v>1178</v>
      </c>
      <c r="J401" t="s">
        <v>1179</v>
      </c>
      <c r="K401" t="s">
        <v>1180</v>
      </c>
      <c r="L401">
        <v>1368</v>
      </c>
      <c r="N401">
        <v>1011</v>
      </c>
      <c r="O401" t="s">
        <v>737</v>
      </c>
      <c r="P401" t="s">
        <v>737</v>
      </c>
      <c r="Q401">
        <v>1</v>
      </c>
      <c r="Y401">
        <v>0.4</v>
      </c>
      <c r="AA401">
        <v>0</v>
      </c>
      <c r="AB401">
        <v>10.67</v>
      </c>
      <c r="AC401">
        <v>0</v>
      </c>
      <c r="AD401">
        <v>0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3</v>
      </c>
      <c r="AT401">
        <v>0.4</v>
      </c>
      <c r="AU401" t="s">
        <v>3</v>
      </c>
      <c r="AV401">
        <v>0</v>
      </c>
      <c r="AW401">
        <v>2</v>
      </c>
      <c r="AX401">
        <v>23105613</v>
      </c>
      <c r="AY401">
        <v>1</v>
      </c>
      <c r="AZ401">
        <v>0</v>
      </c>
      <c r="BA401">
        <v>398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B401">
        <v>0</v>
      </c>
    </row>
    <row r="402" spans="1:80">
      <c r="A402">
        <f>ROW(Source!A214)</f>
        <v>214</v>
      </c>
      <c r="B402">
        <v>23104213</v>
      </c>
      <c r="C402">
        <v>23105584</v>
      </c>
      <c r="D402">
        <v>21538874</v>
      </c>
      <c r="E402">
        <v>1</v>
      </c>
      <c r="F402">
        <v>1</v>
      </c>
      <c r="G402">
        <v>1</v>
      </c>
      <c r="H402">
        <v>3</v>
      </c>
      <c r="I402" t="s">
        <v>762</v>
      </c>
      <c r="J402" t="s">
        <v>763</v>
      </c>
      <c r="K402" t="s">
        <v>764</v>
      </c>
      <c r="L402">
        <v>1339</v>
      </c>
      <c r="N402">
        <v>1007</v>
      </c>
      <c r="O402" t="s">
        <v>26</v>
      </c>
      <c r="P402" t="s">
        <v>26</v>
      </c>
      <c r="Q402">
        <v>1</v>
      </c>
      <c r="Y402">
        <v>1.06</v>
      </c>
      <c r="AA402">
        <v>6.22</v>
      </c>
      <c r="AB402">
        <v>0</v>
      </c>
      <c r="AC402">
        <v>0</v>
      </c>
      <c r="AD402">
        <v>0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3</v>
      </c>
      <c r="AT402">
        <v>1.06</v>
      </c>
      <c r="AU402" t="s">
        <v>3</v>
      </c>
      <c r="AV402">
        <v>0</v>
      </c>
      <c r="AW402">
        <v>2</v>
      </c>
      <c r="AX402">
        <v>23105614</v>
      </c>
      <c r="AY402">
        <v>1</v>
      </c>
      <c r="AZ402">
        <v>0</v>
      </c>
      <c r="BA402">
        <v>399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B402">
        <v>0</v>
      </c>
    </row>
    <row r="403" spans="1:80">
      <c r="A403">
        <f>ROW(Source!A214)</f>
        <v>214</v>
      </c>
      <c r="B403">
        <v>23104213</v>
      </c>
      <c r="C403">
        <v>23105584</v>
      </c>
      <c r="D403">
        <v>21539414</v>
      </c>
      <c r="E403">
        <v>1</v>
      </c>
      <c r="F403">
        <v>1</v>
      </c>
      <c r="G403">
        <v>1</v>
      </c>
      <c r="H403">
        <v>3</v>
      </c>
      <c r="I403" t="s">
        <v>1181</v>
      </c>
      <c r="J403" t="s">
        <v>1182</v>
      </c>
      <c r="K403" t="s">
        <v>1183</v>
      </c>
      <c r="L403">
        <v>1348</v>
      </c>
      <c r="N403">
        <v>1009</v>
      </c>
      <c r="O403" t="s">
        <v>13</v>
      </c>
      <c r="P403" t="s">
        <v>13</v>
      </c>
      <c r="Q403">
        <v>1000</v>
      </c>
      <c r="Y403">
        <v>1.1999999999999999E-3</v>
      </c>
      <c r="AA403">
        <v>586.47</v>
      </c>
      <c r="AB403">
        <v>0</v>
      </c>
      <c r="AC403">
        <v>0</v>
      </c>
      <c r="AD403">
        <v>0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3</v>
      </c>
      <c r="AT403">
        <v>1.1999999999999999E-3</v>
      </c>
      <c r="AU403" t="s">
        <v>3</v>
      </c>
      <c r="AV403">
        <v>0</v>
      </c>
      <c r="AW403">
        <v>2</v>
      </c>
      <c r="AX403">
        <v>23105615</v>
      </c>
      <c r="AY403">
        <v>1</v>
      </c>
      <c r="AZ403">
        <v>0</v>
      </c>
      <c r="BA403">
        <v>400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B403">
        <v>0</v>
      </c>
    </row>
    <row r="404" spans="1:80">
      <c r="A404">
        <f>ROW(Source!A214)</f>
        <v>214</v>
      </c>
      <c r="B404">
        <v>23104213</v>
      </c>
      <c r="C404">
        <v>23105584</v>
      </c>
      <c r="D404">
        <v>21541581</v>
      </c>
      <c r="E404">
        <v>1</v>
      </c>
      <c r="F404">
        <v>1</v>
      </c>
      <c r="G404">
        <v>1</v>
      </c>
      <c r="H404">
        <v>3</v>
      </c>
      <c r="I404" t="s">
        <v>1184</v>
      </c>
      <c r="J404" t="s">
        <v>1185</v>
      </c>
      <c r="K404" t="s">
        <v>1186</v>
      </c>
      <c r="L404">
        <v>1346</v>
      </c>
      <c r="N404">
        <v>1009</v>
      </c>
      <c r="O404" t="s">
        <v>95</v>
      </c>
      <c r="P404" t="s">
        <v>95</v>
      </c>
      <c r="Q404">
        <v>1</v>
      </c>
      <c r="Y404">
        <v>0.02</v>
      </c>
      <c r="AA404">
        <v>68.87</v>
      </c>
      <c r="AB404">
        <v>0</v>
      </c>
      <c r="AC404">
        <v>0</v>
      </c>
      <c r="AD404">
        <v>0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3</v>
      </c>
      <c r="AT404">
        <v>0.02</v>
      </c>
      <c r="AU404" t="s">
        <v>3</v>
      </c>
      <c r="AV404">
        <v>0</v>
      </c>
      <c r="AW404">
        <v>2</v>
      </c>
      <c r="AX404">
        <v>23105616</v>
      </c>
      <c r="AY404">
        <v>1</v>
      </c>
      <c r="AZ404">
        <v>0</v>
      </c>
      <c r="BA404">
        <v>401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B404">
        <v>0</v>
      </c>
    </row>
    <row r="405" spans="1:80">
      <c r="A405">
        <f>ROW(Source!A214)</f>
        <v>214</v>
      </c>
      <c r="B405">
        <v>23104213</v>
      </c>
      <c r="C405">
        <v>23105584</v>
      </c>
      <c r="D405">
        <v>21541584</v>
      </c>
      <c r="E405">
        <v>1</v>
      </c>
      <c r="F405">
        <v>1</v>
      </c>
      <c r="G405">
        <v>1</v>
      </c>
      <c r="H405">
        <v>3</v>
      </c>
      <c r="I405" t="s">
        <v>1187</v>
      </c>
      <c r="J405" t="s">
        <v>1188</v>
      </c>
      <c r="K405" t="s">
        <v>1189</v>
      </c>
      <c r="L405">
        <v>1346</v>
      </c>
      <c r="N405">
        <v>1009</v>
      </c>
      <c r="O405" t="s">
        <v>95</v>
      </c>
      <c r="P405" t="s">
        <v>95</v>
      </c>
      <c r="Q405">
        <v>1</v>
      </c>
      <c r="Y405">
        <v>3.5999999999999997E-2</v>
      </c>
      <c r="AA405">
        <v>4</v>
      </c>
      <c r="AB405">
        <v>0</v>
      </c>
      <c r="AC405">
        <v>0</v>
      </c>
      <c r="AD405">
        <v>0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3</v>
      </c>
      <c r="AT405">
        <v>3.5999999999999997E-2</v>
      </c>
      <c r="AU405" t="s">
        <v>3</v>
      </c>
      <c r="AV405">
        <v>0</v>
      </c>
      <c r="AW405">
        <v>2</v>
      </c>
      <c r="AX405">
        <v>23105617</v>
      </c>
      <c r="AY405">
        <v>1</v>
      </c>
      <c r="AZ405">
        <v>0</v>
      </c>
      <c r="BA405">
        <v>402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B405">
        <v>0</v>
      </c>
    </row>
    <row r="406" spans="1:80">
      <c r="A406">
        <f>ROW(Source!A214)</f>
        <v>214</v>
      </c>
      <c r="B406">
        <v>23104213</v>
      </c>
      <c r="C406">
        <v>23105584</v>
      </c>
      <c r="D406">
        <v>21541743</v>
      </c>
      <c r="E406">
        <v>1</v>
      </c>
      <c r="F406">
        <v>1</v>
      </c>
      <c r="G406">
        <v>1</v>
      </c>
      <c r="H406">
        <v>3</v>
      </c>
      <c r="I406" t="s">
        <v>1190</v>
      </c>
      <c r="J406" t="s">
        <v>1191</v>
      </c>
      <c r="K406" t="s">
        <v>1192</v>
      </c>
      <c r="L406">
        <v>1346</v>
      </c>
      <c r="N406">
        <v>1009</v>
      </c>
      <c r="O406" t="s">
        <v>95</v>
      </c>
      <c r="P406" t="s">
        <v>95</v>
      </c>
      <c r="Q406">
        <v>1</v>
      </c>
      <c r="Y406">
        <v>4.0000000000000001E-3</v>
      </c>
      <c r="AA406">
        <v>17.920000000000002</v>
      </c>
      <c r="AB406">
        <v>0</v>
      </c>
      <c r="AC406">
        <v>0</v>
      </c>
      <c r="AD406">
        <v>0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3</v>
      </c>
      <c r="AT406">
        <v>4.0000000000000001E-3</v>
      </c>
      <c r="AU406" t="s">
        <v>3</v>
      </c>
      <c r="AV406">
        <v>0</v>
      </c>
      <c r="AW406">
        <v>2</v>
      </c>
      <c r="AX406">
        <v>23105618</v>
      </c>
      <c r="AY406">
        <v>1</v>
      </c>
      <c r="AZ406">
        <v>0</v>
      </c>
      <c r="BA406">
        <v>403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B406">
        <v>0</v>
      </c>
    </row>
    <row r="407" spans="1:80">
      <c r="A407">
        <f>ROW(Source!A214)</f>
        <v>214</v>
      </c>
      <c r="B407">
        <v>23104213</v>
      </c>
      <c r="C407">
        <v>23105584</v>
      </c>
      <c r="D407">
        <v>21541970</v>
      </c>
      <c r="E407">
        <v>1</v>
      </c>
      <c r="F407">
        <v>1</v>
      </c>
      <c r="G407">
        <v>1</v>
      </c>
      <c r="H407">
        <v>3</v>
      </c>
      <c r="I407" t="s">
        <v>1193</v>
      </c>
      <c r="J407" t="s">
        <v>1194</v>
      </c>
      <c r="K407" t="s">
        <v>1195</v>
      </c>
      <c r="L407">
        <v>1339</v>
      </c>
      <c r="N407">
        <v>1007</v>
      </c>
      <c r="O407" t="s">
        <v>26</v>
      </c>
      <c r="P407" t="s">
        <v>26</v>
      </c>
      <c r="Q407">
        <v>1</v>
      </c>
      <c r="Y407">
        <v>0.14199999999999999</v>
      </c>
      <c r="AA407">
        <v>19.02</v>
      </c>
      <c r="AB407">
        <v>0</v>
      </c>
      <c r="AC407">
        <v>0</v>
      </c>
      <c r="AD407">
        <v>0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3</v>
      </c>
      <c r="AT407">
        <v>0.14199999999999999</v>
      </c>
      <c r="AU407" t="s">
        <v>3</v>
      </c>
      <c r="AV407">
        <v>0</v>
      </c>
      <c r="AW407">
        <v>2</v>
      </c>
      <c r="AX407">
        <v>23105619</v>
      </c>
      <c r="AY407">
        <v>1</v>
      </c>
      <c r="AZ407">
        <v>0</v>
      </c>
      <c r="BA407">
        <v>404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B407">
        <v>0</v>
      </c>
    </row>
    <row r="408" spans="1:80">
      <c r="A408">
        <f>ROW(Source!A214)</f>
        <v>214</v>
      </c>
      <c r="B408">
        <v>23104213</v>
      </c>
      <c r="C408">
        <v>23105584</v>
      </c>
      <c r="D408">
        <v>21541975</v>
      </c>
      <c r="E408">
        <v>1</v>
      </c>
      <c r="F408">
        <v>1</v>
      </c>
      <c r="G408">
        <v>1</v>
      </c>
      <c r="H408">
        <v>3</v>
      </c>
      <c r="I408" t="s">
        <v>1131</v>
      </c>
      <c r="J408" t="s">
        <v>1132</v>
      </c>
      <c r="K408" t="s">
        <v>1133</v>
      </c>
      <c r="L408">
        <v>1346</v>
      </c>
      <c r="N408">
        <v>1009</v>
      </c>
      <c r="O408" t="s">
        <v>95</v>
      </c>
      <c r="P408" t="s">
        <v>95</v>
      </c>
      <c r="Q408">
        <v>1</v>
      </c>
      <c r="Y408">
        <v>0.56999999999999995</v>
      </c>
      <c r="AA408">
        <v>6.09</v>
      </c>
      <c r="AB408">
        <v>0</v>
      </c>
      <c r="AC408">
        <v>0</v>
      </c>
      <c r="AD408">
        <v>0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3</v>
      </c>
      <c r="AT408">
        <v>0.56999999999999995</v>
      </c>
      <c r="AU408" t="s">
        <v>3</v>
      </c>
      <c r="AV408">
        <v>0</v>
      </c>
      <c r="AW408">
        <v>2</v>
      </c>
      <c r="AX408">
        <v>23105620</v>
      </c>
      <c r="AY408">
        <v>1</v>
      </c>
      <c r="AZ408">
        <v>0</v>
      </c>
      <c r="BA408">
        <v>405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B408">
        <v>0</v>
      </c>
    </row>
    <row r="409" spans="1:80">
      <c r="A409">
        <f>ROW(Source!A214)</f>
        <v>214</v>
      </c>
      <c r="B409">
        <v>23104213</v>
      </c>
      <c r="C409">
        <v>23105584</v>
      </c>
      <c r="D409">
        <v>21542089</v>
      </c>
      <c r="E409">
        <v>1</v>
      </c>
      <c r="F409">
        <v>1</v>
      </c>
      <c r="G409">
        <v>1</v>
      </c>
      <c r="H409">
        <v>3</v>
      </c>
      <c r="I409" t="s">
        <v>1196</v>
      </c>
      <c r="J409" t="s">
        <v>1197</v>
      </c>
      <c r="K409" t="s">
        <v>1198</v>
      </c>
      <c r="L409">
        <v>1327</v>
      </c>
      <c r="N409">
        <v>1005</v>
      </c>
      <c r="O409" t="s">
        <v>220</v>
      </c>
      <c r="P409" t="s">
        <v>220</v>
      </c>
      <c r="Q409">
        <v>1</v>
      </c>
      <c r="Y409">
        <v>4.3999999999999997E-2</v>
      </c>
      <c r="AA409">
        <v>5.95</v>
      </c>
      <c r="AB409">
        <v>0</v>
      </c>
      <c r="AC409">
        <v>0</v>
      </c>
      <c r="AD409">
        <v>0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3</v>
      </c>
      <c r="AT409">
        <v>4.3999999999999997E-2</v>
      </c>
      <c r="AU409" t="s">
        <v>3</v>
      </c>
      <c r="AV409">
        <v>0</v>
      </c>
      <c r="AW409">
        <v>2</v>
      </c>
      <c r="AX409">
        <v>23105621</v>
      </c>
      <c r="AY409">
        <v>1</v>
      </c>
      <c r="AZ409">
        <v>0</v>
      </c>
      <c r="BA409">
        <v>406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B409">
        <v>0</v>
      </c>
    </row>
    <row r="410" spans="1:80">
      <c r="A410">
        <f>ROW(Source!A214)</f>
        <v>214</v>
      </c>
      <c r="B410">
        <v>23104213</v>
      </c>
      <c r="C410">
        <v>23105584</v>
      </c>
      <c r="D410">
        <v>21544653</v>
      </c>
      <c r="E410">
        <v>1</v>
      </c>
      <c r="F410">
        <v>1</v>
      </c>
      <c r="G410">
        <v>1</v>
      </c>
      <c r="H410">
        <v>3</v>
      </c>
      <c r="I410" t="s">
        <v>1199</v>
      </c>
      <c r="J410" t="s">
        <v>1200</v>
      </c>
      <c r="K410" t="s">
        <v>1201</v>
      </c>
      <c r="L410">
        <v>1346</v>
      </c>
      <c r="N410">
        <v>1009</v>
      </c>
      <c r="O410" t="s">
        <v>95</v>
      </c>
      <c r="P410" t="s">
        <v>95</v>
      </c>
      <c r="Q410">
        <v>1</v>
      </c>
      <c r="Y410">
        <v>1E-4</v>
      </c>
      <c r="AA410">
        <v>12.1</v>
      </c>
      <c r="AB410">
        <v>0</v>
      </c>
      <c r="AC410">
        <v>0</v>
      </c>
      <c r="AD410">
        <v>0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3</v>
      </c>
      <c r="AT410">
        <v>1E-4</v>
      </c>
      <c r="AU410" t="s">
        <v>3</v>
      </c>
      <c r="AV410">
        <v>0</v>
      </c>
      <c r="AW410">
        <v>2</v>
      </c>
      <c r="AX410">
        <v>23105622</v>
      </c>
      <c r="AY410">
        <v>1</v>
      </c>
      <c r="AZ410">
        <v>0</v>
      </c>
      <c r="BA410">
        <v>407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B410">
        <v>0</v>
      </c>
    </row>
    <row r="411" spans="1:80">
      <c r="A411">
        <f>ROW(Source!A214)</f>
        <v>214</v>
      </c>
      <c r="B411">
        <v>23104213</v>
      </c>
      <c r="C411">
        <v>23105584</v>
      </c>
      <c r="D411">
        <v>21544660</v>
      </c>
      <c r="E411">
        <v>1</v>
      </c>
      <c r="F411">
        <v>1</v>
      </c>
      <c r="G411">
        <v>1</v>
      </c>
      <c r="H411">
        <v>3</v>
      </c>
      <c r="I411" t="s">
        <v>1202</v>
      </c>
      <c r="J411" t="s">
        <v>1203</v>
      </c>
      <c r="K411" t="s">
        <v>1204</v>
      </c>
      <c r="L411">
        <v>1346</v>
      </c>
      <c r="N411">
        <v>1009</v>
      </c>
      <c r="O411" t="s">
        <v>95</v>
      </c>
      <c r="P411" t="s">
        <v>95</v>
      </c>
      <c r="Q411">
        <v>1</v>
      </c>
      <c r="Y411">
        <v>5.2999999999999999E-2</v>
      </c>
      <c r="AA411">
        <v>15.26</v>
      </c>
      <c r="AB411">
        <v>0</v>
      </c>
      <c r="AC411">
        <v>0</v>
      </c>
      <c r="AD411">
        <v>0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3</v>
      </c>
      <c r="AT411">
        <v>5.2999999999999999E-2</v>
      </c>
      <c r="AU411" t="s">
        <v>3</v>
      </c>
      <c r="AV411">
        <v>0</v>
      </c>
      <c r="AW411">
        <v>2</v>
      </c>
      <c r="AX411">
        <v>23105623</v>
      </c>
      <c r="AY411">
        <v>1</v>
      </c>
      <c r="AZ411">
        <v>0</v>
      </c>
      <c r="BA411">
        <v>408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B411">
        <v>0</v>
      </c>
    </row>
    <row r="412" spans="1:80">
      <c r="A412">
        <f>ROW(Source!A214)</f>
        <v>214</v>
      </c>
      <c r="B412">
        <v>23104213</v>
      </c>
      <c r="C412">
        <v>23105584</v>
      </c>
      <c r="D412">
        <v>21551790</v>
      </c>
      <c r="E412">
        <v>1</v>
      </c>
      <c r="F412">
        <v>1</v>
      </c>
      <c r="G412">
        <v>1</v>
      </c>
      <c r="H412">
        <v>3</v>
      </c>
      <c r="I412" t="s">
        <v>1205</v>
      </c>
      <c r="J412" t="s">
        <v>1206</v>
      </c>
      <c r="K412" t="s">
        <v>1207</v>
      </c>
      <c r="L412">
        <v>1348</v>
      </c>
      <c r="N412">
        <v>1009</v>
      </c>
      <c r="O412" t="s">
        <v>13</v>
      </c>
      <c r="P412" t="s">
        <v>13</v>
      </c>
      <c r="Q412">
        <v>1000</v>
      </c>
      <c r="Y412">
        <v>2.0000000000000001E-4</v>
      </c>
      <c r="AA412">
        <v>7441</v>
      </c>
      <c r="AB412">
        <v>0</v>
      </c>
      <c r="AC412">
        <v>0</v>
      </c>
      <c r="AD412">
        <v>0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3</v>
      </c>
      <c r="AT412">
        <v>2.0000000000000001E-4</v>
      </c>
      <c r="AU412" t="s">
        <v>3</v>
      </c>
      <c r="AV412">
        <v>0</v>
      </c>
      <c r="AW412">
        <v>2</v>
      </c>
      <c r="AX412">
        <v>23105624</v>
      </c>
      <c r="AY412">
        <v>1</v>
      </c>
      <c r="AZ412">
        <v>0</v>
      </c>
      <c r="BA412">
        <v>409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B412">
        <v>0</v>
      </c>
    </row>
    <row r="413" spans="1:80">
      <c r="A413">
        <f>ROW(Source!A214)</f>
        <v>214</v>
      </c>
      <c r="B413">
        <v>23104213</v>
      </c>
      <c r="C413">
        <v>23105584</v>
      </c>
      <c r="D413">
        <v>21638445</v>
      </c>
      <c r="E413">
        <v>1</v>
      </c>
      <c r="F413">
        <v>1</v>
      </c>
      <c r="G413">
        <v>1</v>
      </c>
      <c r="H413">
        <v>3</v>
      </c>
      <c r="I413" t="s">
        <v>1208</v>
      </c>
      <c r="J413" t="s">
        <v>1209</v>
      </c>
      <c r="K413" t="s">
        <v>1210</v>
      </c>
      <c r="L413">
        <v>1346</v>
      </c>
      <c r="N413">
        <v>1009</v>
      </c>
      <c r="O413" t="s">
        <v>95</v>
      </c>
      <c r="P413" t="s">
        <v>95</v>
      </c>
      <c r="Q413">
        <v>1</v>
      </c>
      <c r="Y413">
        <v>1E-3</v>
      </c>
      <c r="AA413">
        <v>737.8</v>
      </c>
      <c r="AB413">
        <v>0</v>
      </c>
      <c r="AC413">
        <v>0</v>
      </c>
      <c r="AD413">
        <v>0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3</v>
      </c>
      <c r="AT413">
        <v>1E-3</v>
      </c>
      <c r="AU413" t="s">
        <v>3</v>
      </c>
      <c r="AV413">
        <v>0</v>
      </c>
      <c r="AW413">
        <v>2</v>
      </c>
      <c r="AX413">
        <v>23105625</v>
      </c>
      <c r="AY413">
        <v>1</v>
      </c>
      <c r="AZ413">
        <v>0</v>
      </c>
      <c r="BA413">
        <v>410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B413">
        <v>0</v>
      </c>
    </row>
    <row r="414" spans="1:80">
      <c r="A414">
        <f>ROW(Source!A214)</f>
        <v>214</v>
      </c>
      <c r="B414">
        <v>23104213</v>
      </c>
      <c r="C414">
        <v>23105584</v>
      </c>
      <c r="D414">
        <v>21598581</v>
      </c>
      <c r="E414">
        <v>1</v>
      </c>
      <c r="F414">
        <v>1</v>
      </c>
      <c r="G414">
        <v>1</v>
      </c>
      <c r="H414">
        <v>3</v>
      </c>
      <c r="I414" t="s">
        <v>853</v>
      </c>
      <c r="J414" t="s">
        <v>854</v>
      </c>
      <c r="K414" t="s">
        <v>855</v>
      </c>
      <c r="L414">
        <v>9308174</v>
      </c>
      <c r="N414">
        <v>1009</v>
      </c>
      <c r="O414" t="s">
        <v>13</v>
      </c>
      <c r="P414" t="s">
        <v>361</v>
      </c>
      <c r="Q414">
        <v>1000</v>
      </c>
      <c r="Y414">
        <v>0.99</v>
      </c>
      <c r="AA414">
        <v>1</v>
      </c>
      <c r="AB414">
        <v>0</v>
      </c>
      <c r="AC414">
        <v>0</v>
      </c>
      <c r="AD414">
        <v>0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3</v>
      </c>
      <c r="AT414">
        <v>0.99</v>
      </c>
      <c r="AU414" t="s">
        <v>3</v>
      </c>
      <c r="AV414">
        <v>0</v>
      </c>
      <c r="AW414">
        <v>2</v>
      </c>
      <c r="AX414">
        <v>23105626</v>
      </c>
      <c r="AY414">
        <v>1</v>
      </c>
      <c r="AZ414">
        <v>0</v>
      </c>
      <c r="BA414">
        <v>411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B414">
        <v>0</v>
      </c>
    </row>
    <row r="415" spans="1:80">
      <c r="A415">
        <f>ROW(Source!A216)</f>
        <v>216</v>
      </c>
      <c r="B415">
        <v>23104213</v>
      </c>
      <c r="C415">
        <v>23105629</v>
      </c>
      <c r="D415">
        <v>9430636</v>
      </c>
      <c r="E415">
        <v>1</v>
      </c>
      <c r="F415">
        <v>1</v>
      </c>
      <c r="G415">
        <v>1</v>
      </c>
      <c r="H415">
        <v>1</v>
      </c>
      <c r="I415" t="s">
        <v>1011</v>
      </c>
      <c r="J415" t="s">
        <v>3</v>
      </c>
      <c r="K415" t="s">
        <v>1012</v>
      </c>
      <c r="L415">
        <v>1369</v>
      </c>
      <c r="N415">
        <v>1013</v>
      </c>
      <c r="O415" t="s">
        <v>731</v>
      </c>
      <c r="P415" t="s">
        <v>731</v>
      </c>
      <c r="Q415">
        <v>1</v>
      </c>
      <c r="Y415">
        <v>30.3</v>
      </c>
      <c r="AA415">
        <v>0</v>
      </c>
      <c r="AB415">
        <v>0</v>
      </c>
      <c r="AC415">
        <v>0</v>
      </c>
      <c r="AD415">
        <v>9.4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3</v>
      </c>
      <c r="AT415">
        <v>30.3</v>
      </c>
      <c r="AU415" t="s">
        <v>3</v>
      </c>
      <c r="AV415">
        <v>1</v>
      </c>
      <c r="AW415">
        <v>2</v>
      </c>
      <c r="AX415">
        <v>23105644</v>
      </c>
      <c r="AY415">
        <v>1</v>
      </c>
      <c r="AZ415">
        <v>0</v>
      </c>
      <c r="BA415">
        <v>412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B415">
        <v>0</v>
      </c>
    </row>
    <row r="416" spans="1:80">
      <c r="A416">
        <f>ROW(Source!A216)</f>
        <v>216</v>
      </c>
      <c r="B416">
        <v>23104213</v>
      </c>
      <c r="C416">
        <v>23105629</v>
      </c>
      <c r="D416">
        <v>121548</v>
      </c>
      <c r="E416">
        <v>1</v>
      </c>
      <c r="F416">
        <v>1</v>
      </c>
      <c r="G416">
        <v>1</v>
      </c>
      <c r="H416">
        <v>1</v>
      </c>
      <c r="I416" t="s">
        <v>23</v>
      </c>
      <c r="J416" t="s">
        <v>3</v>
      </c>
      <c r="K416" t="s">
        <v>732</v>
      </c>
      <c r="L416">
        <v>608254</v>
      </c>
      <c r="N416">
        <v>1013</v>
      </c>
      <c r="O416" t="s">
        <v>733</v>
      </c>
      <c r="P416" t="s">
        <v>733</v>
      </c>
      <c r="Q416">
        <v>1</v>
      </c>
      <c r="Y416">
        <v>0.03</v>
      </c>
      <c r="AA416">
        <v>0</v>
      </c>
      <c r="AB416">
        <v>0</v>
      </c>
      <c r="AC416">
        <v>0</v>
      </c>
      <c r="AD416">
        <v>0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3</v>
      </c>
      <c r="AT416">
        <v>0.03</v>
      </c>
      <c r="AU416" t="s">
        <v>3</v>
      </c>
      <c r="AV416">
        <v>2</v>
      </c>
      <c r="AW416">
        <v>2</v>
      </c>
      <c r="AX416">
        <v>23105645</v>
      </c>
      <c r="AY416">
        <v>1</v>
      </c>
      <c r="AZ416">
        <v>0</v>
      </c>
      <c r="BA416">
        <v>413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B416">
        <v>0</v>
      </c>
    </row>
    <row r="417" spans="1:80">
      <c r="A417">
        <f>ROW(Source!A216)</f>
        <v>216</v>
      </c>
      <c r="B417">
        <v>23104213</v>
      </c>
      <c r="C417">
        <v>23105629</v>
      </c>
      <c r="D417">
        <v>21598821</v>
      </c>
      <c r="E417">
        <v>1</v>
      </c>
      <c r="F417">
        <v>1</v>
      </c>
      <c r="G417">
        <v>1</v>
      </c>
      <c r="H417">
        <v>2</v>
      </c>
      <c r="I417" t="s">
        <v>805</v>
      </c>
      <c r="J417" t="s">
        <v>806</v>
      </c>
      <c r="K417" t="s">
        <v>807</v>
      </c>
      <c r="L417">
        <v>1368</v>
      </c>
      <c r="N417">
        <v>1011</v>
      </c>
      <c r="O417" t="s">
        <v>737</v>
      </c>
      <c r="P417" t="s">
        <v>737</v>
      </c>
      <c r="Q417">
        <v>1</v>
      </c>
      <c r="Y417">
        <v>0.03</v>
      </c>
      <c r="AA417">
        <v>0</v>
      </c>
      <c r="AB417">
        <v>134.65</v>
      </c>
      <c r="AC417">
        <v>13.5</v>
      </c>
      <c r="AD417">
        <v>0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3</v>
      </c>
      <c r="AT417">
        <v>0.03</v>
      </c>
      <c r="AU417" t="s">
        <v>3</v>
      </c>
      <c r="AV417">
        <v>0</v>
      </c>
      <c r="AW417">
        <v>2</v>
      </c>
      <c r="AX417">
        <v>23105646</v>
      </c>
      <c r="AY417">
        <v>1</v>
      </c>
      <c r="AZ417">
        <v>0</v>
      </c>
      <c r="BA417">
        <v>414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B417">
        <v>0</v>
      </c>
    </row>
    <row r="418" spans="1:80">
      <c r="A418">
        <f>ROW(Source!A216)</f>
        <v>216</v>
      </c>
      <c r="B418">
        <v>23104213</v>
      </c>
      <c r="C418">
        <v>23105629</v>
      </c>
      <c r="D418">
        <v>21599019</v>
      </c>
      <c r="E418">
        <v>1</v>
      </c>
      <c r="F418">
        <v>1</v>
      </c>
      <c r="G418">
        <v>1</v>
      </c>
      <c r="H418">
        <v>2</v>
      </c>
      <c r="I418" t="s">
        <v>1099</v>
      </c>
      <c r="J418" t="s">
        <v>1100</v>
      </c>
      <c r="K418" t="s">
        <v>1101</v>
      </c>
      <c r="L418">
        <v>1368</v>
      </c>
      <c r="N418">
        <v>1011</v>
      </c>
      <c r="O418" t="s">
        <v>737</v>
      </c>
      <c r="P418" t="s">
        <v>737</v>
      </c>
      <c r="Q418">
        <v>1</v>
      </c>
      <c r="Y418">
        <v>0.63</v>
      </c>
      <c r="AA418">
        <v>0</v>
      </c>
      <c r="AB418">
        <v>6.9</v>
      </c>
      <c r="AC418">
        <v>0</v>
      </c>
      <c r="AD418">
        <v>0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3</v>
      </c>
      <c r="AT418">
        <v>0.63</v>
      </c>
      <c r="AU418" t="s">
        <v>3</v>
      </c>
      <c r="AV418">
        <v>0</v>
      </c>
      <c r="AW418">
        <v>2</v>
      </c>
      <c r="AX418">
        <v>23105647</v>
      </c>
      <c r="AY418">
        <v>1</v>
      </c>
      <c r="AZ418">
        <v>0</v>
      </c>
      <c r="BA418">
        <v>415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B418">
        <v>0</v>
      </c>
    </row>
    <row r="419" spans="1:80">
      <c r="A419">
        <f>ROW(Source!A216)</f>
        <v>216</v>
      </c>
      <c r="B419">
        <v>23104213</v>
      </c>
      <c r="C419">
        <v>23105629</v>
      </c>
      <c r="D419">
        <v>21599187</v>
      </c>
      <c r="E419">
        <v>1</v>
      </c>
      <c r="F419">
        <v>1</v>
      </c>
      <c r="G419">
        <v>1</v>
      </c>
      <c r="H419">
        <v>2</v>
      </c>
      <c r="I419" t="s">
        <v>895</v>
      </c>
      <c r="J419" t="s">
        <v>896</v>
      </c>
      <c r="K419" t="s">
        <v>897</v>
      </c>
      <c r="L419">
        <v>1368</v>
      </c>
      <c r="N419">
        <v>1011</v>
      </c>
      <c r="O419" t="s">
        <v>737</v>
      </c>
      <c r="P419" t="s">
        <v>737</v>
      </c>
      <c r="Q419">
        <v>1</v>
      </c>
      <c r="Y419">
        <v>3.02</v>
      </c>
      <c r="AA419">
        <v>0</v>
      </c>
      <c r="AB419">
        <v>8.1</v>
      </c>
      <c r="AC419">
        <v>0</v>
      </c>
      <c r="AD419">
        <v>0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3</v>
      </c>
      <c r="AT419">
        <v>3.02</v>
      </c>
      <c r="AU419" t="s">
        <v>3</v>
      </c>
      <c r="AV419">
        <v>0</v>
      </c>
      <c r="AW419">
        <v>2</v>
      </c>
      <c r="AX419">
        <v>23105648</v>
      </c>
      <c r="AY419">
        <v>1</v>
      </c>
      <c r="AZ419">
        <v>0</v>
      </c>
      <c r="BA419">
        <v>416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B419">
        <v>0</v>
      </c>
    </row>
    <row r="420" spans="1:80">
      <c r="A420">
        <f>ROW(Source!A216)</f>
        <v>216</v>
      </c>
      <c r="B420">
        <v>23104213</v>
      </c>
      <c r="C420">
        <v>23105629</v>
      </c>
      <c r="D420">
        <v>21599190</v>
      </c>
      <c r="E420">
        <v>1</v>
      </c>
      <c r="F420">
        <v>1</v>
      </c>
      <c r="G420">
        <v>1</v>
      </c>
      <c r="H420">
        <v>2</v>
      </c>
      <c r="I420" t="s">
        <v>744</v>
      </c>
      <c r="J420" t="s">
        <v>745</v>
      </c>
      <c r="K420" t="s">
        <v>746</v>
      </c>
      <c r="L420">
        <v>1368</v>
      </c>
      <c r="N420">
        <v>1011</v>
      </c>
      <c r="O420" t="s">
        <v>737</v>
      </c>
      <c r="P420" t="s">
        <v>737</v>
      </c>
      <c r="Q420">
        <v>1</v>
      </c>
      <c r="Y420">
        <v>0.57999999999999996</v>
      </c>
      <c r="AA420">
        <v>0</v>
      </c>
      <c r="AB420">
        <v>1.2</v>
      </c>
      <c r="AC420">
        <v>0</v>
      </c>
      <c r="AD420">
        <v>0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3</v>
      </c>
      <c r="AT420">
        <v>0.57999999999999996</v>
      </c>
      <c r="AU420" t="s">
        <v>3</v>
      </c>
      <c r="AV420">
        <v>0</v>
      </c>
      <c r="AW420">
        <v>2</v>
      </c>
      <c r="AX420">
        <v>23105649</v>
      </c>
      <c r="AY420">
        <v>1</v>
      </c>
      <c r="AZ420">
        <v>0</v>
      </c>
      <c r="BA420">
        <v>417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B420">
        <v>0</v>
      </c>
    </row>
    <row r="421" spans="1:80">
      <c r="A421">
        <f>ROW(Source!A216)</f>
        <v>216</v>
      </c>
      <c r="B421">
        <v>23104213</v>
      </c>
      <c r="C421">
        <v>23105629</v>
      </c>
      <c r="D421">
        <v>21601202</v>
      </c>
      <c r="E421">
        <v>1</v>
      </c>
      <c r="F421">
        <v>1</v>
      </c>
      <c r="G421">
        <v>1</v>
      </c>
      <c r="H421">
        <v>2</v>
      </c>
      <c r="I421" t="s">
        <v>1122</v>
      </c>
      <c r="J421" t="s">
        <v>1123</v>
      </c>
      <c r="K421" t="s">
        <v>1124</v>
      </c>
      <c r="L421">
        <v>1368</v>
      </c>
      <c r="N421">
        <v>1011</v>
      </c>
      <c r="O421" t="s">
        <v>737</v>
      </c>
      <c r="P421" t="s">
        <v>737</v>
      </c>
      <c r="Q421">
        <v>1</v>
      </c>
      <c r="Y421">
        <v>2.9</v>
      </c>
      <c r="AA421">
        <v>0</v>
      </c>
      <c r="AB421">
        <v>5.13</v>
      </c>
      <c r="AC421">
        <v>0</v>
      </c>
      <c r="AD421">
        <v>0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3</v>
      </c>
      <c r="AT421">
        <v>2.9</v>
      </c>
      <c r="AU421" t="s">
        <v>3</v>
      </c>
      <c r="AV421">
        <v>0</v>
      </c>
      <c r="AW421">
        <v>2</v>
      </c>
      <c r="AX421">
        <v>23105650</v>
      </c>
      <c r="AY421">
        <v>1</v>
      </c>
      <c r="AZ421">
        <v>0</v>
      </c>
      <c r="BA421">
        <v>418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B421">
        <v>0</v>
      </c>
    </row>
    <row r="422" spans="1:80">
      <c r="A422">
        <f>ROW(Source!A216)</f>
        <v>216</v>
      </c>
      <c r="B422">
        <v>23104213</v>
      </c>
      <c r="C422">
        <v>23105629</v>
      </c>
      <c r="D422">
        <v>21601609</v>
      </c>
      <c r="E422">
        <v>1</v>
      </c>
      <c r="F422">
        <v>1</v>
      </c>
      <c r="G422">
        <v>1</v>
      </c>
      <c r="H422">
        <v>2</v>
      </c>
      <c r="I422" t="s">
        <v>797</v>
      </c>
      <c r="J422" t="s">
        <v>798</v>
      </c>
      <c r="K422" t="s">
        <v>799</v>
      </c>
      <c r="L422">
        <v>1368</v>
      </c>
      <c r="N422">
        <v>1011</v>
      </c>
      <c r="O422" t="s">
        <v>737</v>
      </c>
      <c r="P422" t="s">
        <v>737</v>
      </c>
      <c r="Q422">
        <v>1</v>
      </c>
      <c r="Y422">
        <v>0.03</v>
      </c>
      <c r="AA422">
        <v>0</v>
      </c>
      <c r="AB422">
        <v>87.17</v>
      </c>
      <c r="AC422">
        <v>11.6</v>
      </c>
      <c r="AD422">
        <v>0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3</v>
      </c>
      <c r="AT422">
        <v>0.03</v>
      </c>
      <c r="AU422" t="s">
        <v>3</v>
      </c>
      <c r="AV422">
        <v>0</v>
      </c>
      <c r="AW422">
        <v>2</v>
      </c>
      <c r="AX422">
        <v>23105651</v>
      </c>
      <c r="AY422">
        <v>1</v>
      </c>
      <c r="AZ422">
        <v>0</v>
      </c>
      <c r="BA422">
        <v>419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B422">
        <v>0</v>
      </c>
    </row>
    <row r="423" spans="1:80">
      <c r="A423">
        <f>ROW(Source!A216)</f>
        <v>216</v>
      </c>
      <c r="B423">
        <v>23104213</v>
      </c>
      <c r="C423">
        <v>23105629</v>
      </c>
      <c r="D423">
        <v>21538874</v>
      </c>
      <c r="E423">
        <v>1</v>
      </c>
      <c r="F423">
        <v>1</v>
      </c>
      <c r="G423">
        <v>1</v>
      </c>
      <c r="H423">
        <v>3</v>
      </c>
      <c r="I423" t="s">
        <v>762</v>
      </c>
      <c r="J423" t="s">
        <v>763</v>
      </c>
      <c r="K423" t="s">
        <v>764</v>
      </c>
      <c r="L423">
        <v>1339</v>
      </c>
      <c r="N423">
        <v>1007</v>
      </c>
      <c r="O423" t="s">
        <v>26</v>
      </c>
      <c r="P423" t="s">
        <v>26</v>
      </c>
      <c r="Q423">
        <v>1</v>
      </c>
      <c r="Y423">
        <v>1.4</v>
      </c>
      <c r="AA423">
        <v>6.22</v>
      </c>
      <c r="AB423">
        <v>0</v>
      </c>
      <c r="AC423">
        <v>0</v>
      </c>
      <c r="AD423">
        <v>0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3</v>
      </c>
      <c r="AT423">
        <v>1.4</v>
      </c>
      <c r="AU423" t="s">
        <v>3</v>
      </c>
      <c r="AV423">
        <v>0</v>
      </c>
      <c r="AW423">
        <v>2</v>
      </c>
      <c r="AX423">
        <v>23105652</v>
      </c>
      <c r="AY423">
        <v>1</v>
      </c>
      <c r="AZ423">
        <v>0</v>
      </c>
      <c r="BA423">
        <v>420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B423">
        <v>0</v>
      </c>
    </row>
    <row r="424" spans="1:80">
      <c r="A424">
        <f>ROW(Source!A216)</f>
        <v>216</v>
      </c>
      <c r="B424">
        <v>23104213</v>
      </c>
      <c r="C424">
        <v>23105629</v>
      </c>
      <c r="D424">
        <v>21540930</v>
      </c>
      <c r="E424">
        <v>1</v>
      </c>
      <c r="F424">
        <v>1</v>
      </c>
      <c r="G424">
        <v>1</v>
      </c>
      <c r="H424">
        <v>3</v>
      </c>
      <c r="I424" t="s">
        <v>1128</v>
      </c>
      <c r="J424" t="s">
        <v>1129</v>
      </c>
      <c r="K424" t="s">
        <v>1130</v>
      </c>
      <c r="L424">
        <v>1348</v>
      </c>
      <c r="N424">
        <v>1009</v>
      </c>
      <c r="O424" t="s">
        <v>13</v>
      </c>
      <c r="P424" t="s">
        <v>13</v>
      </c>
      <c r="Q424">
        <v>1000</v>
      </c>
      <c r="Y424">
        <v>3.5000000000000001E-3</v>
      </c>
      <c r="AA424">
        <v>11524</v>
      </c>
      <c r="AB424">
        <v>0</v>
      </c>
      <c r="AC424">
        <v>0</v>
      </c>
      <c r="AD424">
        <v>0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3</v>
      </c>
      <c r="AT424">
        <v>3.5000000000000001E-3</v>
      </c>
      <c r="AU424" t="s">
        <v>3</v>
      </c>
      <c r="AV424">
        <v>0</v>
      </c>
      <c r="AW424">
        <v>2</v>
      </c>
      <c r="AX424">
        <v>23105653</v>
      </c>
      <c r="AY424">
        <v>1</v>
      </c>
      <c r="AZ424">
        <v>0</v>
      </c>
      <c r="BA424">
        <v>421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B424">
        <v>0</v>
      </c>
    </row>
    <row r="425" spans="1:80">
      <c r="A425">
        <f>ROW(Source!A216)</f>
        <v>216</v>
      </c>
      <c r="B425">
        <v>23104213</v>
      </c>
      <c r="C425">
        <v>23105629</v>
      </c>
      <c r="D425">
        <v>21541975</v>
      </c>
      <c r="E425">
        <v>1</v>
      </c>
      <c r="F425">
        <v>1</v>
      </c>
      <c r="G425">
        <v>1</v>
      </c>
      <c r="H425">
        <v>3</v>
      </c>
      <c r="I425" t="s">
        <v>1131</v>
      </c>
      <c r="J425" t="s">
        <v>1132</v>
      </c>
      <c r="K425" t="s">
        <v>1133</v>
      </c>
      <c r="L425">
        <v>1346</v>
      </c>
      <c r="N425">
        <v>1009</v>
      </c>
      <c r="O425" t="s">
        <v>95</v>
      </c>
      <c r="P425" t="s">
        <v>95</v>
      </c>
      <c r="Q425">
        <v>1</v>
      </c>
      <c r="Y425">
        <v>0.24</v>
      </c>
      <c r="AA425">
        <v>6.09</v>
      </c>
      <c r="AB425">
        <v>0</v>
      </c>
      <c r="AC425">
        <v>0</v>
      </c>
      <c r="AD425">
        <v>0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3</v>
      </c>
      <c r="AT425">
        <v>0.24</v>
      </c>
      <c r="AU425" t="s">
        <v>3</v>
      </c>
      <c r="AV425">
        <v>0</v>
      </c>
      <c r="AW425">
        <v>2</v>
      </c>
      <c r="AX425">
        <v>23105654</v>
      </c>
      <c r="AY425">
        <v>1</v>
      </c>
      <c r="AZ425">
        <v>0</v>
      </c>
      <c r="BA425">
        <v>422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B425">
        <v>0</v>
      </c>
    </row>
    <row r="426" spans="1:80">
      <c r="A426">
        <f>ROW(Source!A216)</f>
        <v>216</v>
      </c>
      <c r="B426">
        <v>23104213</v>
      </c>
      <c r="C426">
        <v>23105629</v>
      </c>
      <c r="D426">
        <v>21551860</v>
      </c>
      <c r="E426">
        <v>1</v>
      </c>
      <c r="F426">
        <v>1</v>
      </c>
      <c r="G426">
        <v>1</v>
      </c>
      <c r="H426">
        <v>3</v>
      </c>
      <c r="I426" t="s">
        <v>1134</v>
      </c>
      <c r="J426" t="s">
        <v>1135</v>
      </c>
      <c r="K426" t="s">
        <v>1136</v>
      </c>
      <c r="L426">
        <v>1346</v>
      </c>
      <c r="N426">
        <v>1009</v>
      </c>
      <c r="O426" t="s">
        <v>95</v>
      </c>
      <c r="P426" t="s">
        <v>95</v>
      </c>
      <c r="Q426">
        <v>1</v>
      </c>
      <c r="Y426">
        <v>15.2</v>
      </c>
      <c r="AA426">
        <v>12.6</v>
      </c>
      <c r="AB426">
        <v>0</v>
      </c>
      <c r="AC426">
        <v>0</v>
      </c>
      <c r="AD426">
        <v>0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3</v>
      </c>
      <c r="AT426">
        <v>15.2</v>
      </c>
      <c r="AU426" t="s">
        <v>3</v>
      </c>
      <c r="AV426">
        <v>0</v>
      </c>
      <c r="AW426">
        <v>2</v>
      </c>
      <c r="AX426">
        <v>23105655</v>
      </c>
      <c r="AY426">
        <v>1</v>
      </c>
      <c r="AZ426">
        <v>0</v>
      </c>
      <c r="BA426">
        <v>423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B426">
        <v>0</v>
      </c>
    </row>
    <row r="427" spans="1:80">
      <c r="A427">
        <f>ROW(Source!A216)</f>
        <v>216</v>
      </c>
      <c r="B427">
        <v>23104213</v>
      </c>
      <c r="C427">
        <v>23105629</v>
      </c>
      <c r="D427">
        <v>21586843</v>
      </c>
      <c r="E427">
        <v>1</v>
      </c>
      <c r="F427">
        <v>1</v>
      </c>
      <c r="G427">
        <v>1</v>
      </c>
      <c r="H427">
        <v>3</v>
      </c>
      <c r="I427" t="s">
        <v>1140</v>
      </c>
      <c r="J427" t="s">
        <v>1141</v>
      </c>
      <c r="K427" t="s">
        <v>1142</v>
      </c>
      <c r="L427">
        <v>1383</v>
      </c>
      <c r="N427">
        <v>1013</v>
      </c>
      <c r="O427" t="s">
        <v>1143</v>
      </c>
      <c r="P427" t="s">
        <v>1143</v>
      </c>
      <c r="Q427">
        <v>1</v>
      </c>
      <c r="Y427">
        <v>1.9</v>
      </c>
      <c r="AA427">
        <v>0.4</v>
      </c>
      <c r="AB427">
        <v>0</v>
      </c>
      <c r="AC427">
        <v>0</v>
      </c>
      <c r="AD427">
        <v>0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3</v>
      </c>
      <c r="AT427">
        <v>1.9</v>
      </c>
      <c r="AU427" t="s">
        <v>3</v>
      </c>
      <c r="AV427">
        <v>0</v>
      </c>
      <c r="AW427">
        <v>2</v>
      </c>
      <c r="AX427">
        <v>23105656</v>
      </c>
      <c r="AY427">
        <v>1</v>
      </c>
      <c r="AZ427">
        <v>0</v>
      </c>
      <c r="BA427">
        <v>424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B427">
        <v>0</v>
      </c>
    </row>
    <row r="428" spans="1:80">
      <c r="A428">
        <f>ROW(Source!A216)</f>
        <v>216</v>
      </c>
      <c r="B428">
        <v>23104213</v>
      </c>
      <c r="C428">
        <v>23105629</v>
      </c>
      <c r="D428">
        <v>21598581</v>
      </c>
      <c r="E428">
        <v>1</v>
      </c>
      <c r="F428">
        <v>1</v>
      </c>
      <c r="G428">
        <v>1</v>
      </c>
      <c r="H428">
        <v>3</v>
      </c>
      <c r="I428" t="s">
        <v>853</v>
      </c>
      <c r="J428" t="s">
        <v>854</v>
      </c>
      <c r="K428" t="s">
        <v>855</v>
      </c>
      <c r="L428">
        <v>9308174</v>
      </c>
      <c r="N428">
        <v>1009</v>
      </c>
      <c r="O428" t="s">
        <v>13</v>
      </c>
      <c r="P428" t="s">
        <v>361</v>
      </c>
      <c r="Q428">
        <v>1000</v>
      </c>
      <c r="Y428">
        <v>5.7</v>
      </c>
      <c r="AA428">
        <v>1</v>
      </c>
      <c r="AB428">
        <v>0</v>
      </c>
      <c r="AC428">
        <v>0</v>
      </c>
      <c r="AD428">
        <v>0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3</v>
      </c>
      <c r="AT428">
        <v>5.7</v>
      </c>
      <c r="AU428" t="s">
        <v>3</v>
      </c>
      <c r="AV428">
        <v>0</v>
      </c>
      <c r="AW428">
        <v>2</v>
      </c>
      <c r="AX428">
        <v>23105657</v>
      </c>
      <c r="AY428">
        <v>1</v>
      </c>
      <c r="AZ428">
        <v>0</v>
      </c>
      <c r="BA428">
        <v>425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B428">
        <v>0</v>
      </c>
    </row>
    <row r="429" spans="1:80">
      <c r="A429">
        <f>ROW(Source!A219)</f>
        <v>219</v>
      </c>
      <c r="B429">
        <v>23104213</v>
      </c>
      <c r="C429">
        <v>23105662</v>
      </c>
      <c r="D429">
        <v>9416409</v>
      </c>
      <c r="E429">
        <v>1</v>
      </c>
      <c r="F429">
        <v>1</v>
      </c>
      <c r="G429">
        <v>1</v>
      </c>
      <c r="H429">
        <v>1</v>
      </c>
      <c r="I429" t="s">
        <v>910</v>
      </c>
      <c r="J429" t="s">
        <v>3</v>
      </c>
      <c r="K429" t="s">
        <v>911</v>
      </c>
      <c r="L429">
        <v>1369</v>
      </c>
      <c r="N429">
        <v>1013</v>
      </c>
      <c r="O429" t="s">
        <v>731</v>
      </c>
      <c r="P429" t="s">
        <v>731</v>
      </c>
      <c r="Q429">
        <v>1</v>
      </c>
      <c r="Y429">
        <v>9.8000000000000007</v>
      </c>
      <c r="AA429">
        <v>0</v>
      </c>
      <c r="AB429">
        <v>0</v>
      </c>
      <c r="AC429">
        <v>0</v>
      </c>
      <c r="AD429">
        <v>9.92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3</v>
      </c>
      <c r="AT429">
        <v>9.8000000000000007</v>
      </c>
      <c r="AU429" t="s">
        <v>3</v>
      </c>
      <c r="AV429">
        <v>1</v>
      </c>
      <c r="AW429">
        <v>2</v>
      </c>
      <c r="AX429">
        <v>23105669</v>
      </c>
      <c r="AY429">
        <v>1</v>
      </c>
      <c r="AZ429">
        <v>0</v>
      </c>
      <c r="BA429">
        <v>426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B429">
        <v>0</v>
      </c>
    </row>
    <row r="430" spans="1:80">
      <c r="A430">
        <f>ROW(Source!A219)</f>
        <v>219</v>
      </c>
      <c r="B430">
        <v>23104213</v>
      </c>
      <c r="C430">
        <v>23105662</v>
      </c>
      <c r="D430">
        <v>21601609</v>
      </c>
      <c r="E430">
        <v>1</v>
      </c>
      <c r="F430">
        <v>1</v>
      </c>
      <c r="G430">
        <v>1</v>
      </c>
      <c r="H430">
        <v>2</v>
      </c>
      <c r="I430" t="s">
        <v>797</v>
      </c>
      <c r="J430" t="s">
        <v>798</v>
      </c>
      <c r="K430" t="s">
        <v>799</v>
      </c>
      <c r="L430">
        <v>1368</v>
      </c>
      <c r="N430">
        <v>1011</v>
      </c>
      <c r="O430" t="s">
        <v>737</v>
      </c>
      <c r="P430" t="s">
        <v>737</v>
      </c>
      <c r="Q430">
        <v>1</v>
      </c>
      <c r="Y430">
        <v>0.06</v>
      </c>
      <c r="AA430">
        <v>0</v>
      </c>
      <c r="AB430">
        <v>87.17</v>
      </c>
      <c r="AC430">
        <v>11.6</v>
      </c>
      <c r="AD430">
        <v>0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3</v>
      </c>
      <c r="AT430">
        <v>0.06</v>
      </c>
      <c r="AU430" t="s">
        <v>3</v>
      </c>
      <c r="AV430">
        <v>0</v>
      </c>
      <c r="AW430">
        <v>2</v>
      </c>
      <c r="AX430">
        <v>23105670</v>
      </c>
      <c r="AY430">
        <v>1</v>
      </c>
      <c r="AZ430">
        <v>0</v>
      </c>
      <c r="BA430">
        <v>427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B430">
        <v>0</v>
      </c>
    </row>
    <row r="431" spans="1:80">
      <c r="A431">
        <f>ROW(Source!A219)</f>
        <v>219</v>
      </c>
      <c r="B431">
        <v>23104213</v>
      </c>
      <c r="C431">
        <v>23105662</v>
      </c>
      <c r="D431">
        <v>21541212</v>
      </c>
      <c r="E431">
        <v>1</v>
      </c>
      <c r="F431">
        <v>1</v>
      </c>
      <c r="G431">
        <v>1</v>
      </c>
      <c r="H431">
        <v>3</v>
      </c>
      <c r="I431" t="s">
        <v>959</v>
      </c>
      <c r="J431" t="s">
        <v>960</v>
      </c>
      <c r="K431" t="s">
        <v>961</v>
      </c>
      <c r="L431">
        <v>1346</v>
      </c>
      <c r="N431">
        <v>1009</v>
      </c>
      <c r="O431" t="s">
        <v>95</v>
      </c>
      <c r="P431" t="s">
        <v>95</v>
      </c>
      <c r="Q431">
        <v>1</v>
      </c>
      <c r="Y431">
        <v>7.6</v>
      </c>
      <c r="AA431">
        <v>23.09</v>
      </c>
      <c r="AB431">
        <v>0</v>
      </c>
      <c r="AC431">
        <v>0</v>
      </c>
      <c r="AD431">
        <v>0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3</v>
      </c>
      <c r="AT431">
        <v>7.6</v>
      </c>
      <c r="AU431" t="s">
        <v>3</v>
      </c>
      <c r="AV431">
        <v>0</v>
      </c>
      <c r="AW431">
        <v>2</v>
      </c>
      <c r="AX431">
        <v>23105671</v>
      </c>
      <c r="AY431">
        <v>1</v>
      </c>
      <c r="AZ431">
        <v>0</v>
      </c>
      <c r="BA431">
        <v>428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B431">
        <v>0</v>
      </c>
    </row>
    <row r="432" spans="1:80">
      <c r="A432">
        <f>ROW(Source!A219)</f>
        <v>219</v>
      </c>
      <c r="B432">
        <v>23104213</v>
      </c>
      <c r="C432">
        <v>23105662</v>
      </c>
      <c r="D432">
        <v>21541234</v>
      </c>
      <c r="E432">
        <v>1</v>
      </c>
      <c r="F432">
        <v>1</v>
      </c>
      <c r="G432">
        <v>1</v>
      </c>
      <c r="H432">
        <v>3</v>
      </c>
      <c r="I432" t="s">
        <v>962</v>
      </c>
      <c r="J432" t="s">
        <v>963</v>
      </c>
      <c r="K432" t="s">
        <v>964</v>
      </c>
      <c r="L432">
        <v>1348</v>
      </c>
      <c r="N432">
        <v>1009</v>
      </c>
      <c r="O432" t="s">
        <v>13</v>
      </c>
      <c r="P432" t="s">
        <v>13</v>
      </c>
      <c r="Q432">
        <v>1000</v>
      </c>
      <c r="Y432">
        <v>1.6800000000000001E-3</v>
      </c>
      <c r="AA432">
        <v>9040</v>
      </c>
      <c r="AB432">
        <v>0</v>
      </c>
      <c r="AC432">
        <v>0</v>
      </c>
      <c r="AD432">
        <v>0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3</v>
      </c>
      <c r="AT432">
        <v>1.6800000000000001E-3</v>
      </c>
      <c r="AU432" t="s">
        <v>3</v>
      </c>
      <c r="AV432">
        <v>0</v>
      </c>
      <c r="AW432">
        <v>2</v>
      </c>
      <c r="AX432">
        <v>23105672</v>
      </c>
      <c r="AY432">
        <v>1</v>
      </c>
      <c r="AZ432">
        <v>0</v>
      </c>
      <c r="BA432">
        <v>429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B432">
        <v>0</v>
      </c>
    </row>
    <row r="433" spans="1:80">
      <c r="A433">
        <f>ROW(Source!A219)</f>
        <v>219</v>
      </c>
      <c r="B433">
        <v>23104213</v>
      </c>
      <c r="C433">
        <v>23105662</v>
      </c>
      <c r="D433">
        <v>21541640</v>
      </c>
      <c r="E433">
        <v>1</v>
      </c>
      <c r="F433">
        <v>1</v>
      </c>
      <c r="G433">
        <v>1</v>
      </c>
      <c r="H433">
        <v>3</v>
      </c>
      <c r="I433" t="s">
        <v>1211</v>
      </c>
      <c r="J433" t="s">
        <v>1212</v>
      </c>
      <c r="K433" t="s">
        <v>1213</v>
      </c>
      <c r="L433">
        <v>1348</v>
      </c>
      <c r="N433">
        <v>1009</v>
      </c>
      <c r="O433" t="s">
        <v>13</v>
      </c>
      <c r="P433" t="s">
        <v>13</v>
      </c>
      <c r="Q433">
        <v>1000</v>
      </c>
      <c r="Y433">
        <v>2E-3</v>
      </c>
      <c r="AA433">
        <v>10208</v>
      </c>
      <c r="AB433">
        <v>0</v>
      </c>
      <c r="AC433">
        <v>0</v>
      </c>
      <c r="AD433">
        <v>0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3</v>
      </c>
      <c r="AT433">
        <v>2E-3</v>
      </c>
      <c r="AU433" t="s">
        <v>3</v>
      </c>
      <c r="AV433">
        <v>0</v>
      </c>
      <c r="AW433">
        <v>2</v>
      </c>
      <c r="AX433">
        <v>23105673</v>
      </c>
      <c r="AY433">
        <v>1</v>
      </c>
      <c r="AZ433">
        <v>0</v>
      </c>
      <c r="BA433">
        <v>430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B433">
        <v>0</v>
      </c>
    </row>
    <row r="434" spans="1:80">
      <c r="A434">
        <f>ROW(Source!A219)</f>
        <v>219</v>
      </c>
      <c r="B434">
        <v>23104213</v>
      </c>
      <c r="C434">
        <v>23105662</v>
      </c>
      <c r="D434">
        <v>21571573</v>
      </c>
      <c r="E434">
        <v>1</v>
      </c>
      <c r="F434">
        <v>1</v>
      </c>
      <c r="G434">
        <v>1</v>
      </c>
      <c r="H434">
        <v>3</v>
      </c>
      <c r="I434" t="s">
        <v>379</v>
      </c>
      <c r="J434" t="s">
        <v>381</v>
      </c>
      <c r="K434" t="s">
        <v>380</v>
      </c>
      <c r="L434">
        <v>1354</v>
      </c>
      <c r="N434">
        <v>1010</v>
      </c>
      <c r="O434" t="s">
        <v>123</v>
      </c>
      <c r="P434" t="s">
        <v>123</v>
      </c>
      <c r="Q434">
        <v>1</v>
      </c>
      <c r="Y434">
        <v>10</v>
      </c>
      <c r="AA434">
        <v>0</v>
      </c>
      <c r="AB434">
        <v>0</v>
      </c>
      <c r="AC434">
        <v>0</v>
      </c>
      <c r="AD434">
        <v>0</v>
      </c>
      <c r="AN434">
        <v>1</v>
      </c>
      <c r="AO434">
        <v>0</v>
      </c>
      <c r="AP434">
        <v>1</v>
      </c>
      <c r="AQ434">
        <v>0</v>
      </c>
      <c r="AR434">
        <v>0</v>
      </c>
      <c r="AS434" t="s">
        <v>3</v>
      </c>
      <c r="AT434">
        <v>10</v>
      </c>
      <c r="AU434" t="s">
        <v>3</v>
      </c>
      <c r="AV434">
        <v>0</v>
      </c>
      <c r="AW434">
        <v>2</v>
      </c>
      <c r="AX434">
        <v>23105674</v>
      </c>
      <c r="AY434">
        <v>1</v>
      </c>
      <c r="AZ434">
        <v>0</v>
      </c>
      <c r="BA434">
        <v>431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B434">
        <v>0</v>
      </c>
    </row>
    <row r="435" spans="1:80">
      <c r="A435">
        <f>ROW(Source!A223)</f>
        <v>223</v>
      </c>
      <c r="B435">
        <v>23104213</v>
      </c>
      <c r="C435">
        <v>23105680</v>
      </c>
      <c r="D435">
        <v>9431548</v>
      </c>
      <c r="E435">
        <v>1</v>
      </c>
      <c r="F435">
        <v>1</v>
      </c>
      <c r="G435">
        <v>1</v>
      </c>
      <c r="H435">
        <v>1</v>
      </c>
      <c r="I435" t="s">
        <v>1097</v>
      </c>
      <c r="J435" t="s">
        <v>3</v>
      </c>
      <c r="K435" t="s">
        <v>1098</v>
      </c>
      <c r="L435">
        <v>1369</v>
      </c>
      <c r="N435">
        <v>1013</v>
      </c>
      <c r="O435" t="s">
        <v>731</v>
      </c>
      <c r="P435" t="s">
        <v>731</v>
      </c>
      <c r="Q435">
        <v>1</v>
      </c>
      <c r="Y435">
        <v>3.49</v>
      </c>
      <c r="AA435">
        <v>0</v>
      </c>
      <c r="AB435">
        <v>0</v>
      </c>
      <c r="AC435">
        <v>0</v>
      </c>
      <c r="AD435">
        <v>9.92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3</v>
      </c>
      <c r="AT435">
        <v>3.49</v>
      </c>
      <c r="AU435" t="s">
        <v>3</v>
      </c>
      <c r="AV435">
        <v>1</v>
      </c>
      <c r="AW435">
        <v>2</v>
      </c>
      <c r="AX435">
        <v>23105691</v>
      </c>
      <c r="AY435">
        <v>1</v>
      </c>
      <c r="AZ435">
        <v>0</v>
      </c>
      <c r="BA435">
        <v>432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B435">
        <v>0</v>
      </c>
    </row>
    <row r="436" spans="1:80">
      <c r="A436">
        <f>ROW(Source!A223)</f>
        <v>223</v>
      </c>
      <c r="B436">
        <v>23104213</v>
      </c>
      <c r="C436">
        <v>23105680</v>
      </c>
      <c r="D436">
        <v>121548</v>
      </c>
      <c r="E436">
        <v>1</v>
      </c>
      <c r="F436">
        <v>1</v>
      </c>
      <c r="G436">
        <v>1</v>
      </c>
      <c r="H436">
        <v>1</v>
      </c>
      <c r="I436" t="s">
        <v>23</v>
      </c>
      <c r="J436" t="s">
        <v>3</v>
      </c>
      <c r="K436" t="s">
        <v>732</v>
      </c>
      <c r="L436">
        <v>608254</v>
      </c>
      <c r="N436">
        <v>1013</v>
      </c>
      <c r="O436" t="s">
        <v>733</v>
      </c>
      <c r="P436" t="s">
        <v>733</v>
      </c>
      <c r="Q436">
        <v>1</v>
      </c>
      <c r="Y436">
        <v>0.28999999999999998</v>
      </c>
      <c r="AA436">
        <v>0</v>
      </c>
      <c r="AB436">
        <v>0</v>
      </c>
      <c r="AC436">
        <v>0</v>
      </c>
      <c r="AD436">
        <v>0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3</v>
      </c>
      <c r="AT436">
        <v>0.28999999999999998</v>
      </c>
      <c r="AU436" t="s">
        <v>3</v>
      </c>
      <c r="AV436">
        <v>2</v>
      </c>
      <c r="AW436">
        <v>2</v>
      </c>
      <c r="AX436">
        <v>23105692</v>
      </c>
      <c r="AY436">
        <v>1</v>
      </c>
      <c r="AZ436">
        <v>0</v>
      </c>
      <c r="BA436">
        <v>433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B436">
        <v>0</v>
      </c>
    </row>
    <row r="437" spans="1:80">
      <c r="A437">
        <f>ROW(Source!A223)</f>
        <v>223</v>
      </c>
      <c r="B437">
        <v>23104213</v>
      </c>
      <c r="C437">
        <v>23105680</v>
      </c>
      <c r="D437">
        <v>21598821</v>
      </c>
      <c r="E437">
        <v>1</v>
      </c>
      <c r="F437">
        <v>1</v>
      </c>
      <c r="G437">
        <v>1</v>
      </c>
      <c r="H437">
        <v>2</v>
      </c>
      <c r="I437" t="s">
        <v>805</v>
      </c>
      <c r="J437" t="s">
        <v>806</v>
      </c>
      <c r="K437" t="s">
        <v>807</v>
      </c>
      <c r="L437">
        <v>1368</v>
      </c>
      <c r="N437">
        <v>1011</v>
      </c>
      <c r="O437" t="s">
        <v>737</v>
      </c>
      <c r="P437" t="s">
        <v>737</v>
      </c>
      <c r="Q437">
        <v>1</v>
      </c>
      <c r="Y437">
        <v>0.28999999999999998</v>
      </c>
      <c r="AA437">
        <v>0</v>
      </c>
      <c r="AB437">
        <v>134.65</v>
      </c>
      <c r="AC437">
        <v>13.5</v>
      </c>
      <c r="AD437">
        <v>0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3</v>
      </c>
      <c r="AT437">
        <v>0.28999999999999998</v>
      </c>
      <c r="AU437" t="s">
        <v>3</v>
      </c>
      <c r="AV437">
        <v>0</v>
      </c>
      <c r="AW437">
        <v>2</v>
      </c>
      <c r="AX437">
        <v>23105693</v>
      </c>
      <c r="AY437">
        <v>1</v>
      </c>
      <c r="AZ437">
        <v>0</v>
      </c>
      <c r="BA437">
        <v>434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B437">
        <v>0</v>
      </c>
    </row>
    <row r="438" spans="1:80">
      <c r="A438">
        <f>ROW(Source!A223)</f>
        <v>223</v>
      </c>
      <c r="B438">
        <v>23104213</v>
      </c>
      <c r="C438">
        <v>23105680</v>
      </c>
      <c r="D438">
        <v>21599187</v>
      </c>
      <c r="E438">
        <v>1</v>
      </c>
      <c r="F438">
        <v>1</v>
      </c>
      <c r="G438">
        <v>1</v>
      </c>
      <c r="H438">
        <v>2</v>
      </c>
      <c r="I438" t="s">
        <v>895</v>
      </c>
      <c r="J438" t="s">
        <v>896</v>
      </c>
      <c r="K438" t="s">
        <v>897</v>
      </c>
      <c r="L438">
        <v>1368</v>
      </c>
      <c r="N438">
        <v>1011</v>
      </c>
      <c r="O438" t="s">
        <v>737</v>
      </c>
      <c r="P438" t="s">
        <v>737</v>
      </c>
      <c r="Q438">
        <v>1</v>
      </c>
      <c r="Y438">
        <v>1.1499999999999999</v>
      </c>
      <c r="AA438">
        <v>0</v>
      </c>
      <c r="AB438">
        <v>8.1</v>
      </c>
      <c r="AC438">
        <v>0</v>
      </c>
      <c r="AD438">
        <v>0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3</v>
      </c>
      <c r="AT438">
        <v>1.1499999999999999</v>
      </c>
      <c r="AU438" t="s">
        <v>3</v>
      </c>
      <c r="AV438">
        <v>0</v>
      </c>
      <c r="AW438">
        <v>2</v>
      </c>
      <c r="AX438">
        <v>23105694</v>
      </c>
      <c r="AY438">
        <v>1</v>
      </c>
      <c r="AZ438">
        <v>0</v>
      </c>
      <c r="BA438">
        <v>435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B438">
        <v>0</v>
      </c>
    </row>
    <row r="439" spans="1:80">
      <c r="A439">
        <f>ROW(Source!A223)</f>
        <v>223</v>
      </c>
      <c r="B439">
        <v>23104213</v>
      </c>
      <c r="C439">
        <v>23105680</v>
      </c>
      <c r="D439">
        <v>21601611</v>
      </c>
      <c r="E439">
        <v>1</v>
      </c>
      <c r="F439">
        <v>1</v>
      </c>
      <c r="G439">
        <v>1</v>
      </c>
      <c r="H439">
        <v>2</v>
      </c>
      <c r="I439" t="s">
        <v>1016</v>
      </c>
      <c r="J439" t="s">
        <v>1017</v>
      </c>
      <c r="K439" t="s">
        <v>1018</v>
      </c>
      <c r="L439">
        <v>1368</v>
      </c>
      <c r="N439">
        <v>1011</v>
      </c>
      <c r="O439" t="s">
        <v>737</v>
      </c>
      <c r="P439" t="s">
        <v>737</v>
      </c>
      <c r="Q439">
        <v>1</v>
      </c>
      <c r="Y439">
        <v>0.28999999999999998</v>
      </c>
      <c r="AA439">
        <v>0</v>
      </c>
      <c r="AB439">
        <v>107.3</v>
      </c>
      <c r="AC439">
        <v>11.6</v>
      </c>
      <c r="AD439">
        <v>0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3</v>
      </c>
      <c r="AT439">
        <v>0.28999999999999998</v>
      </c>
      <c r="AU439" t="s">
        <v>3</v>
      </c>
      <c r="AV439">
        <v>0</v>
      </c>
      <c r="AW439">
        <v>2</v>
      </c>
      <c r="AX439">
        <v>23105695</v>
      </c>
      <c r="AY439">
        <v>1</v>
      </c>
      <c r="AZ439">
        <v>0</v>
      </c>
      <c r="BA439">
        <v>436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B439">
        <v>0</v>
      </c>
    </row>
    <row r="440" spans="1:80">
      <c r="A440">
        <f>ROW(Source!A223)</f>
        <v>223</v>
      </c>
      <c r="B440">
        <v>23104213</v>
      </c>
      <c r="C440">
        <v>23105680</v>
      </c>
      <c r="D440">
        <v>21541499</v>
      </c>
      <c r="E440">
        <v>1</v>
      </c>
      <c r="F440">
        <v>1</v>
      </c>
      <c r="G440">
        <v>1</v>
      </c>
      <c r="H440">
        <v>3</v>
      </c>
      <c r="I440" t="s">
        <v>1031</v>
      </c>
      <c r="J440" t="s">
        <v>1032</v>
      </c>
      <c r="K440" t="s">
        <v>1033</v>
      </c>
      <c r="L440">
        <v>1346</v>
      </c>
      <c r="N440">
        <v>1009</v>
      </c>
      <c r="O440" t="s">
        <v>95</v>
      </c>
      <c r="P440" t="s">
        <v>95</v>
      </c>
      <c r="Q440">
        <v>1</v>
      </c>
      <c r="Y440">
        <v>0.25</v>
      </c>
      <c r="AA440">
        <v>10.57</v>
      </c>
      <c r="AB440">
        <v>0</v>
      </c>
      <c r="AC440">
        <v>0</v>
      </c>
      <c r="AD440">
        <v>0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3</v>
      </c>
      <c r="AT440">
        <v>0.25</v>
      </c>
      <c r="AU440" t="s">
        <v>3</v>
      </c>
      <c r="AV440">
        <v>0</v>
      </c>
      <c r="AW440">
        <v>2</v>
      </c>
      <c r="AX440">
        <v>23105696</v>
      </c>
      <c r="AY440">
        <v>1</v>
      </c>
      <c r="AZ440">
        <v>0</v>
      </c>
      <c r="BA440">
        <v>437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B440">
        <v>0</v>
      </c>
    </row>
    <row r="441" spans="1:80">
      <c r="A441">
        <f>ROW(Source!A223)</f>
        <v>223</v>
      </c>
      <c r="B441">
        <v>23104213</v>
      </c>
      <c r="C441">
        <v>23105680</v>
      </c>
      <c r="D441">
        <v>21541560</v>
      </c>
      <c r="E441">
        <v>1</v>
      </c>
      <c r="F441">
        <v>1</v>
      </c>
      <c r="G441">
        <v>1</v>
      </c>
      <c r="H441">
        <v>3</v>
      </c>
      <c r="I441" t="s">
        <v>1214</v>
      </c>
      <c r="J441" t="s">
        <v>1215</v>
      </c>
      <c r="K441" t="s">
        <v>964</v>
      </c>
      <c r="L441">
        <v>1346</v>
      </c>
      <c r="N441">
        <v>1009</v>
      </c>
      <c r="O441" t="s">
        <v>95</v>
      </c>
      <c r="P441" t="s">
        <v>95</v>
      </c>
      <c r="Q441">
        <v>1</v>
      </c>
      <c r="Y441">
        <v>0.17</v>
      </c>
      <c r="AA441">
        <v>9.0399999999999991</v>
      </c>
      <c r="AB441">
        <v>0</v>
      </c>
      <c r="AC441">
        <v>0</v>
      </c>
      <c r="AD441">
        <v>0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3</v>
      </c>
      <c r="AT441">
        <v>0.17</v>
      </c>
      <c r="AU441" t="s">
        <v>3</v>
      </c>
      <c r="AV441">
        <v>0</v>
      </c>
      <c r="AW441">
        <v>2</v>
      </c>
      <c r="AX441">
        <v>23105697</v>
      </c>
      <c r="AY441">
        <v>1</v>
      </c>
      <c r="AZ441">
        <v>0</v>
      </c>
      <c r="BA441">
        <v>438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B441">
        <v>0</v>
      </c>
    </row>
    <row r="442" spans="1:80">
      <c r="A442">
        <f>ROW(Source!A223)</f>
        <v>223</v>
      </c>
      <c r="B442">
        <v>23104213</v>
      </c>
      <c r="C442">
        <v>23105680</v>
      </c>
      <c r="D442">
        <v>21541777</v>
      </c>
      <c r="E442">
        <v>1</v>
      </c>
      <c r="F442">
        <v>1</v>
      </c>
      <c r="G442">
        <v>1</v>
      </c>
      <c r="H442">
        <v>3</v>
      </c>
      <c r="I442" t="s">
        <v>1216</v>
      </c>
      <c r="J442" t="s">
        <v>1217</v>
      </c>
      <c r="K442" t="s">
        <v>1218</v>
      </c>
      <c r="L442">
        <v>1346</v>
      </c>
      <c r="N442">
        <v>1009</v>
      </c>
      <c r="O442" t="s">
        <v>95</v>
      </c>
      <c r="P442" t="s">
        <v>95</v>
      </c>
      <c r="Q442">
        <v>1</v>
      </c>
      <c r="Y442">
        <v>0.03</v>
      </c>
      <c r="AA442">
        <v>28.6</v>
      </c>
      <c r="AB442">
        <v>0</v>
      </c>
      <c r="AC442">
        <v>0</v>
      </c>
      <c r="AD442">
        <v>0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3</v>
      </c>
      <c r="AT442">
        <v>0.03</v>
      </c>
      <c r="AU442" t="s">
        <v>3</v>
      </c>
      <c r="AV442">
        <v>0</v>
      </c>
      <c r="AW442">
        <v>2</v>
      </c>
      <c r="AX442">
        <v>23105698</v>
      </c>
      <c r="AY442">
        <v>1</v>
      </c>
      <c r="AZ442">
        <v>0</v>
      </c>
      <c r="BA442">
        <v>439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B442">
        <v>0</v>
      </c>
    </row>
    <row r="443" spans="1:80">
      <c r="A443">
        <f>ROW(Source!A223)</f>
        <v>223</v>
      </c>
      <c r="B443">
        <v>23104213</v>
      </c>
      <c r="C443">
        <v>23105680</v>
      </c>
      <c r="D443">
        <v>21551873</v>
      </c>
      <c r="E443">
        <v>1</v>
      </c>
      <c r="F443">
        <v>1</v>
      </c>
      <c r="G443">
        <v>1</v>
      </c>
      <c r="H443">
        <v>3</v>
      </c>
      <c r="I443" t="s">
        <v>1219</v>
      </c>
      <c r="J443" t="s">
        <v>1220</v>
      </c>
      <c r="K443" t="s">
        <v>1221</v>
      </c>
      <c r="L443">
        <v>1348</v>
      </c>
      <c r="N443">
        <v>1009</v>
      </c>
      <c r="O443" t="s">
        <v>13</v>
      </c>
      <c r="P443" t="s">
        <v>13</v>
      </c>
      <c r="Q443">
        <v>1000</v>
      </c>
      <c r="Y443">
        <v>2.5000000000000001E-2</v>
      </c>
      <c r="AA443">
        <v>11500</v>
      </c>
      <c r="AB443">
        <v>0</v>
      </c>
      <c r="AC443">
        <v>0</v>
      </c>
      <c r="AD443">
        <v>0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3</v>
      </c>
      <c r="AT443">
        <v>2.5000000000000001E-2</v>
      </c>
      <c r="AU443" t="s">
        <v>3</v>
      </c>
      <c r="AV443">
        <v>0</v>
      </c>
      <c r="AW443">
        <v>2</v>
      </c>
      <c r="AX443">
        <v>23105699</v>
      </c>
      <c r="AY443">
        <v>1</v>
      </c>
      <c r="AZ443">
        <v>0</v>
      </c>
      <c r="BA443">
        <v>440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B443">
        <v>0</v>
      </c>
    </row>
    <row r="444" spans="1:80">
      <c r="A444">
        <f>ROW(Source!A223)</f>
        <v>223</v>
      </c>
      <c r="B444">
        <v>23104213</v>
      </c>
      <c r="C444">
        <v>23105680</v>
      </c>
      <c r="D444">
        <v>21598581</v>
      </c>
      <c r="E444">
        <v>1</v>
      </c>
      <c r="F444">
        <v>1</v>
      </c>
      <c r="G444">
        <v>1</v>
      </c>
      <c r="H444">
        <v>3</v>
      </c>
      <c r="I444" t="s">
        <v>853</v>
      </c>
      <c r="J444" t="s">
        <v>854</v>
      </c>
      <c r="K444" t="s">
        <v>855</v>
      </c>
      <c r="L444">
        <v>9308174</v>
      </c>
      <c r="N444">
        <v>1009</v>
      </c>
      <c r="O444" t="s">
        <v>13</v>
      </c>
      <c r="P444" t="s">
        <v>361</v>
      </c>
      <c r="Q444">
        <v>1000</v>
      </c>
      <c r="Y444">
        <v>0.69</v>
      </c>
      <c r="AA444">
        <v>1</v>
      </c>
      <c r="AB444">
        <v>0</v>
      </c>
      <c r="AC444">
        <v>0</v>
      </c>
      <c r="AD444">
        <v>0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3</v>
      </c>
      <c r="AT444">
        <v>0.69</v>
      </c>
      <c r="AU444" t="s">
        <v>3</v>
      </c>
      <c r="AV444">
        <v>0</v>
      </c>
      <c r="AW444">
        <v>2</v>
      </c>
      <c r="AX444">
        <v>23105700</v>
      </c>
      <c r="AY444">
        <v>1</v>
      </c>
      <c r="AZ444">
        <v>0</v>
      </c>
      <c r="BA444">
        <v>441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B444">
        <v>0</v>
      </c>
    </row>
    <row r="445" spans="1:80">
      <c r="A445">
        <f>ROW(Source!A284)</f>
        <v>284</v>
      </c>
      <c r="B445">
        <v>23104213</v>
      </c>
      <c r="C445">
        <v>23105702</v>
      </c>
      <c r="D445">
        <v>9416104</v>
      </c>
      <c r="E445">
        <v>1</v>
      </c>
      <c r="F445">
        <v>1</v>
      </c>
      <c r="G445">
        <v>1</v>
      </c>
      <c r="H445">
        <v>1</v>
      </c>
      <c r="I445" t="s">
        <v>971</v>
      </c>
      <c r="J445" t="s">
        <v>3</v>
      </c>
      <c r="K445" t="s">
        <v>972</v>
      </c>
      <c r="L445">
        <v>1369</v>
      </c>
      <c r="N445">
        <v>1013</v>
      </c>
      <c r="O445" t="s">
        <v>731</v>
      </c>
      <c r="P445" t="s">
        <v>731</v>
      </c>
      <c r="Q445">
        <v>1</v>
      </c>
      <c r="Y445">
        <v>18.53</v>
      </c>
      <c r="AA445">
        <v>0</v>
      </c>
      <c r="AB445">
        <v>0</v>
      </c>
      <c r="AC445">
        <v>0</v>
      </c>
      <c r="AD445">
        <v>8.9700000000000006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3</v>
      </c>
      <c r="AT445">
        <v>18.53</v>
      </c>
      <c r="AU445" t="s">
        <v>3</v>
      </c>
      <c r="AV445">
        <v>1</v>
      </c>
      <c r="AW445">
        <v>2</v>
      </c>
      <c r="AX445">
        <v>23105718</v>
      </c>
      <c r="AY445">
        <v>1</v>
      </c>
      <c r="AZ445">
        <v>0</v>
      </c>
      <c r="BA445">
        <v>442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B445">
        <v>0</v>
      </c>
    </row>
    <row r="446" spans="1:80">
      <c r="A446">
        <f>ROW(Source!A284)</f>
        <v>284</v>
      </c>
      <c r="B446">
        <v>23104213</v>
      </c>
      <c r="C446">
        <v>23105702</v>
      </c>
      <c r="D446">
        <v>121548</v>
      </c>
      <c r="E446">
        <v>1</v>
      </c>
      <c r="F446">
        <v>1</v>
      </c>
      <c r="G446">
        <v>1</v>
      </c>
      <c r="H446">
        <v>1</v>
      </c>
      <c r="I446" t="s">
        <v>23</v>
      </c>
      <c r="J446" t="s">
        <v>3</v>
      </c>
      <c r="K446" t="s">
        <v>732</v>
      </c>
      <c r="L446">
        <v>608254</v>
      </c>
      <c r="N446">
        <v>1013</v>
      </c>
      <c r="O446" t="s">
        <v>733</v>
      </c>
      <c r="P446" t="s">
        <v>733</v>
      </c>
      <c r="Q446">
        <v>1</v>
      </c>
      <c r="Y446">
        <v>0.17</v>
      </c>
      <c r="AA446">
        <v>0</v>
      </c>
      <c r="AB446">
        <v>0</v>
      </c>
      <c r="AC446">
        <v>0</v>
      </c>
      <c r="AD446">
        <v>0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3</v>
      </c>
      <c r="AT446">
        <v>0.17</v>
      </c>
      <c r="AU446" t="s">
        <v>3</v>
      </c>
      <c r="AV446">
        <v>2</v>
      </c>
      <c r="AW446">
        <v>2</v>
      </c>
      <c r="AX446">
        <v>23105719</v>
      </c>
      <c r="AY446">
        <v>1</v>
      </c>
      <c r="AZ446">
        <v>0</v>
      </c>
      <c r="BA446">
        <v>443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B446">
        <v>0</v>
      </c>
    </row>
    <row r="447" spans="1:80">
      <c r="A447">
        <f>ROW(Source!A284)</f>
        <v>284</v>
      </c>
      <c r="B447">
        <v>23104213</v>
      </c>
      <c r="C447">
        <v>23105702</v>
      </c>
      <c r="D447">
        <v>21598847</v>
      </c>
      <c r="E447">
        <v>1</v>
      </c>
      <c r="F447">
        <v>1</v>
      </c>
      <c r="G447">
        <v>1</v>
      </c>
      <c r="H447">
        <v>2</v>
      </c>
      <c r="I447" t="s">
        <v>734</v>
      </c>
      <c r="J447" t="s">
        <v>735</v>
      </c>
      <c r="K447" t="s">
        <v>736</v>
      </c>
      <c r="L447">
        <v>1368</v>
      </c>
      <c r="N447">
        <v>1011</v>
      </c>
      <c r="O447" t="s">
        <v>737</v>
      </c>
      <c r="P447" t="s">
        <v>737</v>
      </c>
      <c r="Q447">
        <v>1</v>
      </c>
      <c r="Y447">
        <v>0.17</v>
      </c>
      <c r="AA447">
        <v>0</v>
      </c>
      <c r="AB447">
        <v>111.99</v>
      </c>
      <c r="AC447">
        <v>13.5</v>
      </c>
      <c r="AD447">
        <v>0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3</v>
      </c>
      <c r="AT447">
        <v>0.17</v>
      </c>
      <c r="AU447" t="s">
        <v>3</v>
      </c>
      <c r="AV447">
        <v>0</v>
      </c>
      <c r="AW447">
        <v>2</v>
      </c>
      <c r="AX447">
        <v>23105720</v>
      </c>
      <c r="AY447">
        <v>1</v>
      </c>
      <c r="AZ447">
        <v>0</v>
      </c>
      <c r="BA447">
        <v>444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B447">
        <v>0</v>
      </c>
    </row>
    <row r="448" spans="1:80">
      <c r="A448">
        <f>ROW(Source!A284)</f>
        <v>284</v>
      </c>
      <c r="B448">
        <v>23104213</v>
      </c>
      <c r="C448">
        <v>23105702</v>
      </c>
      <c r="D448">
        <v>21599187</v>
      </c>
      <c r="E448">
        <v>1</v>
      </c>
      <c r="F448">
        <v>1</v>
      </c>
      <c r="G448">
        <v>1</v>
      </c>
      <c r="H448">
        <v>2</v>
      </c>
      <c r="I448" t="s">
        <v>895</v>
      </c>
      <c r="J448" t="s">
        <v>896</v>
      </c>
      <c r="K448" t="s">
        <v>897</v>
      </c>
      <c r="L448">
        <v>1368</v>
      </c>
      <c r="N448">
        <v>1011</v>
      </c>
      <c r="O448" t="s">
        <v>737</v>
      </c>
      <c r="P448" t="s">
        <v>737</v>
      </c>
      <c r="Q448">
        <v>1</v>
      </c>
      <c r="Y448">
        <v>1.51</v>
      </c>
      <c r="AA448">
        <v>0</v>
      </c>
      <c r="AB448">
        <v>8.1</v>
      </c>
      <c r="AC448">
        <v>0</v>
      </c>
      <c r="AD448">
        <v>0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3</v>
      </c>
      <c r="AT448">
        <v>1.51</v>
      </c>
      <c r="AU448" t="s">
        <v>3</v>
      </c>
      <c r="AV448">
        <v>0</v>
      </c>
      <c r="AW448">
        <v>2</v>
      </c>
      <c r="AX448">
        <v>23105721</v>
      </c>
      <c r="AY448">
        <v>1</v>
      </c>
      <c r="AZ448">
        <v>0</v>
      </c>
      <c r="BA448">
        <v>445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B448">
        <v>0</v>
      </c>
    </row>
    <row r="449" spans="1:80">
      <c r="A449">
        <f>ROW(Source!A284)</f>
        <v>284</v>
      </c>
      <c r="B449">
        <v>23104213</v>
      </c>
      <c r="C449">
        <v>23105702</v>
      </c>
      <c r="D449">
        <v>21599230</v>
      </c>
      <c r="E449">
        <v>1</v>
      </c>
      <c r="F449">
        <v>1</v>
      </c>
      <c r="G449">
        <v>1</v>
      </c>
      <c r="H449">
        <v>2</v>
      </c>
      <c r="I449" t="s">
        <v>858</v>
      </c>
      <c r="J449" t="s">
        <v>859</v>
      </c>
      <c r="K449" t="s">
        <v>860</v>
      </c>
      <c r="L449">
        <v>1368</v>
      </c>
      <c r="N449">
        <v>1011</v>
      </c>
      <c r="O449" t="s">
        <v>737</v>
      </c>
      <c r="P449" t="s">
        <v>737</v>
      </c>
      <c r="Q449">
        <v>1</v>
      </c>
      <c r="Y449">
        <v>0.4</v>
      </c>
      <c r="AA449">
        <v>0</v>
      </c>
      <c r="AB449">
        <v>29.67</v>
      </c>
      <c r="AC449">
        <v>0</v>
      </c>
      <c r="AD449">
        <v>0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3</v>
      </c>
      <c r="AT449">
        <v>0.4</v>
      </c>
      <c r="AU449" t="s">
        <v>3</v>
      </c>
      <c r="AV449">
        <v>0</v>
      </c>
      <c r="AW449">
        <v>2</v>
      </c>
      <c r="AX449">
        <v>23105722</v>
      </c>
      <c r="AY449">
        <v>1</v>
      </c>
      <c r="AZ449">
        <v>0</v>
      </c>
      <c r="BA449">
        <v>446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B449">
        <v>0</v>
      </c>
    </row>
    <row r="450" spans="1:80">
      <c r="A450">
        <f>ROW(Source!A284)</f>
        <v>284</v>
      </c>
      <c r="B450">
        <v>23104213</v>
      </c>
      <c r="C450">
        <v>23105702</v>
      </c>
      <c r="D450">
        <v>21601609</v>
      </c>
      <c r="E450">
        <v>1</v>
      </c>
      <c r="F450">
        <v>1</v>
      </c>
      <c r="G450">
        <v>1</v>
      </c>
      <c r="H450">
        <v>2</v>
      </c>
      <c r="I450" t="s">
        <v>797</v>
      </c>
      <c r="J450" t="s">
        <v>798</v>
      </c>
      <c r="K450" t="s">
        <v>799</v>
      </c>
      <c r="L450">
        <v>1368</v>
      </c>
      <c r="N450">
        <v>1011</v>
      </c>
      <c r="O450" t="s">
        <v>737</v>
      </c>
      <c r="P450" t="s">
        <v>737</v>
      </c>
      <c r="Q450">
        <v>1</v>
      </c>
      <c r="Y450">
        <v>0.21</v>
      </c>
      <c r="AA450">
        <v>0</v>
      </c>
      <c r="AB450">
        <v>87.17</v>
      </c>
      <c r="AC450">
        <v>11.6</v>
      </c>
      <c r="AD450">
        <v>0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3</v>
      </c>
      <c r="AT450">
        <v>0.21</v>
      </c>
      <c r="AU450" t="s">
        <v>3</v>
      </c>
      <c r="AV450">
        <v>0</v>
      </c>
      <c r="AW450">
        <v>2</v>
      </c>
      <c r="AX450">
        <v>23105723</v>
      </c>
      <c r="AY450">
        <v>1</v>
      </c>
      <c r="AZ450">
        <v>0</v>
      </c>
      <c r="BA450">
        <v>447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B450">
        <v>0</v>
      </c>
    </row>
    <row r="451" spans="1:80">
      <c r="A451">
        <f>ROW(Source!A284)</f>
        <v>284</v>
      </c>
      <c r="B451">
        <v>23104213</v>
      </c>
      <c r="C451">
        <v>23105702</v>
      </c>
      <c r="D451">
        <v>21538992</v>
      </c>
      <c r="E451">
        <v>1</v>
      </c>
      <c r="F451">
        <v>1</v>
      </c>
      <c r="G451">
        <v>1</v>
      </c>
      <c r="H451">
        <v>3</v>
      </c>
      <c r="I451" t="s">
        <v>765</v>
      </c>
      <c r="J451" t="s">
        <v>766</v>
      </c>
      <c r="K451" t="s">
        <v>767</v>
      </c>
      <c r="L451">
        <v>1348</v>
      </c>
      <c r="N451">
        <v>1009</v>
      </c>
      <c r="O451" t="s">
        <v>13</v>
      </c>
      <c r="P451" t="s">
        <v>13</v>
      </c>
      <c r="Q451">
        <v>1000</v>
      </c>
      <c r="Y451">
        <v>8.0000000000000007E-5</v>
      </c>
      <c r="AA451">
        <v>15119</v>
      </c>
      <c r="AB451">
        <v>0</v>
      </c>
      <c r="AC451">
        <v>0</v>
      </c>
      <c r="AD451">
        <v>0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3</v>
      </c>
      <c r="AT451">
        <v>8.0000000000000007E-5</v>
      </c>
      <c r="AU451" t="s">
        <v>3</v>
      </c>
      <c r="AV451">
        <v>0</v>
      </c>
      <c r="AW451">
        <v>2</v>
      </c>
      <c r="AX451">
        <v>23105724</v>
      </c>
      <c r="AY451">
        <v>1</v>
      </c>
      <c r="AZ451">
        <v>0</v>
      </c>
      <c r="BA451">
        <v>448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B451">
        <v>0</v>
      </c>
    </row>
    <row r="452" spans="1:80">
      <c r="A452">
        <f>ROW(Source!A284)</f>
        <v>284</v>
      </c>
      <c r="B452">
        <v>23104213</v>
      </c>
      <c r="C452">
        <v>23105702</v>
      </c>
      <c r="D452">
        <v>21539432</v>
      </c>
      <c r="E452">
        <v>1</v>
      </c>
      <c r="F452">
        <v>1</v>
      </c>
      <c r="G452">
        <v>1</v>
      </c>
      <c r="H452">
        <v>3</v>
      </c>
      <c r="I452" t="s">
        <v>861</v>
      </c>
      <c r="J452" t="s">
        <v>862</v>
      </c>
      <c r="K452" t="s">
        <v>863</v>
      </c>
      <c r="L452">
        <v>1348</v>
      </c>
      <c r="N452">
        <v>1009</v>
      </c>
      <c r="O452" t="s">
        <v>13</v>
      </c>
      <c r="P452" t="s">
        <v>13</v>
      </c>
      <c r="Q452">
        <v>1000</v>
      </c>
      <c r="Y452">
        <v>4.0000000000000003E-5</v>
      </c>
      <c r="AA452">
        <v>16950</v>
      </c>
      <c r="AB452">
        <v>0</v>
      </c>
      <c r="AC452">
        <v>0</v>
      </c>
      <c r="AD452">
        <v>0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3</v>
      </c>
      <c r="AT452">
        <v>4.0000000000000003E-5</v>
      </c>
      <c r="AU452" t="s">
        <v>3</v>
      </c>
      <c r="AV452">
        <v>0</v>
      </c>
      <c r="AW452">
        <v>2</v>
      </c>
      <c r="AX452">
        <v>23105725</v>
      </c>
      <c r="AY452">
        <v>1</v>
      </c>
      <c r="AZ452">
        <v>0</v>
      </c>
      <c r="BA452">
        <v>449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B452">
        <v>0</v>
      </c>
    </row>
    <row r="453" spans="1:80">
      <c r="A453">
        <f>ROW(Source!A284)</f>
        <v>284</v>
      </c>
      <c r="B453">
        <v>23104213</v>
      </c>
      <c r="C453">
        <v>23105702</v>
      </c>
      <c r="D453">
        <v>21540934</v>
      </c>
      <c r="E453">
        <v>1</v>
      </c>
      <c r="F453">
        <v>1</v>
      </c>
      <c r="G453">
        <v>1</v>
      </c>
      <c r="H453">
        <v>3</v>
      </c>
      <c r="I453" t="s">
        <v>774</v>
      </c>
      <c r="J453" t="s">
        <v>775</v>
      </c>
      <c r="K453" t="s">
        <v>776</v>
      </c>
      <c r="L453">
        <v>1348</v>
      </c>
      <c r="N453">
        <v>1009</v>
      </c>
      <c r="O453" t="s">
        <v>13</v>
      </c>
      <c r="P453" t="s">
        <v>13</v>
      </c>
      <c r="Q453">
        <v>1000</v>
      </c>
      <c r="Y453">
        <v>1E-3</v>
      </c>
      <c r="AA453">
        <v>10362</v>
      </c>
      <c r="AB453">
        <v>0</v>
      </c>
      <c r="AC453">
        <v>0</v>
      </c>
      <c r="AD453">
        <v>0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3</v>
      </c>
      <c r="AT453">
        <v>1E-3</v>
      </c>
      <c r="AU453" t="s">
        <v>3</v>
      </c>
      <c r="AV453">
        <v>0</v>
      </c>
      <c r="AW453">
        <v>2</v>
      </c>
      <c r="AX453">
        <v>23105726</v>
      </c>
      <c r="AY453">
        <v>1</v>
      </c>
      <c r="AZ453">
        <v>0</v>
      </c>
      <c r="BA453">
        <v>450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B453">
        <v>0</v>
      </c>
    </row>
    <row r="454" spans="1:80">
      <c r="A454">
        <f>ROW(Source!A284)</f>
        <v>284</v>
      </c>
      <c r="B454">
        <v>23104213</v>
      </c>
      <c r="C454">
        <v>23105702</v>
      </c>
      <c r="D454">
        <v>21541172</v>
      </c>
      <c r="E454">
        <v>1</v>
      </c>
      <c r="F454">
        <v>1</v>
      </c>
      <c r="G454">
        <v>1</v>
      </c>
      <c r="H454">
        <v>3</v>
      </c>
      <c r="I454" t="s">
        <v>864</v>
      </c>
      <c r="J454" t="s">
        <v>865</v>
      </c>
      <c r="K454" t="s">
        <v>866</v>
      </c>
      <c r="L454">
        <v>1346</v>
      </c>
      <c r="N454">
        <v>1009</v>
      </c>
      <c r="O454" t="s">
        <v>95</v>
      </c>
      <c r="P454" t="s">
        <v>95</v>
      </c>
      <c r="Q454">
        <v>1</v>
      </c>
      <c r="Y454">
        <v>0.04</v>
      </c>
      <c r="AA454">
        <v>37.29</v>
      </c>
      <c r="AB454">
        <v>0</v>
      </c>
      <c r="AC454">
        <v>0</v>
      </c>
      <c r="AD454">
        <v>0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3</v>
      </c>
      <c r="AT454">
        <v>0.04</v>
      </c>
      <c r="AU454" t="s">
        <v>3</v>
      </c>
      <c r="AV454">
        <v>0</v>
      </c>
      <c r="AW454">
        <v>2</v>
      </c>
      <c r="AX454">
        <v>23105727</v>
      </c>
      <c r="AY454">
        <v>1</v>
      </c>
      <c r="AZ454">
        <v>0</v>
      </c>
      <c r="BA454">
        <v>451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B454">
        <v>0</v>
      </c>
    </row>
    <row r="455" spans="1:80">
      <c r="A455">
        <f>ROW(Source!A284)</f>
        <v>284</v>
      </c>
      <c r="B455">
        <v>23104213</v>
      </c>
      <c r="C455">
        <v>23105702</v>
      </c>
      <c r="D455">
        <v>21542379</v>
      </c>
      <c r="E455">
        <v>1</v>
      </c>
      <c r="F455">
        <v>1</v>
      </c>
      <c r="G455">
        <v>1</v>
      </c>
      <c r="H455">
        <v>3</v>
      </c>
      <c r="I455" t="s">
        <v>924</v>
      </c>
      <c r="J455" t="s">
        <v>925</v>
      </c>
      <c r="K455" t="s">
        <v>926</v>
      </c>
      <c r="L455">
        <v>1348</v>
      </c>
      <c r="N455">
        <v>1009</v>
      </c>
      <c r="O455" t="s">
        <v>13</v>
      </c>
      <c r="P455" t="s">
        <v>13</v>
      </c>
      <c r="Q455">
        <v>1000</v>
      </c>
      <c r="Y455">
        <v>2.7399999999999998E-3</v>
      </c>
      <c r="AA455">
        <v>15323</v>
      </c>
      <c r="AB455">
        <v>0</v>
      </c>
      <c r="AC455">
        <v>0</v>
      </c>
      <c r="AD455">
        <v>0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3</v>
      </c>
      <c r="AT455">
        <v>2.7399999999999998E-3</v>
      </c>
      <c r="AU455" t="s">
        <v>3</v>
      </c>
      <c r="AV455">
        <v>0</v>
      </c>
      <c r="AW455">
        <v>2</v>
      </c>
      <c r="AX455">
        <v>23105728</v>
      </c>
      <c r="AY455">
        <v>1</v>
      </c>
      <c r="AZ455">
        <v>0</v>
      </c>
      <c r="BA455">
        <v>452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B455">
        <v>0</v>
      </c>
    </row>
    <row r="456" spans="1:80">
      <c r="A456">
        <f>ROW(Source!A284)</f>
        <v>284</v>
      </c>
      <c r="B456">
        <v>23104213</v>
      </c>
      <c r="C456">
        <v>23105702</v>
      </c>
      <c r="D456">
        <v>21561710</v>
      </c>
      <c r="E456">
        <v>1</v>
      </c>
      <c r="F456">
        <v>1</v>
      </c>
      <c r="G456">
        <v>1</v>
      </c>
      <c r="H456">
        <v>3</v>
      </c>
      <c r="I456" t="s">
        <v>1222</v>
      </c>
      <c r="J456" t="s">
        <v>1223</v>
      </c>
      <c r="K456" t="s">
        <v>1224</v>
      </c>
      <c r="L456">
        <v>1354</v>
      </c>
      <c r="N456">
        <v>1010</v>
      </c>
      <c r="O456" t="s">
        <v>123</v>
      </c>
      <c r="P456" t="s">
        <v>123</v>
      </c>
      <c r="Q456">
        <v>1</v>
      </c>
      <c r="Y456">
        <v>1</v>
      </c>
      <c r="AA456">
        <v>2208</v>
      </c>
      <c r="AB456">
        <v>0</v>
      </c>
      <c r="AC456">
        <v>0</v>
      </c>
      <c r="AD456">
        <v>0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3</v>
      </c>
      <c r="AT456">
        <v>1</v>
      </c>
      <c r="AU456" t="s">
        <v>3</v>
      </c>
      <c r="AV456">
        <v>0</v>
      </c>
      <c r="AW456">
        <v>2</v>
      </c>
      <c r="AX456">
        <v>23105729</v>
      </c>
      <c r="AY456">
        <v>1</v>
      </c>
      <c r="AZ456">
        <v>0</v>
      </c>
      <c r="BA456">
        <v>453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B456">
        <v>0</v>
      </c>
    </row>
    <row r="457" spans="1:80">
      <c r="A457">
        <f>ROW(Source!A284)</f>
        <v>284</v>
      </c>
      <c r="B457">
        <v>23104213</v>
      </c>
      <c r="C457">
        <v>23105702</v>
      </c>
      <c r="D457">
        <v>21586825</v>
      </c>
      <c r="E457">
        <v>1</v>
      </c>
      <c r="F457">
        <v>1</v>
      </c>
      <c r="G457">
        <v>1</v>
      </c>
      <c r="H457">
        <v>3</v>
      </c>
      <c r="I457" t="s">
        <v>867</v>
      </c>
      <c r="J457" t="s">
        <v>868</v>
      </c>
      <c r="K457" t="s">
        <v>869</v>
      </c>
      <c r="L457">
        <v>1339</v>
      </c>
      <c r="N457">
        <v>1007</v>
      </c>
      <c r="O457" t="s">
        <v>26</v>
      </c>
      <c r="P457" t="s">
        <v>26</v>
      </c>
      <c r="Q457">
        <v>1</v>
      </c>
      <c r="Y457">
        <v>2</v>
      </c>
      <c r="AA457">
        <v>2.44</v>
      </c>
      <c r="AB457">
        <v>0</v>
      </c>
      <c r="AC457">
        <v>0</v>
      </c>
      <c r="AD457">
        <v>0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3</v>
      </c>
      <c r="AT457">
        <v>2</v>
      </c>
      <c r="AU457" t="s">
        <v>3</v>
      </c>
      <c r="AV457">
        <v>0</v>
      </c>
      <c r="AW457">
        <v>2</v>
      </c>
      <c r="AX457">
        <v>23105730</v>
      </c>
      <c r="AY457">
        <v>1</v>
      </c>
      <c r="AZ457">
        <v>0</v>
      </c>
      <c r="BA457">
        <v>454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B457">
        <v>0</v>
      </c>
    </row>
    <row r="458" spans="1:80">
      <c r="A458">
        <f>ROW(Source!A284)</f>
        <v>284</v>
      </c>
      <c r="B458">
        <v>23104213</v>
      </c>
      <c r="C458">
        <v>23105702</v>
      </c>
      <c r="D458">
        <v>21628492</v>
      </c>
      <c r="E458">
        <v>1</v>
      </c>
      <c r="F458">
        <v>1</v>
      </c>
      <c r="G458">
        <v>1</v>
      </c>
      <c r="H458">
        <v>3</v>
      </c>
      <c r="I458" t="s">
        <v>1225</v>
      </c>
      <c r="J458" t="s">
        <v>1226</v>
      </c>
      <c r="K458" t="s">
        <v>1227</v>
      </c>
      <c r="L458">
        <v>1354</v>
      </c>
      <c r="N458">
        <v>1010</v>
      </c>
      <c r="O458" t="s">
        <v>123</v>
      </c>
      <c r="P458" t="s">
        <v>123</v>
      </c>
      <c r="Q458">
        <v>1</v>
      </c>
      <c r="Y458">
        <v>4</v>
      </c>
      <c r="AA458">
        <v>37</v>
      </c>
      <c r="AB458">
        <v>0</v>
      </c>
      <c r="AC458">
        <v>0</v>
      </c>
      <c r="AD458">
        <v>0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3</v>
      </c>
      <c r="AT458">
        <v>4</v>
      </c>
      <c r="AU458" t="s">
        <v>3</v>
      </c>
      <c r="AV458">
        <v>0</v>
      </c>
      <c r="AW458">
        <v>2</v>
      </c>
      <c r="AX458">
        <v>23105731</v>
      </c>
      <c r="AY458">
        <v>1</v>
      </c>
      <c r="AZ458">
        <v>0</v>
      </c>
      <c r="BA458">
        <v>455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B458">
        <v>0</v>
      </c>
    </row>
    <row r="459" spans="1:80">
      <c r="A459">
        <f>ROW(Source!A284)</f>
        <v>284</v>
      </c>
      <c r="B459">
        <v>23104213</v>
      </c>
      <c r="C459">
        <v>23105702</v>
      </c>
      <c r="D459">
        <v>21638023</v>
      </c>
      <c r="E459">
        <v>1</v>
      </c>
      <c r="F459">
        <v>1</v>
      </c>
      <c r="G459">
        <v>1</v>
      </c>
      <c r="H459">
        <v>3</v>
      </c>
      <c r="I459" t="s">
        <v>951</v>
      </c>
      <c r="J459" t="s">
        <v>952</v>
      </c>
      <c r="K459" t="s">
        <v>953</v>
      </c>
      <c r="L459">
        <v>1356</v>
      </c>
      <c r="N459">
        <v>1010</v>
      </c>
      <c r="O459" t="s">
        <v>921</v>
      </c>
      <c r="P459" t="s">
        <v>921</v>
      </c>
      <c r="Q459">
        <v>1000</v>
      </c>
      <c r="Y459">
        <v>4.0000000000000001E-3</v>
      </c>
      <c r="AA459">
        <v>5650</v>
      </c>
      <c r="AB459">
        <v>0</v>
      </c>
      <c r="AC459">
        <v>0</v>
      </c>
      <c r="AD459">
        <v>0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3</v>
      </c>
      <c r="AT459">
        <v>4.0000000000000001E-3</v>
      </c>
      <c r="AU459" t="s">
        <v>3</v>
      </c>
      <c r="AV459">
        <v>0</v>
      </c>
      <c r="AW459">
        <v>2</v>
      </c>
      <c r="AX459">
        <v>23105732</v>
      </c>
      <c r="AY459">
        <v>1</v>
      </c>
      <c r="AZ459">
        <v>0</v>
      </c>
      <c r="BA459">
        <v>456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B459">
        <v>0</v>
      </c>
    </row>
    <row r="460" spans="1:80">
      <c r="A460">
        <f>ROW(Source!A287)</f>
        <v>287</v>
      </c>
      <c r="B460">
        <v>23104213</v>
      </c>
      <c r="C460">
        <v>23105737</v>
      </c>
      <c r="D460">
        <v>9430710</v>
      </c>
      <c r="E460">
        <v>1</v>
      </c>
      <c r="F460">
        <v>1</v>
      </c>
      <c r="G460">
        <v>1</v>
      </c>
      <c r="H460">
        <v>1</v>
      </c>
      <c r="I460" t="s">
        <v>803</v>
      </c>
      <c r="J460" t="s">
        <v>3</v>
      </c>
      <c r="K460" t="s">
        <v>804</v>
      </c>
      <c r="L460">
        <v>1369</v>
      </c>
      <c r="N460">
        <v>1013</v>
      </c>
      <c r="O460" t="s">
        <v>731</v>
      </c>
      <c r="P460" t="s">
        <v>731</v>
      </c>
      <c r="Q460">
        <v>1</v>
      </c>
      <c r="Y460">
        <v>443</v>
      </c>
      <c r="AA460">
        <v>0</v>
      </c>
      <c r="AB460">
        <v>0</v>
      </c>
      <c r="AC460">
        <v>0</v>
      </c>
      <c r="AD460">
        <v>9.6199999999999992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3</v>
      </c>
      <c r="AT460">
        <v>443</v>
      </c>
      <c r="AU460" t="s">
        <v>3</v>
      </c>
      <c r="AV460">
        <v>1</v>
      </c>
      <c r="AW460">
        <v>2</v>
      </c>
      <c r="AX460">
        <v>23105759</v>
      </c>
      <c r="AY460">
        <v>1</v>
      </c>
      <c r="AZ460">
        <v>0</v>
      </c>
      <c r="BA460">
        <v>457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B460">
        <v>0</v>
      </c>
    </row>
    <row r="461" spans="1:80">
      <c r="A461">
        <f>ROW(Source!A287)</f>
        <v>287</v>
      </c>
      <c r="B461">
        <v>23104213</v>
      </c>
      <c r="C461">
        <v>23105737</v>
      </c>
      <c r="D461">
        <v>121548</v>
      </c>
      <c r="E461">
        <v>1</v>
      </c>
      <c r="F461">
        <v>1</v>
      </c>
      <c r="G461">
        <v>1</v>
      </c>
      <c r="H461">
        <v>1</v>
      </c>
      <c r="I461" t="s">
        <v>23</v>
      </c>
      <c r="J461" t="s">
        <v>3</v>
      </c>
      <c r="K461" t="s">
        <v>732</v>
      </c>
      <c r="L461">
        <v>608254</v>
      </c>
      <c r="N461">
        <v>1013</v>
      </c>
      <c r="O461" t="s">
        <v>733</v>
      </c>
      <c r="P461" t="s">
        <v>733</v>
      </c>
      <c r="Q461">
        <v>1</v>
      </c>
      <c r="Y461">
        <v>220.92</v>
      </c>
      <c r="AA461">
        <v>0</v>
      </c>
      <c r="AB461">
        <v>0</v>
      </c>
      <c r="AC461">
        <v>0</v>
      </c>
      <c r="AD461">
        <v>0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3</v>
      </c>
      <c r="AT461">
        <v>220.92</v>
      </c>
      <c r="AU461" t="s">
        <v>3</v>
      </c>
      <c r="AV461">
        <v>2</v>
      </c>
      <c r="AW461">
        <v>2</v>
      </c>
      <c r="AX461">
        <v>23105760</v>
      </c>
      <c r="AY461">
        <v>1</v>
      </c>
      <c r="AZ461">
        <v>0</v>
      </c>
      <c r="BA461">
        <v>458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B461">
        <v>0</v>
      </c>
    </row>
    <row r="462" spans="1:80">
      <c r="A462">
        <f>ROW(Source!A287)</f>
        <v>287</v>
      </c>
      <c r="B462">
        <v>23104213</v>
      </c>
      <c r="C462">
        <v>23105737</v>
      </c>
      <c r="D462">
        <v>21598821</v>
      </c>
      <c r="E462">
        <v>1</v>
      </c>
      <c r="F462">
        <v>1</v>
      </c>
      <c r="G462">
        <v>1</v>
      </c>
      <c r="H462">
        <v>2</v>
      </c>
      <c r="I462" t="s">
        <v>805</v>
      </c>
      <c r="J462" t="s">
        <v>806</v>
      </c>
      <c r="K462" t="s">
        <v>807</v>
      </c>
      <c r="L462">
        <v>1368</v>
      </c>
      <c r="N462">
        <v>1011</v>
      </c>
      <c r="O462" t="s">
        <v>737</v>
      </c>
      <c r="P462" t="s">
        <v>737</v>
      </c>
      <c r="Q462">
        <v>1</v>
      </c>
      <c r="Y462">
        <v>1.2</v>
      </c>
      <c r="AA462">
        <v>0</v>
      </c>
      <c r="AB462">
        <v>134.65</v>
      </c>
      <c r="AC462">
        <v>13.5</v>
      </c>
      <c r="AD462">
        <v>0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3</v>
      </c>
      <c r="AT462">
        <v>1.2</v>
      </c>
      <c r="AU462" t="s">
        <v>3</v>
      </c>
      <c r="AV462">
        <v>0</v>
      </c>
      <c r="AW462">
        <v>2</v>
      </c>
      <c r="AX462">
        <v>23105761</v>
      </c>
      <c r="AY462">
        <v>1</v>
      </c>
      <c r="AZ462">
        <v>0</v>
      </c>
      <c r="BA462">
        <v>459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B462">
        <v>0</v>
      </c>
    </row>
    <row r="463" spans="1:80">
      <c r="A463">
        <f>ROW(Source!A287)</f>
        <v>287</v>
      </c>
      <c r="B463">
        <v>23104213</v>
      </c>
      <c r="C463">
        <v>23105737</v>
      </c>
      <c r="D463">
        <v>21599243</v>
      </c>
      <c r="E463">
        <v>1</v>
      </c>
      <c r="F463">
        <v>1</v>
      </c>
      <c r="G463">
        <v>1</v>
      </c>
      <c r="H463">
        <v>2</v>
      </c>
      <c r="I463" t="s">
        <v>808</v>
      </c>
      <c r="J463" t="s">
        <v>809</v>
      </c>
      <c r="K463" t="s">
        <v>810</v>
      </c>
      <c r="L463">
        <v>1368</v>
      </c>
      <c r="N463">
        <v>1011</v>
      </c>
      <c r="O463" t="s">
        <v>737</v>
      </c>
      <c r="P463" t="s">
        <v>737</v>
      </c>
      <c r="Q463">
        <v>1</v>
      </c>
      <c r="Y463">
        <v>8.1199999999999992</v>
      </c>
      <c r="AA463">
        <v>0</v>
      </c>
      <c r="AB463">
        <v>100</v>
      </c>
      <c r="AC463">
        <v>10.06</v>
      </c>
      <c r="AD463">
        <v>0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3</v>
      </c>
      <c r="AT463">
        <v>8.1199999999999992</v>
      </c>
      <c r="AU463" t="s">
        <v>3</v>
      </c>
      <c r="AV463">
        <v>0</v>
      </c>
      <c r="AW463">
        <v>2</v>
      </c>
      <c r="AX463">
        <v>23105762</v>
      </c>
      <c r="AY463">
        <v>1</v>
      </c>
      <c r="AZ463">
        <v>0</v>
      </c>
      <c r="BA463">
        <v>460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B463">
        <v>0</v>
      </c>
    </row>
    <row r="464" spans="1:80">
      <c r="A464">
        <f>ROW(Source!A287)</f>
        <v>287</v>
      </c>
      <c r="B464">
        <v>23104213</v>
      </c>
      <c r="C464">
        <v>23105737</v>
      </c>
      <c r="D464">
        <v>21600228</v>
      </c>
      <c r="E464">
        <v>1</v>
      </c>
      <c r="F464">
        <v>1</v>
      </c>
      <c r="G464">
        <v>1</v>
      </c>
      <c r="H464">
        <v>2</v>
      </c>
      <c r="I464" t="s">
        <v>811</v>
      </c>
      <c r="J464" t="s">
        <v>812</v>
      </c>
      <c r="K464" t="s">
        <v>813</v>
      </c>
      <c r="L464">
        <v>1368</v>
      </c>
      <c r="N464">
        <v>1011</v>
      </c>
      <c r="O464" t="s">
        <v>737</v>
      </c>
      <c r="P464" t="s">
        <v>737</v>
      </c>
      <c r="Q464">
        <v>1</v>
      </c>
      <c r="Y464">
        <v>29</v>
      </c>
      <c r="AA464">
        <v>0</v>
      </c>
      <c r="AB464">
        <v>287.99</v>
      </c>
      <c r="AC464">
        <v>11.6</v>
      </c>
      <c r="AD464">
        <v>0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3</v>
      </c>
      <c r="AT464">
        <v>29</v>
      </c>
      <c r="AU464" t="s">
        <v>3</v>
      </c>
      <c r="AV464">
        <v>0</v>
      </c>
      <c r="AW464">
        <v>2</v>
      </c>
      <c r="AX464">
        <v>23105763</v>
      </c>
      <c r="AY464">
        <v>1</v>
      </c>
      <c r="AZ464">
        <v>0</v>
      </c>
      <c r="BA464">
        <v>461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B464">
        <v>0</v>
      </c>
    </row>
    <row r="465" spans="1:80">
      <c r="A465">
        <f>ROW(Source!A287)</f>
        <v>287</v>
      </c>
      <c r="B465">
        <v>23104213</v>
      </c>
      <c r="C465">
        <v>23105737</v>
      </c>
      <c r="D465">
        <v>21600294</v>
      </c>
      <c r="E465">
        <v>1</v>
      </c>
      <c r="F465">
        <v>1</v>
      </c>
      <c r="G465">
        <v>1</v>
      </c>
      <c r="H465">
        <v>2</v>
      </c>
      <c r="I465" t="s">
        <v>814</v>
      </c>
      <c r="J465" t="s">
        <v>815</v>
      </c>
      <c r="K465" t="s">
        <v>816</v>
      </c>
      <c r="L465">
        <v>1368</v>
      </c>
      <c r="N465">
        <v>1011</v>
      </c>
      <c r="O465" t="s">
        <v>737</v>
      </c>
      <c r="P465" t="s">
        <v>737</v>
      </c>
      <c r="Q465">
        <v>1</v>
      </c>
      <c r="Y465">
        <v>63.8</v>
      </c>
      <c r="AA465">
        <v>0</v>
      </c>
      <c r="AB465">
        <v>91.83</v>
      </c>
      <c r="AC465">
        <v>10.06</v>
      </c>
      <c r="AD465">
        <v>0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3</v>
      </c>
      <c r="AT465">
        <v>63.8</v>
      </c>
      <c r="AU465" t="s">
        <v>3</v>
      </c>
      <c r="AV465">
        <v>0</v>
      </c>
      <c r="AW465">
        <v>2</v>
      </c>
      <c r="AX465">
        <v>23105764</v>
      </c>
      <c r="AY465">
        <v>1</v>
      </c>
      <c r="AZ465">
        <v>0</v>
      </c>
      <c r="BA465">
        <v>462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B465">
        <v>0</v>
      </c>
    </row>
    <row r="466" spans="1:80">
      <c r="A466">
        <f>ROW(Source!A287)</f>
        <v>287</v>
      </c>
      <c r="B466">
        <v>23104213</v>
      </c>
      <c r="C466">
        <v>23105737</v>
      </c>
      <c r="D466">
        <v>21601240</v>
      </c>
      <c r="E466">
        <v>1</v>
      </c>
      <c r="F466">
        <v>1</v>
      </c>
      <c r="G466">
        <v>1</v>
      </c>
      <c r="H466">
        <v>2</v>
      </c>
      <c r="I466" t="s">
        <v>817</v>
      </c>
      <c r="J466" t="s">
        <v>818</v>
      </c>
      <c r="K466" t="s">
        <v>819</v>
      </c>
      <c r="L466">
        <v>1368</v>
      </c>
      <c r="N466">
        <v>1011</v>
      </c>
      <c r="O466" t="s">
        <v>737</v>
      </c>
      <c r="P466" t="s">
        <v>737</v>
      </c>
      <c r="Q466">
        <v>1</v>
      </c>
      <c r="Y466">
        <v>55</v>
      </c>
      <c r="AA466">
        <v>0</v>
      </c>
      <c r="AB466">
        <v>52.61</v>
      </c>
      <c r="AC466">
        <v>11.6</v>
      </c>
      <c r="AD466">
        <v>0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3</v>
      </c>
      <c r="AT466">
        <v>55</v>
      </c>
      <c r="AU466" t="s">
        <v>3</v>
      </c>
      <c r="AV466">
        <v>0</v>
      </c>
      <c r="AW466">
        <v>2</v>
      </c>
      <c r="AX466">
        <v>23105765</v>
      </c>
      <c r="AY466">
        <v>1</v>
      </c>
      <c r="AZ466">
        <v>0</v>
      </c>
      <c r="BA466">
        <v>463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B466">
        <v>0</v>
      </c>
    </row>
    <row r="467" spans="1:80">
      <c r="A467">
        <f>ROW(Source!A287)</f>
        <v>287</v>
      </c>
      <c r="B467">
        <v>23104213</v>
      </c>
      <c r="C467">
        <v>23105737</v>
      </c>
      <c r="D467">
        <v>21601242</v>
      </c>
      <c r="E467">
        <v>1</v>
      </c>
      <c r="F467">
        <v>1</v>
      </c>
      <c r="G467">
        <v>1</v>
      </c>
      <c r="H467">
        <v>2</v>
      </c>
      <c r="I467" t="s">
        <v>820</v>
      </c>
      <c r="J467" t="s">
        <v>821</v>
      </c>
      <c r="K467" t="s">
        <v>822</v>
      </c>
      <c r="L467">
        <v>1368</v>
      </c>
      <c r="N467">
        <v>1011</v>
      </c>
      <c r="O467" t="s">
        <v>737</v>
      </c>
      <c r="P467" t="s">
        <v>737</v>
      </c>
      <c r="Q467">
        <v>1</v>
      </c>
      <c r="Y467">
        <v>63.8</v>
      </c>
      <c r="AA467">
        <v>0</v>
      </c>
      <c r="AB467">
        <v>30.46</v>
      </c>
      <c r="AC467">
        <v>11.6</v>
      </c>
      <c r="AD467">
        <v>0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3</v>
      </c>
      <c r="AT467">
        <v>63.8</v>
      </c>
      <c r="AU467" t="s">
        <v>3</v>
      </c>
      <c r="AV467">
        <v>0</v>
      </c>
      <c r="AW467">
        <v>2</v>
      </c>
      <c r="AX467">
        <v>23105766</v>
      </c>
      <c r="AY467">
        <v>1</v>
      </c>
      <c r="AZ467">
        <v>0</v>
      </c>
      <c r="BA467">
        <v>464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B467">
        <v>0</v>
      </c>
    </row>
    <row r="468" spans="1:80">
      <c r="A468">
        <f>ROW(Source!A287)</f>
        <v>287</v>
      </c>
      <c r="B468">
        <v>23104213</v>
      </c>
      <c r="C468">
        <v>23105737</v>
      </c>
      <c r="D468">
        <v>21601609</v>
      </c>
      <c r="E468">
        <v>1</v>
      </c>
      <c r="F468">
        <v>1</v>
      </c>
      <c r="G468">
        <v>1</v>
      </c>
      <c r="H468">
        <v>2</v>
      </c>
      <c r="I468" t="s">
        <v>797</v>
      </c>
      <c r="J468" t="s">
        <v>798</v>
      </c>
      <c r="K468" t="s">
        <v>799</v>
      </c>
      <c r="L468">
        <v>1368</v>
      </c>
      <c r="N468">
        <v>1011</v>
      </c>
      <c r="O468" t="s">
        <v>737</v>
      </c>
      <c r="P468" t="s">
        <v>737</v>
      </c>
      <c r="Q468">
        <v>1</v>
      </c>
      <c r="Y468">
        <v>1.2</v>
      </c>
      <c r="AA468">
        <v>0</v>
      </c>
      <c r="AB468">
        <v>87.17</v>
      </c>
      <c r="AC468">
        <v>11.6</v>
      </c>
      <c r="AD468">
        <v>0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3</v>
      </c>
      <c r="AT468">
        <v>1.2</v>
      </c>
      <c r="AU468" t="s">
        <v>3</v>
      </c>
      <c r="AV468">
        <v>0</v>
      </c>
      <c r="AW468">
        <v>2</v>
      </c>
      <c r="AX468">
        <v>23105767</v>
      </c>
      <c r="AY468">
        <v>1</v>
      </c>
      <c r="AZ468">
        <v>0</v>
      </c>
      <c r="BA468">
        <v>465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B468">
        <v>0</v>
      </c>
    </row>
    <row r="469" spans="1:80">
      <c r="A469">
        <f>ROW(Source!A287)</f>
        <v>287</v>
      </c>
      <c r="B469">
        <v>23104213</v>
      </c>
      <c r="C469">
        <v>23105737</v>
      </c>
      <c r="D469">
        <v>21538443</v>
      </c>
      <c r="E469">
        <v>1</v>
      </c>
      <c r="F469">
        <v>1</v>
      </c>
      <c r="G469">
        <v>1</v>
      </c>
      <c r="H469">
        <v>3</v>
      </c>
      <c r="I469" t="s">
        <v>823</v>
      </c>
      <c r="J469" t="s">
        <v>824</v>
      </c>
      <c r="K469" t="s">
        <v>825</v>
      </c>
      <c r="L469">
        <v>1348</v>
      </c>
      <c r="N469">
        <v>1009</v>
      </c>
      <c r="O469" t="s">
        <v>13</v>
      </c>
      <c r="P469" t="s">
        <v>13</v>
      </c>
      <c r="Q469">
        <v>1000</v>
      </c>
      <c r="Y469">
        <v>4.5399999999999998E-3</v>
      </c>
      <c r="AA469">
        <v>12606</v>
      </c>
      <c r="AB469">
        <v>0</v>
      </c>
      <c r="AC469">
        <v>0</v>
      </c>
      <c r="AD469">
        <v>0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3</v>
      </c>
      <c r="AT469">
        <v>4.5399999999999998E-3</v>
      </c>
      <c r="AU469" t="s">
        <v>3</v>
      </c>
      <c r="AV469">
        <v>0</v>
      </c>
      <c r="AW469">
        <v>2</v>
      </c>
      <c r="AX469">
        <v>23105768</v>
      </c>
      <c r="AY469">
        <v>1</v>
      </c>
      <c r="AZ469">
        <v>0</v>
      </c>
      <c r="BA469">
        <v>466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B469">
        <v>0</v>
      </c>
    </row>
    <row r="470" spans="1:80">
      <c r="A470">
        <f>ROW(Source!A287)</f>
        <v>287</v>
      </c>
      <c r="B470">
        <v>23104213</v>
      </c>
      <c r="C470">
        <v>23105737</v>
      </c>
      <c r="D470">
        <v>21538874</v>
      </c>
      <c r="E470">
        <v>1</v>
      </c>
      <c r="F470">
        <v>1</v>
      </c>
      <c r="G470">
        <v>1</v>
      </c>
      <c r="H470">
        <v>3</v>
      </c>
      <c r="I470" t="s">
        <v>762</v>
      </c>
      <c r="J470" t="s">
        <v>763</v>
      </c>
      <c r="K470" t="s">
        <v>764</v>
      </c>
      <c r="L470">
        <v>1339</v>
      </c>
      <c r="N470">
        <v>1007</v>
      </c>
      <c r="O470" t="s">
        <v>26</v>
      </c>
      <c r="P470" t="s">
        <v>26</v>
      </c>
      <c r="Q470">
        <v>1</v>
      </c>
      <c r="Y470">
        <v>2.42</v>
      </c>
      <c r="AA470">
        <v>6.22</v>
      </c>
      <c r="AB470">
        <v>0</v>
      </c>
      <c r="AC470">
        <v>0</v>
      </c>
      <c r="AD470">
        <v>0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3</v>
      </c>
      <c r="AT470">
        <v>2.42</v>
      </c>
      <c r="AU470" t="s">
        <v>3</v>
      </c>
      <c r="AV470">
        <v>0</v>
      </c>
      <c r="AW470">
        <v>2</v>
      </c>
      <c r="AX470">
        <v>23105769</v>
      </c>
      <c r="AY470">
        <v>1</v>
      </c>
      <c r="AZ470">
        <v>0</v>
      </c>
      <c r="BA470">
        <v>467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B470">
        <v>0</v>
      </c>
    </row>
    <row r="471" spans="1:80">
      <c r="A471">
        <f>ROW(Source!A287)</f>
        <v>287</v>
      </c>
      <c r="B471">
        <v>23104213</v>
      </c>
      <c r="C471">
        <v>23105737</v>
      </c>
      <c r="D471">
        <v>21539802</v>
      </c>
      <c r="E471">
        <v>1</v>
      </c>
      <c r="F471">
        <v>1</v>
      </c>
      <c r="G471">
        <v>1</v>
      </c>
      <c r="H471">
        <v>3</v>
      </c>
      <c r="I471" t="s">
        <v>826</v>
      </c>
      <c r="J471" t="s">
        <v>827</v>
      </c>
      <c r="K471" t="s">
        <v>828</v>
      </c>
      <c r="L471">
        <v>1348</v>
      </c>
      <c r="N471">
        <v>1009</v>
      </c>
      <c r="O471" t="s">
        <v>13</v>
      </c>
      <c r="P471" t="s">
        <v>13</v>
      </c>
      <c r="Q471">
        <v>1000</v>
      </c>
      <c r="Y471">
        <v>1.2E-4</v>
      </c>
      <c r="AA471">
        <v>10200</v>
      </c>
      <c r="AB471">
        <v>0</v>
      </c>
      <c r="AC471">
        <v>0</v>
      </c>
      <c r="AD471">
        <v>0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3</v>
      </c>
      <c r="AT471">
        <v>1.2E-4</v>
      </c>
      <c r="AU471" t="s">
        <v>3</v>
      </c>
      <c r="AV471">
        <v>0</v>
      </c>
      <c r="AW471">
        <v>2</v>
      </c>
      <c r="AX471">
        <v>23105770</v>
      </c>
      <c r="AY471">
        <v>1</v>
      </c>
      <c r="AZ471">
        <v>0</v>
      </c>
      <c r="BA471">
        <v>468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B471">
        <v>0</v>
      </c>
    </row>
    <row r="472" spans="1:80">
      <c r="A472">
        <f>ROW(Source!A287)</f>
        <v>287</v>
      </c>
      <c r="B472">
        <v>23104213</v>
      </c>
      <c r="C472">
        <v>23105737</v>
      </c>
      <c r="D472">
        <v>21541644</v>
      </c>
      <c r="E472">
        <v>1</v>
      </c>
      <c r="F472">
        <v>1</v>
      </c>
      <c r="G472">
        <v>1</v>
      </c>
      <c r="H472">
        <v>3</v>
      </c>
      <c r="I472" t="s">
        <v>829</v>
      </c>
      <c r="J472" t="s">
        <v>830</v>
      </c>
      <c r="K472" t="s">
        <v>831</v>
      </c>
      <c r="L472">
        <v>1346</v>
      </c>
      <c r="N472">
        <v>1009</v>
      </c>
      <c r="O472" t="s">
        <v>95</v>
      </c>
      <c r="P472" t="s">
        <v>95</v>
      </c>
      <c r="Q472">
        <v>1</v>
      </c>
      <c r="Y472">
        <v>0.62</v>
      </c>
      <c r="AA472">
        <v>27.72</v>
      </c>
      <c r="AB472">
        <v>0</v>
      </c>
      <c r="AC472">
        <v>0</v>
      </c>
      <c r="AD472">
        <v>0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3</v>
      </c>
      <c r="AT472">
        <v>0.62</v>
      </c>
      <c r="AU472" t="s">
        <v>3</v>
      </c>
      <c r="AV472">
        <v>0</v>
      </c>
      <c r="AW472">
        <v>2</v>
      </c>
      <c r="AX472">
        <v>23105771</v>
      </c>
      <c r="AY472">
        <v>1</v>
      </c>
      <c r="AZ472">
        <v>0</v>
      </c>
      <c r="BA472">
        <v>469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B472">
        <v>0</v>
      </c>
    </row>
    <row r="473" spans="1:80">
      <c r="A473">
        <f>ROW(Source!A287)</f>
        <v>287</v>
      </c>
      <c r="B473">
        <v>23104213</v>
      </c>
      <c r="C473">
        <v>23105737</v>
      </c>
      <c r="D473">
        <v>21619548</v>
      </c>
      <c r="E473">
        <v>1</v>
      </c>
      <c r="F473">
        <v>1</v>
      </c>
      <c r="G473">
        <v>1</v>
      </c>
      <c r="H473">
        <v>3</v>
      </c>
      <c r="I473" t="s">
        <v>832</v>
      </c>
      <c r="J473" t="s">
        <v>833</v>
      </c>
      <c r="K473" t="s">
        <v>834</v>
      </c>
      <c r="L473">
        <v>1355</v>
      </c>
      <c r="N473">
        <v>1010</v>
      </c>
      <c r="O473" t="s">
        <v>181</v>
      </c>
      <c r="P473" t="s">
        <v>181</v>
      </c>
      <c r="Q473">
        <v>100</v>
      </c>
      <c r="Y473">
        <v>0.7</v>
      </c>
      <c r="AA473">
        <v>30.74</v>
      </c>
      <c r="AB473">
        <v>0</v>
      </c>
      <c r="AC473">
        <v>0</v>
      </c>
      <c r="AD473">
        <v>0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3</v>
      </c>
      <c r="AT473">
        <v>0.7</v>
      </c>
      <c r="AU473" t="s">
        <v>3</v>
      </c>
      <c r="AV473">
        <v>0</v>
      </c>
      <c r="AW473">
        <v>2</v>
      </c>
      <c r="AX473">
        <v>23105772</v>
      </c>
      <c r="AY473">
        <v>1</v>
      </c>
      <c r="AZ473">
        <v>0</v>
      </c>
      <c r="BA473">
        <v>470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B473">
        <v>0</v>
      </c>
    </row>
    <row r="474" spans="1:80">
      <c r="A474">
        <f>ROW(Source!A287)</f>
        <v>287</v>
      </c>
      <c r="B474">
        <v>23104213</v>
      </c>
      <c r="C474">
        <v>23105737</v>
      </c>
      <c r="D474">
        <v>21565569</v>
      </c>
      <c r="E474">
        <v>1</v>
      </c>
      <c r="F474">
        <v>1</v>
      </c>
      <c r="G474">
        <v>1</v>
      </c>
      <c r="H474">
        <v>3</v>
      </c>
      <c r="I474" t="s">
        <v>835</v>
      </c>
      <c r="J474" t="s">
        <v>836</v>
      </c>
      <c r="K474" t="s">
        <v>837</v>
      </c>
      <c r="L474">
        <v>1354</v>
      </c>
      <c r="N474">
        <v>1010</v>
      </c>
      <c r="O474" t="s">
        <v>123</v>
      </c>
      <c r="P474" t="s">
        <v>123</v>
      </c>
      <c r="Q474">
        <v>1</v>
      </c>
      <c r="Y474">
        <v>50</v>
      </c>
      <c r="AA474">
        <v>6.45</v>
      </c>
      <c r="AB474">
        <v>0</v>
      </c>
      <c r="AC474">
        <v>0</v>
      </c>
      <c r="AD474">
        <v>0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3</v>
      </c>
      <c r="AT474">
        <v>50</v>
      </c>
      <c r="AU474" t="s">
        <v>3</v>
      </c>
      <c r="AV474">
        <v>0</v>
      </c>
      <c r="AW474">
        <v>2</v>
      </c>
      <c r="AX474">
        <v>23105773</v>
      </c>
      <c r="AY474">
        <v>1</v>
      </c>
      <c r="AZ474">
        <v>0</v>
      </c>
      <c r="BA474">
        <v>471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B474">
        <v>0</v>
      </c>
    </row>
    <row r="475" spans="1:80">
      <c r="A475">
        <f>ROW(Source!A287)</f>
        <v>287</v>
      </c>
      <c r="B475">
        <v>23104213</v>
      </c>
      <c r="C475">
        <v>23105737</v>
      </c>
      <c r="D475">
        <v>21572697</v>
      </c>
      <c r="E475">
        <v>1</v>
      </c>
      <c r="F475">
        <v>1</v>
      </c>
      <c r="G475">
        <v>1</v>
      </c>
      <c r="H475">
        <v>3</v>
      </c>
      <c r="I475" t="s">
        <v>838</v>
      </c>
      <c r="J475" t="s">
        <v>839</v>
      </c>
      <c r="K475" t="s">
        <v>840</v>
      </c>
      <c r="L475">
        <v>1354</v>
      </c>
      <c r="N475">
        <v>1010</v>
      </c>
      <c r="O475" t="s">
        <v>123</v>
      </c>
      <c r="P475" t="s">
        <v>123</v>
      </c>
      <c r="Q475">
        <v>1</v>
      </c>
      <c r="Y475">
        <v>255</v>
      </c>
      <c r="AA475">
        <v>6.85</v>
      </c>
      <c r="AB475">
        <v>0</v>
      </c>
      <c r="AC475">
        <v>0</v>
      </c>
      <c r="AD475">
        <v>0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3</v>
      </c>
      <c r="AT475">
        <v>255</v>
      </c>
      <c r="AU475" t="s">
        <v>3</v>
      </c>
      <c r="AV475">
        <v>0</v>
      </c>
      <c r="AW475">
        <v>2</v>
      </c>
      <c r="AX475">
        <v>23105774</v>
      </c>
      <c r="AY475">
        <v>1</v>
      </c>
      <c r="AZ475">
        <v>0</v>
      </c>
      <c r="BA475">
        <v>472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B475">
        <v>0</v>
      </c>
    </row>
    <row r="476" spans="1:80">
      <c r="A476">
        <f>ROW(Source!A287)</f>
        <v>287</v>
      </c>
      <c r="B476">
        <v>23104213</v>
      </c>
      <c r="C476">
        <v>23105737</v>
      </c>
      <c r="D476">
        <v>21572709</v>
      </c>
      <c r="E476">
        <v>1</v>
      </c>
      <c r="F476">
        <v>1</v>
      </c>
      <c r="G476">
        <v>1</v>
      </c>
      <c r="H476">
        <v>3</v>
      </c>
      <c r="I476" t="s">
        <v>841</v>
      </c>
      <c r="J476" t="s">
        <v>842</v>
      </c>
      <c r="K476" t="s">
        <v>843</v>
      </c>
      <c r="L476">
        <v>1358</v>
      </c>
      <c r="N476">
        <v>1010</v>
      </c>
      <c r="O476" t="s">
        <v>265</v>
      </c>
      <c r="P476" t="s">
        <v>265</v>
      </c>
      <c r="Q476">
        <v>10</v>
      </c>
      <c r="Y476">
        <v>25.5</v>
      </c>
      <c r="AA476">
        <v>250</v>
      </c>
      <c r="AB476">
        <v>0</v>
      </c>
      <c r="AC476">
        <v>0</v>
      </c>
      <c r="AD476">
        <v>0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3</v>
      </c>
      <c r="AT476">
        <v>25.5</v>
      </c>
      <c r="AU476" t="s">
        <v>3</v>
      </c>
      <c r="AV476">
        <v>0</v>
      </c>
      <c r="AW476">
        <v>2</v>
      </c>
      <c r="AX476">
        <v>23105775</v>
      </c>
      <c r="AY476">
        <v>1</v>
      </c>
      <c r="AZ476">
        <v>0</v>
      </c>
      <c r="BA476">
        <v>473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B476">
        <v>0</v>
      </c>
    </row>
    <row r="477" spans="1:80">
      <c r="A477">
        <f>ROW(Source!A287)</f>
        <v>287</v>
      </c>
      <c r="B477">
        <v>23104213</v>
      </c>
      <c r="C477">
        <v>23105737</v>
      </c>
      <c r="D477">
        <v>21586826</v>
      </c>
      <c r="E477">
        <v>1</v>
      </c>
      <c r="F477">
        <v>1</v>
      </c>
      <c r="G477">
        <v>1</v>
      </c>
      <c r="H477">
        <v>3</v>
      </c>
      <c r="I477" t="s">
        <v>844</v>
      </c>
      <c r="J477" t="s">
        <v>845</v>
      </c>
      <c r="K477" t="s">
        <v>846</v>
      </c>
      <c r="L477">
        <v>1339</v>
      </c>
      <c r="N477">
        <v>1007</v>
      </c>
      <c r="O477" t="s">
        <v>26</v>
      </c>
      <c r="P477" t="s">
        <v>26</v>
      </c>
      <c r="Q477">
        <v>1</v>
      </c>
      <c r="Y477">
        <v>0.28999999999999998</v>
      </c>
      <c r="AA477">
        <v>3.15</v>
      </c>
      <c r="AB477">
        <v>0</v>
      </c>
      <c r="AC477">
        <v>0</v>
      </c>
      <c r="AD477">
        <v>0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3</v>
      </c>
      <c r="AT477">
        <v>0.28999999999999998</v>
      </c>
      <c r="AU477" t="s">
        <v>3</v>
      </c>
      <c r="AV477">
        <v>0</v>
      </c>
      <c r="AW477">
        <v>2</v>
      </c>
      <c r="AX477">
        <v>23105776</v>
      </c>
      <c r="AY477">
        <v>1</v>
      </c>
      <c r="AZ477">
        <v>0</v>
      </c>
      <c r="BA477">
        <v>474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B477">
        <v>0</v>
      </c>
    </row>
    <row r="478" spans="1:80">
      <c r="A478">
        <f>ROW(Source!A287)</f>
        <v>287</v>
      </c>
      <c r="B478">
        <v>23104213</v>
      </c>
      <c r="C478">
        <v>23105737</v>
      </c>
      <c r="D478">
        <v>21632145</v>
      </c>
      <c r="E478">
        <v>1</v>
      </c>
      <c r="F478">
        <v>1</v>
      </c>
      <c r="G478">
        <v>1</v>
      </c>
      <c r="H478">
        <v>3</v>
      </c>
      <c r="I478" t="s">
        <v>847</v>
      </c>
      <c r="J478" t="s">
        <v>848</v>
      </c>
      <c r="K478" t="s">
        <v>849</v>
      </c>
      <c r="L478">
        <v>1355</v>
      </c>
      <c r="N478">
        <v>1010</v>
      </c>
      <c r="O478" t="s">
        <v>181</v>
      </c>
      <c r="P478" t="s">
        <v>181</v>
      </c>
      <c r="Q478">
        <v>100</v>
      </c>
      <c r="Y478">
        <v>0.68300000000000005</v>
      </c>
      <c r="AA478">
        <v>150</v>
      </c>
      <c r="AB478">
        <v>0</v>
      </c>
      <c r="AC478">
        <v>0</v>
      </c>
      <c r="AD478">
        <v>0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3</v>
      </c>
      <c r="AT478">
        <v>0.68300000000000005</v>
      </c>
      <c r="AU478" t="s">
        <v>3</v>
      </c>
      <c r="AV478">
        <v>0</v>
      </c>
      <c r="AW478">
        <v>2</v>
      </c>
      <c r="AX478">
        <v>23105777</v>
      </c>
      <c r="AY478">
        <v>1</v>
      </c>
      <c r="AZ478">
        <v>0</v>
      </c>
      <c r="BA478">
        <v>475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B478">
        <v>0</v>
      </c>
    </row>
    <row r="479" spans="1:80">
      <c r="A479">
        <f>ROW(Source!A287)</f>
        <v>287</v>
      </c>
      <c r="B479">
        <v>23104213</v>
      </c>
      <c r="C479">
        <v>23105737</v>
      </c>
      <c r="D479">
        <v>21636463</v>
      </c>
      <c r="E479">
        <v>1</v>
      </c>
      <c r="F479">
        <v>1</v>
      </c>
      <c r="G479">
        <v>1</v>
      </c>
      <c r="H479">
        <v>3</v>
      </c>
      <c r="I479" t="s">
        <v>850</v>
      </c>
      <c r="J479" t="s">
        <v>851</v>
      </c>
      <c r="K479" t="s">
        <v>852</v>
      </c>
      <c r="L479">
        <v>1358</v>
      </c>
      <c r="N479">
        <v>1010</v>
      </c>
      <c r="O479" t="s">
        <v>265</v>
      </c>
      <c r="P479" t="s">
        <v>265</v>
      </c>
      <c r="Q479">
        <v>10</v>
      </c>
      <c r="Y479">
        <v>27</v>
      </c>
      <c r="AA479">
        <v>6.66</v>
      </c>
      <c r="AB479">
        <v>0</v>
      </c>
      <c r="AC479">
        <v>0</v>
      </c>
      <c r="AD479">
        <v>0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3</v>
      </c>
      <c r="AT479">
        <v>27</v>
      </c>
      <c r="AU479" t="s">
        <v>3</v>
      </c>
      <c r="AV479">
        <v>0</v>
      </c>
      <c r="AW479">
        <v>2</v>
      </c>
      <c r="AX479">
        <v>23105778</v>
      </c>
      <c r="AY479">
        <v>1</v>
      </c>
      <c r="AZ479">
        <v>0</v>
      </c>
      <c r="BA479">
        <v>476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B479">
        <v>0</v>
      </c>
    </row>
    <row r="480" spans="1:80">
      <c r="A480">
        <f>ROW(Source!A287)</f>
        <v>287</v>
      </c>
      <c r="B480">
        <v>23104213</v>
      </c>
      <c r="C480">
        <v>23105737</v>
      </c>
      <c r="D480">
        <v>21598581</v>
      </c>
      <c r="E480">
        <v>1</v>
      </c>
      <c r="F480">
        <v>1</v>
      </c>
      <c r="G480">
        <v>1</v>
      </c>
      <c r="H480">
        <v>3</v>
      </c>
      <c r="I480" t="s">
        <v>853</v>
      </c>
      <c r="J480" t="s">
        <v>854</v>
      </c>
      <c r="K480" t="s">
        <v>855</v>
      </c>
      <c r="L480">
        <v>9308174</v>
      </c>
      <c r="N480">
        <v>1009</v>
      </c>
      <c r="O480" t="s">
        <v>13</v>
      </c>
      <c r="P480" t="s">
        <v>361</v>
      </c>
      <c r="Q480">
        <v>1000</v>
      </c>
      <c r="Y480">
        <v>85.23</v>
      </c>
      <c r="AA480">
        <v>1</v>
      </c>
      <c r="AB480">
        <v>0</v>
      </c>
      <c r="AC480">
        <v>0</v>
      </c>
      <c r="AD480">
        <v>0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3</v>
      </c>
      <c r="AT480">
        <v>85.23</v>
      </c>
      <c r="AU480" t="s">
        <v>3</v>
      </c>
      <c r="AV480">
        <v>0</v>
      </c>
      <c r="AW480">
        <v>2</v>
      </c>
      <c r="AX480">
        <v>23105779</v>
      </c>
      <c r="AY480">
        <v>1</v>
      </c>
      <c r="AZ480">
        <v>0</v>
      </c>
      <c r="BA480">
        <v>477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B480">
        <v>0</v>
      </c>
    </row>
    <row r="481" spans="1:80">
      <c r="A481">
        <f>ROW(Source!A290)</f>
        <v>290</v>
      </c>
      <c r="B481">
        <v>23104213</v>
      </c>
      <c r="C481">
        <v>23105784</v>
      </c>
      <c r="D481">
        <v>9699766</v>
      </c>
      <c r="E481">
        <v>1</v>
      </c>
      <c r="F481">
        <v>1</v>
      </c>
      <c r="G481">
        <v>1</v>
      </c>
      <c r="H481">
        <v>1</v>
      </c>
      <c r="I481" t="s">
        <v>856</v>
      </c>
      <c r="J481" t="s">
        <v>3</v>
      </c>
      <c r="K481" t="s">
        <v>857</v>
      </c>
      <c r="L481">
        <v>1369</v>
      </c>
      <c r="N481">
        <v>1013</v>
      </c>
      <c r="O481" t="s">
        <v>731</v>
      </c>
      <c r="P481" t="s">
        <v>731</v>
      </c>
      <c r="Q481">
        <v>1</v>
      </c>
      <c r="Y481">
        <v>5.01</v>
      </c>
      <c r="AA481">
        <v>0</v>
      </c>
      <c r="AB481">
        <v>0</v>
      </c>
      <c r="AC481">
        <v>0</v>
      </c>
      <c r="AD481">
        <v>11.64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3</v>
      </c>
      <c r="AT481">
        <v>5.01</v>
      </c>
      <c r="AU481" t="s">
        <v>3</v>
      </c>
      <c r="AV481">
        <v>1</v>
      </c>
      <c r="AW481">
        <v>2</v>
      </c>
      <c r="AX481">
        <v>23105791</v>
      </c>
      <c r="AY481">
        <v>1</v>
      </c>
      <c r="AZ481">
        <v>0</v>
      </c>
      <c r="BA481">
        <v>478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B481">
        <v>0</v>
      </c>
    </row>
    <row r="482" spans="1:80">
      <c r="A482">
        <f>ROW(Source!A290)</f>
        <v>290</v>
      </c>
      <c r="B482">
        <v>23104213</v>
      </c>
      <c r="C482">
        <v>23105784</v>
      </c>
      <c r="D482">
        <v>21599230</v>
      </c>
      <c r="E482">
        <v>1</v>
      </c>
      <c r="F482">
        <v>1</v>
      </c>
      <c r="G482">
        <v>1</v>
      </c>
      <c r="H482">
        <v>2</v>
      </c>
      <c r="I482" t="s">
        <v>858</v>
      </c>
      <c r="J482" t="s">
        <v>859</v>
      </c>
      <c r="K482" t="s">
        <v>860</v>
      </c>
      <c r="L482">
        <v>1368</v>
      </c>
      <c r="N482">
        <v>1011</v>
      </c>
      <c r="O482" t="s">
        <v>737</v>
      </c>
      <c r="P482" t="s">
        <v>737</v>
      </c>
      <c r="Q482">
        <v>1</v>
      </c>
      <c r="Y482">
        <v>1.5</v>
      </c>
      <c r="AA482">
        <v>0</v>
      </c>
      <c r="AB482">
        <v>29.67</v>
      </c>
      <c r="AC482">
        <v>0</v>
      </c>
      <c r="AD482">
        <v>0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3</v>
      </c>
      <c r="AT482">
        <v>1.5</v>
      </c>
      <c r="AU482" t="s">
        <v>3</v>
      </c>
      <c r="AV482">
        <v>0</v>
      </c>
      <c r="AW482">
        <v>2</v>
      </c>
      <c r="AX482">
        <v>23105792</v>
      </c>
      <c r="AY482">
        <v>1</v>
      </c>
      <c r="AZ482">
        <v>0</v>
      </c>
      <c r="BA482">
        <v>479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B482">
        <v>0</v>
      </c>
    </row>
    <row r="483" spans="1:80">
      <c r="A483">
        <f>ROW(Source!A290)</f>
        <v>290</v>
      </c>
      <c r="B483">
        <v>23104213</v>
      </c>
      <c r="C483">
        <v>23105784</v>
      </c>
      <c r="D483">
        <v>21538992</v>
      </c>
      <c r="E483">
        <v>1</v>
      </c>
      <c r="F483">
        <v>1</v>
      </c>
      <c r="G483">
        <v>1</v>
      </c>
      <c r="H483">
        <v>3</v>
      </c>
      <c r="I483" t="s">
        <v>765</v>
      </c>
      <c r="J483" t="s">
        <v>766</v>
      </c>
      <c r="K483" t="s">
        <v>767</v>
      </c>
      <c r="L483">
        <v>1348</v>
      </c>
      <c r="N483">
        <v>1009</v>
      </c>
      <c r="O483" t="s">
        <v>13</v>
      </c>
      <c r="P483" t="s">
        <v>13</v>
      </c>
      <c r="Q483">
        <v>1000</v>
      </c>
      <c r="Y483">
        <v>5.0000000000000002E-5</v>
      </c>
      <c r="AA483">
        <v>15119</v>
      </c>
      <c r="AB483">
        <v>0</v>
      </c>
      <c r="AC483">
        <v>0</v>
      </c>
      <c r="AD483">
        <v>0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3</v>
      </c>
      <c r="AT483">
        <v>5.0000000000000002E-5</v>
      </c>
      <c r="AU483" t="s">
        <v>3</v>
      </c>
      <c r="AV483">
        <v>0</v>
      </c>
      <c r="AW483">
        <v>2</v>
      </c>
      <c r="AX483">
        <v>23105793</v>
      </c>
      <c r="AY483">
        <v>1</v>
      </c>
      <c r="AZ483">
        <v>0</v>
      </c>
      <c r="BA483">
        <v>480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B483">
        <v>0</v>
      </c>
    </row>
    <row r="484" spans="1:80">
      <c r="A484">
        <f>ROW(Source!A290)</f>
        <v>290</v>
      </c>
      <c r="B484">
        <v>23104213</v>
      </c>
      <c r="C484">
        <v>23105784</v>
      </c>
      <c r="D484">
        <v>21539432</v>
      </c>
      <c r="E484">
        <v>1</v>
      </c>
      <c r="F484">
        <v>1</v>
      </c>
      <c r="G484">
        <v>1</v>
      </c>
      <c r="H484">
        <v>3</v>
      </c>
      <c r="I484" t="s">
        <v>861</v>
      </c>
      <c r="J484" t="s">
        <v>862</v>
      </c>
      <c r="K484" t="s">
        <v>863</v>
      </c>
      <c r="L484">
        <v>1348</v>
      </c>
      <c r="N484">
        <v>1009</v>
      </c>
      <c r="O484" t="s">
        <v>13</v>
      </c>
      <c r="P484" t="s">
        <v>13</v>
      </c>
      <c r="Q484">
        <v>1000</v>
      </c>
      <c r="Y484">
        <v>2.0000000000000002E-5</v>
      </c>
      <c r="AA484">
        <v>16950</v>
      </c>
      <c r="AB484">
        <v>0</v>
      </c>
      <c r="AC484">
        <v>0</v>
      </c>
      <c r="AD484">
        <v>0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3</v>
      </c>
      <c r="AT484">
        <v>2.0000000000000002E-5</v>
      </c>
      <c r="AU484" t="s">
        <v>3</v>
      </c>
      <c r="AV484">
        <v>0</v>
      </c>
      <c r="AW484">
        <v>2</v>
      </c>
      <c r="AX484">
        <v>23105794</v>
      </c>
      <c r="AY484">
        <v>1</v>
      </c>
      <c r="AZ484">
        <v>0</v>
      </c>
      <c r="BA484">
        <v>481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B484">
        <v>0</v>
      </c>
    </row>
    <row r="485" spans="1:80">
      <c r="A485">
        <f>ROW(Source!A290)</f>
        <v>290</v>
      </c>
      <c r="B485">
        <v>23104213</v>
      </c>
      <c r="C485">
        <v>23105784</v>
      </c>
      <c r="D485">
        <v>21541172</v>
      </c>
      <c r="E485">
        <v>1</v>
      </c>
      <c r="F485">
        <v>1</v>
      </c>
      <c r="G485">
        <v>1</v>
      </c>
      <c r="H485">
        <v>3</v>
      </c>
      <c r="I485" t="s">
        <v>864</v>
      </c>
      <c r="J485" t="s">
        <v>865</v>
      </c>
      <c r="K485" t="s">
        <v>866</v>
      </c>
      <c r="L485">
        <v>1346</v>
      </c>
      <c r="N485">
        <v>1009</v>
      </c>
      <c r="O485" t="s">
        <v>95</v>
      </c>
      <c r="P485" t="s">
        <v>95</v>
      </c>
      <c r="Q485">
        <v>1</v>
      </c>
      <c r="Y485">
        <v>0.02</v>
      </c>
      <c r="AA485">
        <v>37.29</v>
      </c>
      <c r="AB485">
        <v>0</v>
      </c>
      <c r="AC485">
        <v>0</v>
      </c>
      <c r="AD485">
        <v>0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3</v>
      </c>
      <c r="AT485">
        <v>0.02</v>
      </c>
      <c r="AU485" t="s">
        <v>3</v>
      </c>
      <c r="AV485">
        <v>0</v>
      </c>
      <c r="AW485">
        <v>2</v>
      </c>
      <c r="AX485">
        <v>23105795</v>
      </c>
      <c r="AY485">
        <v>1</v>
      </c>
      <c r="AZ485">
        <v>0</v>
      </c>
      <c r="BA485">
        <v>482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B485">
        <v>0</v>
      </c>
    </row>
    <row r="486" spans="1:80">
      <c r="A486">
        <f>ROW(Source!A290)</f>
        <v>290</v>
      </c>
      <c r="B486">
        <v>23104213</v>
      </c>
      <c r="C486">
        <v>23105784</v>
      </c>
      <c r="D486">
        <v>21586825</v>
      </c>
      <c r="E486">
        <v>1</v>
      </c>
      <c r="F486">
        <v>1</v>
      </c>
      <c r="G486">
        <v>1</v>
      </c>
      <c r="H486">
        <v>3</v>
      </c>
      <c r="I486" t="s">
        <v>867</v>
      </c>
      <c r="J486" t="s">
        <v>868</v>
      </c>
      <c r="K486" t="s">
        <v>869</v>
      </c>
      <c r="L486">
        <v>1339</v>
      </c>
      <c r="N486">
        <v>1007</v>
      </c>
      <c r="O486" t="s">
        <v>26</v>
      </c>
      <c r="P486" t="s">
        <v>26</v>
      </c>
      <c r="Q486">
        <v>1</v>
      </c>
      <c r="Y486">
        <v>1</v>
      </c>
      <c r="AA486">
        <v>2.44</v>
      </c>
      <c r="AB486">
        <v>0</v>
      </c>
      <c r="AC486">
        <v>0</v>
      </c>
      <c r="AD486">
        <v>0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3</v>
      </c>
      <c r="AT486">
        <v>1</v>
      </c>
      <c r="AU486" t="s">
        <v>3</v>
      </c>
      <c r="AV486">
        <v>0</v>
      </c>
      <c r="AW486">
        <v>2</v>
      </c>
      <c r="AX486">
        <v>23105796</v>
      </c>
      <c r="AY486">
        <v>1</v>
      </c>
      <c r="AZ486">
        <v>0</v>
      </c>
      <c r="BA486">
        <v>483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B486">
        <v>0</v>
      </c>
    </row>
    <row r="487" spans="1:80">
      <c r="A487">
        <f>ROW(Source!A291)</f>
        <v>291</v>
      </c>
      <c r="B487">
        <v>23104213</v>
      </c>
      <c r="C487">
        <v>23105797</v>
      </c>
      <c r="D487">
        <v>9415296</v>
      </c>
      <c r="E487">
        <v>1</v>
      </c>
      <c r="F487">
        <v>1</v>
      </c>
      <c r="G487">
        <v>1</v>
      </c>
      <c r="H487">
        <v>1</v>
      </c>
      <c r="I487" t="s">
        <v>870</v>
      </c>
      <c r="J487" t="s">
        <v>3</v>
      </c>
      <c r="K487" t="s">
        <v>871</v>
      </c>
      <c r="L487">
        <v>1369</v>
      </c>
      <c r="N487">
        <v>1013</v>
      </c>
      <c r="O487" t="s">
        <v>731</v>
      </c>
      <c r="P487" t="s">
        <v>731</v>
      </c>
      <c r="Q487">
        <v>1</v>
      </c>
      <c r="Y487">
        <v>72.16</v>
      </c>
      <c r="AA487">
        <v>0</v>
      </c>
      <c r="AB487">
        <v>0</v>
      </c>
      <c r="AC487">
        <v>0</v>
      </c>
      <c r="AD487">
        <v>9.76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3</v>
      </c>
      <c r="AT487">
        <v>72.16</v>
      </c>
      <c r="AU487" t="s">
        <v>3</v>
      </c>
      <c r="AV487">
        <v>1</v>
      </c>
      <c r="AW487">
        <v>2</v>
      </c>
      <c r="AX487">
        <v>23105812</v>
      </c>
      <c r="AY487">
        <v>1</v>
      </c>
      <c r="AZ487">
        <v>0</v>
      </c>
      <c r="BA487">
        <v>484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B487">
        <v>0</v>
      </c>
    </row>
    <row r="488" spans="1:80">
      <c r="A488">
        <f>ROW(Source!A291)</f>
        <v>291</v>
      </c>
      <c r="B488">
        <v>23104213</v>
      </c>
      <c r="C488">
        <v>23105797</v>
      </c>
      <c r="D488">
        <v>121548</v>
      </c>
      <c r="E488">
        <v>1</v>
      </c>
      <c r="F488">
        <v>1</v>
      </c>
      <c r="G488">
        <v>1</v>
      </c>
      <c r="H488">
        <v>1</v>
      </c>
      <c r="I488" t="s">
        <v>23</v>
      </c>
      <c r="J488" t="s">
        <v>3</v>
      </c>
      <c r="K488" t="s">
        <v>732</v>
      </c>
      <c r="L488">
        <v>608254</v>
      </c>
      <c r="N488">
        <v>1013</v>
      </c>
      <c r="O488" t="s">
        <v>733</v>
      </c>
      <c r="P488" t="s">
        <v>733</v>
      </c>
      <c r="Q488">
        <v>1</v>
      </c>
      <c r="Y488">
        <v>0.23</v>
      </c>
      <c r="AA488">
        <v>0</v>
      </c>
      <c r="AB488">
        <v>0</v>
      </c>
      <c r="AC488">
        <v>0</v>
      </c>
      <c r="AD488">
        <v>0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3</v>
      </c>
      <c r="AT488">
        <v>0.23</v>
      </c>
      <c r="AU488" t="s">
        <v>3</v>
      </c>
      <c r="AV488">
        <v>2</v>
      </c>
      <c r="AW488">
        <v>2</v>
      </c>
      <c r="AX488">
        <v>23105813</v>
      </c>
      <c r="AY488">
        <v>1</v>
      </c>
      <c r="AZ488">
        <v>0</v>
      </c>
      <c r="BA488">
        <v>485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B488">
        <v>0</v>
      </c>
    </row>
    <row r="489" spans="1:80">
      <c r="A489">
        <f>ROW(Source!A291)</f>
        <v>291</v>
      </c>
      <c r="B489">
        <v>23104213</v>
      </c>
      <c r="C489">
        <v>23105797</v>
      </c>
      <c r="D489">
        <v>21598697</v>
      </c>
      <c r="E489">
        <v>1</v>
      </c>
      <c r="F489">
        <v>1</v>
      </c>
      <c r="G489">
        <v>1</v>
      </c>
      <c r="H489">
        <v>2</v>
      </c>
      <c r="I489" t="s">
        <v>872</v>
      </c>
      <c r="J489" t="s">
        <v>873</v>
      </c>
      <c r="K489" t="s">
        <v>874</v>
      </c>
      <c r="L489">
        <v>1368</v>
      </c>
      <c r="N489">
        <v>1011</v>
      </c>
      <c r="O489" t="s">
        <v>737</v>
      </c>
      <c r="P489" t="s">
        <v>737</v>
      </c>
      <c r="Q489">
        <v>1</v>
      </c>
      <c r="Y489">
        <v>0.15</v>
      </c>
      <c r="AA489">
        <v>0</v>
      </c>
      <c r="AB489">
        <v>86.4</v>
      </c>
      <c r="AC489">
        <v>13.5</v>
      </c>
      <c r="AD489">
        <v>0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3</v>
      </c>
      <c r="AT489">
        <v>0.15</v>
      </c>
      <c r="AU489" t="s">
        <v>3</v>
      </c>
      <c r="AV489">
        <v>0</v>
      </c>
      <c r="AW489">
        <v>2</v>
      </c>
      <c r="AX489">
        <v>23105814</v>
      </c>
      <c r="AY489">
        <v>1</v>
      </c>
      <c r="AZ489">
        <v>0</v>
      </c>
      <c r="BA489">
        <v>486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B489">
        <v>0</v>
      </c>
    </row>
    <row r="490" spans="1:80">
      <c r="A490">
        <f>ROW(Source!A291)</f>
        <v>291</v>
      </c>
      <c r="B490">
        <v>23104213</v>
      </c>
      <c r="C490">
        <v>23105797</v>
      </c>
      <c r="D490">
        <v>21598847</v>
      </c>
      <c r="E490">
        <v>1</v>
      </c>
      <c r="F490">
        <v>1</v>
      </c>
      <c r="G490">
        <v>1</v>
      </c>
      <c r="H490">
        <v>2</v>
      </c>
      <c r="I490" t="s">
        <v>734</v>
      </c>
      <c r="J490" t="s">
        <v>735</v>
      </c>
      <c r="K490" t="s">
        <v>736</v>
      </c>
      <c r="L490">
        <v>1368</v>
      </c>
      <c r="N490">
        <v>1011</v>
      </c>
      <c r="O490" t="s">
        <v>737</v>
      </c>
      <c r="P490" t="s">
        <v>737</v>
      </c>
      <c r="Q490">
        <v>1</v>
      </c>
      <c r="Y490">
        <v>0.08</v>
      </c>
      <c r="AA490">
        <v>0</v>
      </c>
      <c r="AB490">
        <v>111.99</v>
      </c>
      <c r="AC490">
        <v>13.5</v>
      </c>
      <c r="AD490">
        <v>0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3</v>
      </c>
      <c r="AT490">
        <v>0.08</v>
      </c>
      <c r="AU490" t="s">
        <v>3</v>
      </c>
      <c r="AV490">
        <v>0</v>
      </c>
      <c r="AW490">
        <v>2</v>
      </c>
      <c r="AX490">
        <v>23105815</v>
      </c>
      <c r="AY490">
        <v>1</v>
      </c>
      <c r="AZ490">
        <v>0</v>
      </c>
      <c r="BA490">
        <v>487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B490">
        <v>0</v>
      </c>
    </row>
    <row r="491" spans="1:80">
      <c r="A491">
        <f>ROW(Source!A291)</f>
        <v>291</v>
      </c>
      <c r="B491">
        <v>23104213</v>
      </c>
      <c r="C491">
        <v>23105797</v>
      </c>
      <c r="D491">
        <v>21599190</v>
      </c>
      <c r="E491">
        <v>1</v>
      </c>
      <c r="F491">
        <v>1</v>
      </c>
      <c r="G491">
        <v>1</v>
      </c>
      <c r="H491">
        <v>2</v>
      </c>
      <c r="I491" t="s">
        <v>744</v>
      </c>
      <c r="J491" t="s">
        <v>745</v>
      </c>
      <c r="K491" t="s">
        <v>746</v>
      </c>
      <c r="L491">
        <v>1368</v>
      </c>
      <c r="N491">
        <v>1011</v>
      </c>
      <c r="O491" t="s">
        <v>737</v>
      </c>
      <c r="P491" t="s">
        <v>737</v>
      </c>
      <c r="Q491">
        <v>1</v>
      </c>
      <c r="Y491">
        <v>24.94</v>
      </c>
      <c r="AA491">
        <v>0</v>
      </c>
      <c r="AB491">
        <v>1.2</v>
      </c>
      <c r="AC491">
        <v>0</v>
      </c>
      <c r="AD491">
        <v>0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3</v>
      </c>
      <c r="AT491">
        <v>24.94</v>
      </c>
      <c r="AU491" t="s">
        <v>3</v>
      </c>
      <c r="AV491">
        <v>0</v>
      </c>
      <c r="AW491">
        <v>2</v>
      </c>
      <c r="AX491">
        <v>23105816</v>
      </c>
      <c r="AY491">
        <v>1</v>
      </c>
      <c r="AZ491">
        <v>0</v>
      </c>
      <c r="BA491">
        <v>488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B491">
        <v>0</v>
      </c>
    </row>
    <row r="492" spans="1:80">
      <c r="A492">
        <f>ROW(Source!A291)</f>
        <v>291</v>
      </c>
      <c r="B492">
        <v>23104213</v>
      </c>
      <c r="C492">
        <v>23105797</v>
      </c>
      <c r="D492">
        <v>21601609</v>
      </c>
      <c r="E492">
        <v>1</v>
      </c>
      <c r="F492">
        <v>1</v>
      </c>
      <c r="G492">
        <v>1</v>
      </c>
      <c r="H492">
        <v>2</v>
      </c>
      <c r="I492" t="s">
        <v>797</v>
      </c>
      <c r="J492" t="s">
        <v>798</v>
      </c>
      <c r="K492" t="s">
        <v>799</v>
      </c>
      <c r="L492">
        <v>1368</v>
      </c>
      <c r="N492">
        <v>1011</v>
      </c>
      <c r="O492" t="s">
        <v>737</v>
      </c>
      <c r="P492" t="s">
        <v>737</v>
      </c>
      <c r="Q492">
        <v>1</v>
      </c>
      <c r="Y492">
        <v>1.01</v>
      </c>
      <c r="AA492">
        <v>0</v>
      </c>
      <c r="AB492">
        <v>87.17</v>
      </c>
      <c r="AC492">
        <v>11.6</v>
      </c>
      <c r="AD492">
        <v>0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3</v>
      </c>
      <c r="AT492">
        <v>1.01</v>
      </c>
      <c r="AU492" t="s">
        <v>3</v>
      </c>
      <c r="AV492">
        <v>0</v>
      </c>
      <c r="AW492">
        <v>2</v>
      </c>
      <c r="AX492">
        <v>23105817</v>
      </c>
      <c r="AY492">
        <v>1</v>
      </c>
      <c r="AZ492">
        <v>0</v>
      </c>
      <c r="BA492">
        <v>489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B492">
        <v>0</v>
      </c>
    </row>
    <row r="493" spans="1:80">
      <c r="A493">
        <f>ROW(Source!A291)</f>
        <v>291</v>
      </c>
      <c r="B493">
        <v>23104213</v>
      </c>
      <c r="C493">
        <v>23105797</v>
      </c>
      <c r="D493">
        <v>21538874</v>
      </c>
      <c r="E493">
        <v>1</v>
      </c>
      <c r="F493">
        <v>1</v>
      </c>
      <c r="G493">
        <v>1</v>
      </c>
      <c r="H493">
        <v>3</v>
      </c>
      <c r="I493" t="s">
        <v>762</v>
      </c>
      <c r="J493" t="s">
        <v>763</v>
      </c>
      <c r="K493" t="s">
        <v>764</v>
      </c>
      <c r="L493">
        <v>1339</v>
      </c>
      <c r="N493">
        <v>1007</v>
      </c>
      <c r="O493" t="s">
        <v>26</v>
      </c>
      <c r="P493" t="s">
        <v>26</v>
      </c>
      <c r="Q493">
        <v>1</v>
      </c>
      <c r="Y493">
        <v>0.45</v>
      </c>
      <c r="AA493">
        <v>6.22</v>
      </c>
      <c r="AB493">
        <v>0</v>
      </c>
      <c r="AC493">
        <v>0</v>
      </c>
      <c r="AD493">
        <v>0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3</v>
      </c>
      <c r="AT493">
        <v>0.45</v>
      </c>
      <c r="AU493" t="s">
        <v>3</v>
      </c>
      <c r="AV493">
        <v>0</v>
      </c>
      <c r="AW493">
        <v>2</v>
      </c>
      <c r="AX493">
        <v>23105818</v>
      </c>
      <c r="AY493">
        <v>1</v>
      </c>
      <c r="AZ493">
        <v>0</v>
      </c>
      <c r="BA493">
        <v>490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B493">
        <v>0</v>
      </c>
    </row>
    <row r="494" spans="1:80">
      <c r="A494">
        <f>ROW(Source!A291)</f>
        <v>291</v>
      </c>
      <c r="B494">
        <v>23104213</v>
      </c>
      <c r="C494">
        <v>23105797</v>
      </c>
      <c r="D494">
        <v>21539787</v>
      </c>
      <c r="E494">
        <v>1</v>
      </c>
      <c r="F494">
        <v>1</v>
      </c>
      <c r="G494">
        <v>1</v>
      </c>
      <c r="H494">
        <v>3</v>
      </c>
      <c r="I494" t="s">
        <v>875</v>
      </c>
      <c r="J494" t="s">
        <v>876</v>
      </c>
      <c r="K494" t="s">
        <v>877</v>
      </c>
      <c r="L494">
        <v>1348</v>
      </c>
      <c r="N494">
        <v>1009</v>
      </c>
      <c r="O494" t="s">
        <v>13</v>
      </c>
      <c r="P494" t="s">
        <v>13</v>
      </c>
      <c r="Q494">
        <v>1000</v>
      </c>
      <c r="Y494">
        <v>2.9999999999999997E-4</v>
      </c>
      <c r="AA494">
        <v>13560</v>
      </c>
      <c r="AB494">
        <v>0</v>
      </c>
      <c r="AC494">
        <v>0</v>
      </c>
      <c r="AD494">
        <v>0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3</v>
      </c>
      <c r="AT494">
        <v>2.9999999999999997E-4</v>
      </c>
      <c r="AU494" t="s">
        <v>3</v>
      </c>
      <c r="AV494">
        <v>0</v>
      </c>
      <c r="AW494">
        <v>2</v>
      </c>
      <c r="AX494">
        <v>23105819</v>
      </c>
      <c r="AY494">
        <v>1</v>
      </c>
      <c r="AZ494">
        <v>0</v>
      </c>
      <c r="BA494">
        <v>491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B494">
        <v>0</v>
      </c>
    </row>
    <row r="495" spans="1:80">
      <c r="A495">
        <f>ROW(Source!A291)</f>
        <v>291</v>
      </c>
      <c r="B495">
        <v>23104213</v>
      </c>
      <c r="C495">
        <v>23105797</v>
      </c>
      <c r="D495">
        <v>21541053</v>
      </c>
      <c r="E495">
        <v>1</v>
      </c>
      <c r="F495">
        <v>1</v>
      </c>
      <c r="G495">
        <v>1</v>
      </c>
      <c r="H495">
        <v>3</v>
      </c>
      <c r="I495" t="s">
        <v>777</v>
      </c>
      <c r="J495" t="s">
        <v>778</v>
      </c>
      <c r="K495" t="s">
        <v>779</v>
      </c>
      <c r="L495">
        <v>1339</v>
      </c>
      <c r="N495">
        <v>1007</v>
      </c>
      <c r="O495" t="s">
        <v>26</v>
      </c>
      <c r="P495" t="s">
        <v>26</v>
      </c>
      <c r="Q495">
        <v>1</v>
      </c>
      <c r="Y495">
        <v>0.41</v>
      </c>
      <c r="AA495">
        <v>38.51</v>
      </c>
      <c r="AB495">
        <v>0</v>
      </c>
      <c r="AC495">
        <v>0</v>
      </c>
      <c r="AD495">
        <v>0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3</v>
      </c>
      <c r="AT495">
        <v>0.41</v>
      </c>
      <c r="AU495" t="s">
        <v>3</v>
      </c>
      <c r="AV495">
        <v>0</v>
      </c>
      <c r="AW495">
        <v>2</v>
      </c>
      <c r="AX495">
        <v>23105820</v>
      </c>
      <c r="AY495">
        <v>1</v>
      </c>
      <c r="AZ495">
        <v>0</v>
      </c>
      <c r="BA495">
        <v>492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B495">
        <v>0</v>
      </c>
    </row>
    <row r="496" spans="1:80">
      <c r="A496">
        <f>ROW(Source!A291)</f>
        <v>291</v>
      </c>
      <c r="B496">
        <v>23104213</v>
      </c>
      <c r="C496">
        <v>23105797</v>
      </c>
      <c r="D496">
        <v>21571555</v>
      </c>
      <c r="E496">
        <v>1</v>
      </c>
      <c r="F496">
        <v>1</v>
      </c>
      <c r="G496">
        <v>1</v>
      </c>
      <c r="H496">
        <v>3</v>
      </c>
      <c r="I496" t="s">
        <v>93</v>
      </c>
      <c r="J496" t="s">
        <v>96</v>
      </c>
      <c r="K496" t="s">
        <v>94</v>
      </c>
      <c r="L496">
        <v>1346</v>
      </c>
      <c r="N496">
        <v>1009</v>
      </c>
      <c r="O496" t="s">
        <v>95</v>
      </c>
      <c r="P496" t="s">
        <v>95</v>
      </c>
      <c r="Q496">
        <v>1</v>
      </c>
      <c r="Y496">
        <v>0</v>
      </c>
      <c r="AA496">
        <v>0</v>
      </c>
      <c r="AB496">
        <v>0</v>
      </c>
      <c r="AC496">
        <v>0</v>
      </c>
      <c r="AD496">
        <v>0</v>
      </c>
      <c r="AN496">
        <v>1</v>
      </c>
      <c r="AO496">
        <v>0</v>
      </c>
      <c r="AP496">
        <v>1</v>
      </c>
      <c r="AQ496">
        <v>0</v>
      </c>
      <c r="AR496">
        <v>0</v>
      </c>
      <c r="AS496" t="s">
        <v>3</v>
      </c>
      <c r="AT496">
        <v>0</v>
      </c>
      <c r="AU496" t="s">
        <v>3</v>
      </c>
      <c r="AV496">
        <v>0</v>
      </c>
      <c r="AW496">
        <v>2</v>
      </c>
      <c r="AX496">
        <v>23105821</v>
      </c>
      <c r="AY496">
        <v>1</v>
      </c>
      <c r="AZ496">
        <v>0</v>
      </c>
      <c r="BA496">
        <v>493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B496">
        <v>0</v>
      </c>
    </row>
    <row r="497" spans="1:80">
      <c r="A497">
        <f>ROW(Source!A291)</f>
        <v>291</v>
      </c>
      <c r="B497">
        <v>23104213</v>
      </c>
      <c r="C497">
        <v>23105797</v>
      </c>
      <c r="D497">
        <v>21572312</v>
      </c>
      <c r="E497">
        <v>1</v>
      </c>
      <c r="F497">
        <v>1</v>
      </c>
      <c r="G497">
        <v>1</v>
      </c>
      <c r="H497">
        <v>3</v>
      </c>
      <c r="I497" t="s">
        <v>878</v>
      </c>
      <c r="J497" t="s">
        <v>879</v>
      </c>
      <c r="K497" t="s">
        <v>880</v>
      </c>
      <c r="L497">
        <v>1301</v>
      </c>
      <c r="N497">
        <v>1003</v>
      </c>
      <c r="O497" t="s">
        <v>82</v>
      </c>
      <c r="P497" t="s">
        <v>82</v>
      </c>
      <c r="Q497">
        <v>1</v>
      </c>
      <c r="Y497">
        <v>100</v>
      </c>
      <c r="AA497">
        <v>53.12</v>
      </c>
      <c r="AB497">
        <v>0</v>
      </c>
      <c r="AC497">
        <v>0</v>
      </c>
      <c r="AD497">
        <v>0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3</v>
      </c>
      <c r="AT497">
        <v>100</v>
      </c>
      <c r="AU497" t="s">
        <v>3</v>
      </c>
      <c r="AV497">
        <v>0</v>
      </c>
      <c r="AW497">
        <v>2</v>
      </c>
      <c r="AX497">
        <v>23105822</v>
      </c>
      <c r="AY497">
        <v>1</v>
      </c>
      <c r="AZ497">
        <v>0</v>
      </c>
      <c r="BA497">
        <v>494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B497">
        <v>0</v>
      </c>
    </row>
    <row r="498" spans="1:80">
      <c r="A498">
        <f>ROW(Source!A291)</f>
        <v>291</v>
      </c>
      <c r="B498">
        <v>23104213</v>
      </c>
      <c r="C498">
        <v>23105797</v>
      </c>
      <c r="D498">
        <v>21574009</v>
      </c>
      <c r="E498">
        <v>1</v>
      </c>
      <c r="F498">
        <v>1</v>
      </c>
      <c r="G498">
        <v>1</v>
      </c>
      <c r="H498">
        <v>3</v>
      </c>
      <c r="I498" t="s">
        <v>881</v>
      </c>
      <c r="J498" t="s">
        <v>882</v>
      </c>
      <c r="K498" t="s">
        <v>883</v>
      </c>
      <c r="L498">
        <v>1339</v>
      </c>
      <c r="N498">
        <v>1007</v>
      </c>
      <c r="O498" t="s">
        <v>26</v>
      </c>
      <c r="P498" t="s">
        <v>26</v>
      </c>
      <c r="Q498">
        <v>1</v>
      </c>
      <c r="Y498">
        <v>1.2E-2</v>
      </c>
      <c r="AA498">
        <v>600</v>
      </c>
      <c r="AB498">
        <v>0</v>
      </c>
      <c r="AC498">
        <v>0</v>
      </c>
      <c r="AD498">
        <v>0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3</v>
      </c>
      <c r="AT498">
        <v>1.2E-2</v>
      </c>
      <c r="AU498" t="s">
        <v>3</v>
      </c>
      <c r="AV498">
        <v>0</v>
      </c>
      <c r="AW498">
        <v>2</v>
      </c>
      <c r="AX498">
        <v>23105823</v>
      </c>
      <c r="AY498">
        <v>1</v>
      </c>
      <c r="AZ498">
        <v>0</v>
      </c>
      <c r="BA498">
        <v>495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B498">
        <v>0</v>
      </c>
    </row>
    <row r="499" spans="1:80">
      <c r="A499">
        <f>ROW(Source!A291)</f>
        <v>291</v>
      </c>
      <c r="B499">
        <v>23104213</v>
      </c>
      <c r="C499">
        <v>23105797</v>
      </c>
      <c r="D499">
        <v>21585603</v>
      </c>
      <c r="E499">
        <v>1</v>
      </c>
      <c r="F499">
        <v>1</v>
      </c>
      <c r="G499">
        <v>1</v>
      </c>
      <c r="H499">
        <v>3</v>
      </c>
      <c r="I499" t="s">
        <v>884</v>
      </c>
      <c r="J499" t="s">
        <v>885</v>
      </c>
      <c r="K499" t="s">
        <v>886</v>
      </c>
      <c r="L499">
        <v>1346</v>
      </c>
      <c r="N499">
        <v>1009</v>
      </c>
      <c r="O499" t="s">
        <v>95</v>
      </c>
      <c r="P499" t="s">
        <v>95</v>
      </c>
      <c r="Q499">
        <v>1</v>
      </c>
      <c r="Y499">
        <v>1.66E-2</v>
      </c>
      <c r="AA499">
        <v>2.15</v>
      </c>
      <c r="AB499">
        <v>0</v>
      </c>
      <c r="AC499">
        <v>0</v>
      </c>
      <c r="AD499">
        <v>0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3</v>
      </c>
      <c r="AT499">
        <v>1.66E-2</v>
      </c>
      <c r="AU499" t="s">
        <v>3</v>
      </c>
      <c r="AV499">
        <v>0</v>
      </c>
      <c r="AW499">
        <v>2</v>
      </c>
      <c r="AX499">
        <v>23105824</v>
      </c>
      <c r="AY499">
        <v>1</v>
      </c>
      <c r="AZ499">
        <v>0</v>
      </c>
      <c r="BA499">
        <v>496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B499">
        <v>0</v>
      </c>
    </row>
    <row r="500" spans="1:80">
      <c r="A500">
        <f>ROW(Source!A291)</f>
        <v>291</v>
      </c>
      <c r="B500">
        <v>23104213</v>
      </c>
      <c r="C500">
        <v>23105797</v>
      </c>
      <c r="D500">
        <v>21586825</v>
      </c>
      <c r="E500">
        <v>1</v>
      </c>
      <c r="F500">
        <v>1</v>
      </c>
      <c r="G500">
        <v>1</v>
      </c>
      <c r="H500">
        <v>3</v>
      </c>
      <c r="I500" t="s">
        <v>867</v>
      </c>
      <c r="J500" t="s">
        <v>868</v>
      </c>
      <c r="K500" t="s">
        <v>869</v>
      </c>
      <c r="L500">
        <v>1339</v>
      </c>
      <c r="N500">
        <v>1007</v>
      </c>
      <c r="O500" t="s">
        <v>26</v>
      </c>
      <c r="P500" t="s">
        <v>26</v>
      </c>
      <c r="Q500">
        <v>1</v>
      </c>
      <c r="Y500">
        <v>4.6399999999999997</v>
      </c>
      <c r="AA500">
        <v>2.44</v>
      </c>
      <c r="AB500">
        <v>0</v>
      </c>
      <c r="AC500">
        <v>0</v>
      </c>
      <c r="AD500">
        <v>0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3</v>
      </c>
      <c r="AT500">
        <v>4.6399999999999997</v>
      </c>
      <c r="AU500" t="s">
        <v>3</v>
      </c>
      <c r="AV500">
        <v>0</v>
      </c>
      <c r="AW500">
        <v>2</v>
      </c>
      <c r="AX500">
        <v>23105825</v>
      </c>
      <c r="AY500">
        <v>1</v>
      </c>
      <c r="AZ500">
        <v>0</v>
      </c>
      <c r="BA500">
        <v>497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B500">
        <v>0</v>
      </c>
    </row>
    <row r="501" spans="1:80">
      <c r="A501">
        <f>ROW(Source!A293)</f>
        <v>293</v>
      </c>
      <c r="B501">
        <v>23104213</v>
      </c>
      <c r="C501">
        <v>23105827</v>
      </c>
      <c r="D501">
        <v>9415296</v>
      </c>
      <c r="E501">
        <v>1</v>
      </c>
      <c r="F501">
        <v>1</v>
      </c>
      <c r="G501">
        <v>1</v>
      </c>
      <c r="H501">
        <v>1</v>
      </c>
      <c r="I501" t="s">
        <v>870</v>
      </c>
      <c r="J501" t="s">
        <v>3</v>
      </c>
      <c r="K501" t="s">
        <v>871</v>
      </c>
      <c r="L501">
        <v>1369</v>
      </c>
      <c r="N501">
        <v>1013</v>
      </c>
      <c r="O501" t="s">
        <v>731</v>
      </c>
      <c r="P501" t="s">
        <v>731</v>
      </c>
      <c r="Q501">
        <v>1</v>
      </c>
      <c r="Y501">
        <v>79.75</v>
      </c>
      <c r="AA501">
        <v>0</v>
      </c>
      <c r="AB501">
        <v>0</v>
      </c>
      <c r="AC501">
        <v>0</v>
      </c>
      <c r="AD501">
        <v>9.76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3</v>
      </c>
      <c r="AT501">
        <v>79.75</v>
      </c>
      <c r="AU501" t="s">
        <v>3</v>
      </c>
      <c r="AV501">
        <v>1</v>
      </c>
      <c r="AW501">
        <v>2</v>
      </c>
      <c r="AX501">
        <v>23105842</v>
      </c>
      <c r="AY501">
        <v>1</v>
      </c>
      <c r="AZ501">
        <v>0</v>
      </c>
      <c r="BA501">
        <v>498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B501">
        <v>0</v>
      </c>
    </row>
    <row r="502" spans="1:80">
      <c r="A502">
        <f>ROW(Source!A293)</f>
        <v>293</v>
      </c>
      <c r="B502">
        <v>23104213</v>
      </c>
      <c r="C502">
        <v>23105827</v>
      </c>
      <c r="D502">
        <v>121548</v>
      </c>
      <c r="E502">
        <v>1</v>
      </c>
      <c r="F502">
        <v>1</v>
      </c>
      <c r="G502">
        <v>1</v>
      </c>
      <c r="H502">
        <v>1</v>
      </c>
      <c r="I502" t="s">
        <v>23</v>
      </c>
      <c r="J502" t="s">
        <v>3</v>
      </c>
      <c r="K502" t="s">
        <v>732</v>
      </c>
      <c r="L502">
        <v>608254</v>
      </c>
      <c r="N502">
        <v>1013</v>
      </c>
      <c r="O502" t="s">
        <v>733</v>
      </c>
      <c r="P502" t="s">
        <v>733</v>
      </c>
      <c r="Q502">
        <v>1</v>
      </c>
      <c r="Y502">
        <v>0.37</v>
      </c>
      <c r="AA502">
        <v>0</v>
      </c>
      <c r="AB502">
        <v>0</v>
      </c>
      <c r="AC502">
        <v>0</v>
      </c>
      <c r="AD502">
        <v>0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3</v>
      </c>
      <c r="AT502">
        <v>0.37</v>
      </c>
      <c r="AU502" t="s">
        <v>3</v>
      </c>
      <c r="AV502">
        <v>2</v>
      </c>
      <c r="AW502">
        <v>2</v>
      </c>
      <c r="AX502">
        <v>23105843</v>
      </c>
      <c r="AY502">
        <v>1</v>
      </c>
      <c r="AZ502">
        <v>0</v>
      </c>
      <c r="BA502">
        <v>499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B502">
        <v>0</v>
      </c>
    </row>
    <row r="503" spans="1:80">
      <c r="A503">
        <f>ROW(Source!A293)</f>
        <v>293</v>
      </c>
      <c r="B503">
        <v>23104213</v>
      </c>
      <c r="C503">
        <v>23105827</v>
      </c>
      <c r="D503">
        <v>21598697</v>
      </c>
      <c r="E503">
        <v>1</v>
      </c>
      <c r="F503">
        <v>1</v>
      </c>
      <c r="G503">
        <v>1</v>
      </c>
      <c r="H503">
        <v>2</v>
      </c>
      <c r="I503" t="s">
        <v>872</v>
      </c>
      <c r="J503" t="s">
        <v>873</v>
      </c>
      <c r="K503" t="s">
        <v>874</v>
      </c>
      <c r="L503">
        <v>1368</v>
      </c>
      <c r="N503">
        <v>1011</v>
      </c>
      <c r="O503" t="s">
        <v>737</v>
      </c>
      <c r="P503" t="s">
        <v>737</v>
      </c>
      <c r="Q503">
        <v>1</v>
      </c>
      <c r="Y503">
        <v>0.27</v>
      </c>
      <c r="AA503">
        <v>0</v>
      </c>
      <c r="AB503">
        <v>86.4</v>
      </c>
      <c r="AC503">
        <v>13.5</v>
      </c>
      <c r="AD503">
        <v>0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3</v>
      </c>
      <c r="AT503">
        <v>0.27</v>
      </c>
      <c r="AU503" t="s">
        <v>3</v>
      </c>
      <c r="AV503">
        <v>0</v>
      </c>
      <c r="AW503">
        <v>2</v>
      </c>
      <c r="AX503">
        <v>23105844</v>
      </c>
      <c r="AY503">
        <v>1</v>
      </c>
      <c r="AZ503">
        <v>0</v>
      </c>
      <c r="BA503">
        <v>500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B503">
        <v>0</v>
      </c>
    </row>
    <row r="504" spans="1:80">
      <c r="A504">
        <f>ROW(Source!A293)</f>
        <v>293</v>
      </c>
      <c r="B504">
        <v>23104213</v>
      </c>
      <c r="C504">
        <v>23105827</v>
      </c>
      <c r="D504">
        <v>21598847</v>
      </c>
      <c r="E504">
        <v>1</v>
      </c>
      <c r="F504">
        <v>1</v>
      </c>
      <c r="G504">
        <v>1</v>
      </c>
      <c r="H504">
        <v>2</v>
      </c>
      <c r="I504" t="s">
        <v>734</v>
      </c>
      <c r="J504" t="s">
        <v>735</v>
      </c>
      <c r="K504" t="s">
        <v>736</v>
      </c>
      <c r="L504">
        <v>1368</v>
      </c>
      <c r="N504">
        <v>1011</v>
      </c>
      <c r="O504" t="s">
        <v>737</v>
      </c>
      <c r="P504" t="s">
        <v>737</v>
      </c>
      <c r="Q504">
        <v>1</v>
      </c>
      <c r="Y504">
        <v>0.1</v>
      </c>
      <c r="AA504">
        <v>0</v>
      </c>
      <c r="AB504">
        <v>111.99</v>
      </c>
      <c r="AC504">
        <v>13.5</v>
      </c>
      <c r="AD504">
        <v>0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3</v>
      </c>
      <c r="AT504">
        <v>0.1</v>
      </c>
      <c r="AU504" t="s">
        <v>3</v>
      </c>
      <c r="AV504">
        <v>0</v>
      </c>
      <c r="AW504">
        <v>2</v>
      </c>
      <c r="AX504">
        <v>23105845</v>
      </c>
      <c r="AY504">
        <v>1</v>
      </c>
      <c r="AZ504">
        <v>0</v>
      </c>
      <c r="BA504">
        <v>501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B504">
        <v>0</v>
      </c>
    </row>
    <row r="505" spans="1:80">
      <c r="A505">
        <f>ROW(Source!A293)</f>
        <v>293</v>
      </c>
      <c r="B505">
        <v>23104213</v>
      </c>
      <c r="C505">
        <v>23105827</v>
      </c>
      <c r="D505">
        <v>21599190</v>
      </c>
      <c r="E505">
        <v>1</v>
      </c>
      <c r="F505">
        <v>1</v>
      </c>
      <c r="G505">
        <v>1</v>
      </c>
      <c r="H505">
        <v>2</v>
      </c>
      <c r="I505" t="s">
        <v>744</v>
      </c>
      <c r="J505" t="s">
        <v>745</v>
      </c>
      <c r="K505" t="s">
        <v>746</v>
      </c>
      <c r="L505">
        <v>1368</v>
      </c>
      <c r="N505">
        <v>1011</v>
      </c>
      <c r="O505" t="s">
        <v>737</v>
      </c>
      <c r="P505" t="s">
        <v>737</v>
      </c>
      <c r="Q505">
        <v>1</v>
      </c>
      <c r="Y505">
        <v>34.92</v>
      </c>
      <c r="AA505">
        <v>0</v>
      </c>
      <c r="AB505">
        <v>1.2</v>
      </c>
      <c r="AC505">
        <v>0</v>
      </c>
      <c r="AD505">
        <v>0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3</v>
      </c>
      <c r="AT505">
        <v>34.92</v>
      </c>
      <c r="AU505" t="s">
        <v>3</v>
      </c>
      <c r="AV505">
        <v>0</v>
      </c>
      <c r="AW505">
        <v>2</v>
      </c>
      <c r="AX505">
        <v>23105846</v>
      </c>
      <c r="AY505">
        <v>1</v>
      </c>
      <c r="AZ505">
        <v>0</v>
      </c>
      <c r="BA505">
        <v>502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B505">
        <v>0</v>
      </c>
    </row>
    <row r="506" spans="1:80">
      <c r="A506">
        <f>ROW(Source!A293)</f>
        <v>293</v>
      </c>
      <c r="B506">
        <v>23104213</v>
      </c>
      <c r="C506">
        <v>23105827</v>
      </c>
      <c r="D506">
        <v>21601609</v>
      </c>
      <c r="E506">
        <v>1</v>
      </c>
      <c r="F506">
        <v>1</v>
      </c>
      <c r="G506">
        <v>1</v>
      </c>
      <c r="H506">
        <v>2</v>
      </c>
      <c r="I506" t="s">
        <v>797</v>
      </c>
      <c r="J506" t="s">
        <v>798</v>
      </c>
      <c r="K506" t="s">
        <v>799</v>
      </c>
      <c r="L506">
        <v>1368</v>
      </c>
      <c r="N506">
        <v>1011</v>
      </c>
      <c r="O506" t="s">
        <v>737</v>
      </c>
      <c r="P506" t="s">
        <v>737</v>
      </c>
      <c r="Q506">
        <v>1</v>
      </c>
      <c r="Y506">
        <v>1.4</v>
      </c>
      <c r="AA506">
        <v>0</v>
      </c>
      <c r="AB506">
        <v>87.17</v>
      </c>
      <c r="AC506">
        <v>11.6</v>
      </c>
      <c r="AD506">
        <v>0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3</v>
      </c>
      <c r="AT506">
        <v>1.4</v>
      </c>
      <c r="AU506" t="s">
        <v>3</v>
      </c>
      <c r="AV506">
        <v>0</v>
      </c>
      <c r="AW506">
        <v>2</v>
      </c>
      <c r="AX506">
        <v>23105847</v>
      </c>
      <c r="AY506">
        <v>1</v>
      </c>
      <c r="AZ506">
        <v>0</v>
      </c>
      <c r="BA506">
        <v>503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B506">
        <v>0</v>
      </c>
    </row>
    <row r="507" spans="1:80">
      <c r="A507">
        <f>ROW(Source!A293)</f>
        <v>293</v>
      </c>
      <c r="B507">
        <v>23104213</v>
      </c>
      <c r="C507">
        <v>23105827</v>
      </c>
      <c r="D507">
        <v>21538874</v>
      </c>
      <c r="E507">
        <v>1</v>
      </c>
      <c r="F507">
        <v>1</v>
      </c>
      <c r="G507">
        <v>1</v>
      </c>
      <c r="H507">
        <v>3</v>
      </c>
      <c r="I507" t="s">
        <v>762</v>
      </c>
      <c r="J507" t="s">
        <v>763</v>
      </c>
      <c r="K507" t="s">
        <v>764</v>
      </c>
      <c r="L507">
        <v>1339</v>
      </c>
      <c r="N507">
        <v>1007</v>
      </c>
      <c r="O507" t="s">
        <v>26</v>
      </c>
      <c r="P507" t="s">
        <v>26</v>
      </c>
      <c r="Q507">
        <v>1</v>
      </c>
      <c r="Y507">
        <v>0.67</v>
      </c>
      <c r="AA507">
        <v>6.22</v>
      </c>
      <c r="AB507">
        <v>0</v>
      </c>
      <c r="AC507">
        <v>0</v>
      </c>
      <c r="AD507">
        <v>0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3</v>
      </c>
      <c r="AT507">
        <v>0.67</v>
      </c>
      <c r="AU507" t="s">
        <v>3</v>
      </c>
      <c r="AV507">
        <v>0</v>
      </c>
      <c r="AW507">
        <v>2</v>
      </c>
      <c r="AX507">
        <v>23105848</v>
      </c>
      <c r="AY507">
        <v>1</v>
      </c>
      <c r="AZ507">
        <v>0</v>
      </c>
      <c r="BA507">
        <v>504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B507">
        <v>0</v>
      </c>
    </row>
    <row r="508" spans="1:80">
      <c r="A508">
        <f>ROW(Source!A293)</f>
        <v>293</v>
      </c>
      <c r="B508">
        <v>23104213</v>
      </c>
      <c r="C508">
        <v>23105827</v>
      </c>
      <c r="D508">
        <v>21539787</v>
      </c>
      <c r="E508">
        <v>1</v>
      </c>
      <c r="F508">
        <v>1</v>
      </c>
      <c r="G508">
        <v>1</v>
      </c>
      <c r="H508">
        <v>3</v>
      </c>
      <c r="I508" t="s">
        <v>875</v>
      </c>
      <c r="J508" t="s">
        <v>876</v>
      </c>
      <c r="K508" t="s">
        <v>877</v>
      </c>
      <c r="L508">
        <v>1348</v>
      </c>
      <c r="N508">
        <v>1009</v>
      </c>
      <c r="O508" t="s">
        <v>13</v>
      </c>
      <c r="P508" t="s">
        <v>13</v>
      </c>
      <c r="Q508">
        <v>1000</v>
      </c>
      <c r="Y508">
        <v>5.0000000000000001E-4</v>
      </c>
      <c r="AA508">
        <v>13560</v>
      </c>
      <c r="AB508">
        <v>0</v>
      </c>
      <c r="AC508">
        <v>0</v>
      </c>
      <c r="AD508">
        <v>0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3</v>
      </c>
      <c r="AT508">
        <v>5.0000000000000001E-4</v>
      </c>
      <c r="AU508" t="s">
        <v>3</v>
      </c>
      <c r="AV508">
        <v>0</v>
      </c>
      <c r="AW508">
        <v>2</v>
      </c>
      <c r="AX508">
        <v>23105849</v>
      </c>
      <c r="AY508">
        <v>1</v>
      </c>
      <c r="AZ508">
        <v>0</v>
      </c>
      <c r="BA508">
        <v>505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B508">
        <v>0</v>
      </c>
    </row>
    <row r="509" spans="1:80">
      <c r="A509">
        <f>ROW(Source!A293)</f>
        <v>293</v>
      </c>
      <c r="B509">
        <v>23104213</v>
      </c>
      <c r="C509">
        <v>23105827</v>
      </c>
      <c r="D509">
        <v>21541053</v>
      </c>
      <c r="E509">
        <v>1</v>
      </c>
      <c r="F509">
        <v>1</v>
      </c>
      <c r="G509">
        <v>1</v>
      </c>
      <c r="H509">
        <v>3</v>
      </c>
      <c r="I509" t="s">
        <v>777</v>
      </c>
      <c r="J509" t="s">
        <v>778</v>
      </c>
      <c r="K509" t="s">
        <v>779</v>
      </c>
      <c r="L509">
        <v>1339</v>
      </c>
      <c r="N509">
        <v>1007</v>
      </c>
      <c r="O509" t="s">
        <v>26</v>
      </c>
      <c r="P509" t="s">
        <v>26</v>
      </c>
      <c r="Q509">
        <v>1</v>
      </c>
      <c r="Y509">
        <v>0.61</v>
      </c>
      <c r="AA509">
        <v>38.51</v>
      </c>
      <c r="AB509">
        <v>0</v>
      </c>
      <c r="AC509">
        <v>0</v>
      </c>
      <c r="AD509">
        <v>0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3</v>
      </c>
      <c r="AT509">
        <v>0.61</v>
      </c>
      <c r="AU509" t="s">
        <v>3</v>
      </c>
      <c r="AV509">
        <v>0</v>
      </c>
      <c r="AW509">
        <v>2</v>
      </c>
      <c r="AX509">
        <v>23105850</v>
      </c>
      <c r="AY509">
        <v>1</v>
      </c>
      <c r="AZ509">
        <v>0</v>
      </c>
      <c r="BA509">
        <v>506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B509">
        <v>0</v>
      </c>
    </row>
    <row r="510" spans="1:80">
      <c r="A510">
        <f>ROW(Source!A293)</f>
        <v>293</v>
      </c>
      <c r="B510">
        <v>23104213</v>
      </c>
      <c r="C510">
        <v>23105827</v>
      </c>
      <c r="D510">
        <v>21571555</v>
      </c>
      <c r="E510">
        <v>1</v>
      </c>
      <c r="F510">
        <v>1</v>
      </c>
      <c r="G510">
        <v>1</v>
      </c>
      <c r="H510">
        <v>3</v>
      </c>
      <c r="I510" t="s">
        <v>93</v>
      </c>
      <c r="J510" t="s">
        <v>96</v>
      </c>
      <c r="K510" t="s">
        <v>94</v>
      </c>
      <c r="L510">
        <v>1346</v>
      </c>
      <c r="N510">
        <v>1009</v>
      </c>
      <c r="O510" t="s">
        <v>95</v>
      </c>
      <c r="P510" t="s">
        <v>95</v>
      </c>
      <c r="Q510">
        <v>1</v>
      </c>
      <c r="Y510">
        <v>0</v>
      </c>
      <c r="AA510">
        <v>0</v>
      </c>
      <c r="AB510">
        <v>0</v>
      </c>
      <c r="AC510">
        <v>0</v>
      </c>
      <c r="AD510">
        <v>0</v>
      </c>
      <c r="AN510">
        <v>1</v>
      </c>
      <c r="AO510">
        <v>0</v>
      </c>
      <c r="AP510">
        <v>1</v>
      </c>
      <c r="AQ510">
        <v>0</v>
      </c>
      <c r="AR510">
        <v>0</v>
      </c>
      <c r="AS510" t="s">
        <v>3</v>
      </c>
      <c r="AT510">
        <v>0</v>
      </c>
      <c r="AU510" t="s">
        <v>3</v>
      </c>
      <c r="AV510">
        <v>0</v>
      </c>
      <c r="AW510">
        <v>2</v>
      </c>
      <c r="AX510">
        <v>23105851</v>
      </c>
      <c r="AY510">
        <v>1</v>
      </c>
      <c r="AZ510">
        <v>0</v>
      </c>
      <c r="BA510">
        <v>507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B510">
        <v>0</v>
      </c>
    </row>
    <row r="511" spans="1:80">
      <c r="A511">
        <f>ROW(Source!A293)</f>
        <v>293</v>
      </c>
      <c r="B511">
        <v>23104213</v>
      </c>
      <c r="C511">
        <v>23105827</v>
      </c>
      <c r="D511">
        <v>21572314</v>
      </c>
      <c r="E511">
        <v>1</v>
      </c>
      <c r="F511">
        <v>1</v>
      </c>
      <c r="G511">
        <v>1</v>
      </c>
      <c r="H511">
        <v>3</v>
      </c>
      <c r="I511" t="s">
        <v>887</v>
      </c>
      <c r="J511" t="s">
        <v>888</v>
      </c>
      <c r="K511" t="s">
        <v>889</v>
      </c>
      <c r="L511">
        <v>1301</v>
      </c>
      <c r="N511">
        <v>1003</v>
      </c>
      <c r="O511" t="s">
        <v>82</v>
      </c>
      <c r="P511" t="s">
        <v>82</v>
      </c>
      <c r="Q511">
        <v>1</v>
      </c>
      <c r="Y511">
        <v>100</v>
      </c>
      <c r="AA511">
        <v>61.76</v>
      </c>
      <c r="AB511">
        <v>0</v>
      </c>
      <c r="AC511">
        <v>0</v>
      </c>
      <c r="AD511">
        <v>0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3</v>
      </c>
      <c r="AT511">
        <v>100</v>
      </c>
      <c r="AU511" t="s">
        <v>3</v>
      </c>
      <c r="AV511">
        <v>0</v>
      </c>
      <c r="AW511">
        <v>2</v>
      </c>
      <c r="AX511">
        <v>23105852</v>
      </c>
      <c r="AY511">
        <v>1</v>
      </c>
      <c r="AZ511">
        <v>0</v>
      </c>
      <c r="BA511">
        <v>508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B511">
        <v>0</v>
      </c>
    </row>
    <row r="512" spans="1:80">
      <c r="A512">
        <f>ROW(Source!A293)</f>
        <v>293</v>
      </c>
      <c r="B512">
        <v>23104213</v>
      </c>
      <c r="C512">
        <v>23105827</v>
      </c>
      <c r="D512">
        <v>21574009</v>
      </c>
      <c r="E512">
        <v>1</v>
      </c>
      <c r="F512">
        <v>1</v>
      </c>
      <c r="G512">
        <v>1</v>
      </c>
      <c r="H512">
        <v>3</v>
      </c>
      <c r="I512" t="s">
        <v>881</v>
      </c>
      <c r="J512" t="s">
        <v>882</v>
      </c>
      <c r="K512" t="s">
        <v>883</v>
      </c>
      <c r="L512">
        <v>1339</v>
      </c>
      <c r="N512">
        <v>1007</v>
      </c>
      <c r="O512" t="s">
        <v>26</v>
      </c>
      <c r="P512" t="s">
        <v>26</v>
      </c>
      <c r="Q512">
        <v>1</v>
      </c>
      <c r="Y512">
        <v>2.1000000000000001E-2</v>
      </c>
      <c r="AA512">
        <v>600</v>
      </c>
      <c r="AB512">
        <v>0</v>
      </c>
      <c r="AC512">
        <v>0</v>
      </c>
      <c r="AD512">
        <v>0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3</v>
      </c>
      <c r="AT512">
        <v>2.1000000000000001E-2</v>
      </c>
      <c r="AU512" t="s">
        <v>3</v>
      </c>
      <c r="AV512">
        <v>0</v>
      </c>
      <c r="AW512">
        <v>2</v>
      </c>
      <c r="AX512">
        <v>23105853</v>
      </c>
      <c r="AY512">
        <v>1</v>
      </c>
      <c r="AZ512">
        <v>0</v>
      </c>
      <c r="BA512">
        <v>509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B512">
        <v>0</v>
      </c>
    </row>
    <row r="513" spans="1:80">
      <c r="A513">
        <f>ROW(Source!A293)</f>
        <v>293</v>
      </c>
      <c r="B513">
        <v>23104213</v>
      </c>
      <c r="C513">
        <v>23105827</v>
      </c>
      <c r="D513">
        <v>21585603</v>
      </c>
      <c r="E513">
        <v>1</v>
      </c>
      <c r="F513">
        <v>1</v>
      </c>
      <c r="G513">
        <v>1</v>
      </c>
      <c r="H513">
        <v>3</v>
      </c>
      <c r="I513" t="s">
        <v>884</v>
      </c>
      <c r="J513" t="s">
        <v>885</v>
      </c>
      <c r="K513" t="s">
        <v>886</v>
      </c>
      <c r="L513">
        <v>1346</v>
      </c>
      <c r="N513">
        <v>1009</v>
      </c>
      <c r="O513" t="s">
        <v>95</v>
      </c>
      <c r="P513" t="s">
        <v>95</v>
      </c>
      <c r="Q513">
        <v>1</v>
      </c>
      <c r="Y513">
        <v>2.5100000000000001E-2</v>
      </c>
      <c r="AA513">
        <v>2.15</v>
      </c>
      <c r="AB513">
        <v>0</v>
      </c>
      <c r="AC513">
        <v>0</v>
      </c>
      <c r="AD513">
        <v>0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3</v>
      </c>
      <c r="AT513">
        <v>2.5100000000000001E-2</v>
      </c>
      <c r="AU513" t="s">
        <v>3</v>
      </c>
      <c r="AV513">
        <v>0</v>
      </c>
      <c r="AW513">
        <v>2</v>
      </c>
      <c r="AX513">
        <v>23105854</v>
      </c>
      <c r="AY513">
        <v>1</v>
      </c>
      <c r="AZ513">
        <v>0</v>
      </c>
      <c r="BA513">
        <v>510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B513">
        <v>0</v>
      </c>
    </row>
    <row r="514" spans="1:80">
      <c r="A514">
        <f>ROW(Source!A293)</f>
        <v>293</v>
      </c>
      <c r="B514">
        <v>23104213</v>
      </c>
      <c r="C514">
        <v>23105827</v>
      </c>
      <c r="D514">
        <v>21586825</v>
      </c>
      <c r="E514">
        <v>1</v>
      </c>
      <c r="F514">
        <v>1</v>
      </c>
      <c r="G514">
        <v>1</v>
      </c>
      <c r="H514">
        <v>3</v>
      </c>
      <c r="I514" t="s">
        <v>867</v>
      </c>
      <c r="J514" t="s">
        <v>868</v>
      </c>
      <c r="K514" t="s">
        <v>869</v>
      </c>
      <c r="L514">
        <v>1339</v>
      </c>
      <c r="N514">
        <v>1007</v>
      </c>
      <c r="O514" t="s">
        <v>26</v>
      </c>
      <c r="P514" t="s">
        <v>26</v>
      </c>
      <c r="Q514">
        <v>1</v>
      </c>
      <c r="Y514">
        <v>7.03</v>
      </c>
      <c r="AA514">
        <v>2.44</v>
      </c>
      <c r="AB514">
        <v>0</v>
      </c>
      <c r="AC514">
        <v>0</v>
      </c>
      <c r="AD514">
        <v>0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3</v>
      </c>
      <c r="AT514">
        <v>7.03</v>
      </c>
      <c r="AU514" t="s">
        <v>3</v>
      </c>
      <c r="AV514">
        <v>0</v>
      </c>
      <c r="AW514">
        <v>2</v>
      </c>
      <c r="AX514">
        <v>23105855</v>
      </c>
      <c r="AY514">
        <v>1</v>
      </c>
      <c r="AZ514">
        <v>0</v>
      </c>
      <c r="BA514">
        <v>511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B514">
        <v>0</v>
      </c>
    </row>
    <row r="515" spans="1:80">
      <c r="A515">
        <f>ROW(Source!A295)</f>
        <v>295</v>
      </c>
      <c r="B515">
        <v>23104213</v>
      </c>
      <c r="C515">
        <v>23105857</v>
      </c>
      <c r="D515">
        <v>9415296</v>
      </c>
      <c r="E515">
        <v>1</v>
      </c>
      <c r="F515">
        <v>1</v>
      </c>
      <c r="G515">
        <v>1</v>
      </c>
      <c r="H515">
        <v>1</v>
      </c>
      <c r="I515" t="s">
        <v>870</v>
      </c>
      <c r="J515" t="s">
        <v>3</v>
      </c>
      <c r="K515" t="s">
        <v>871</v>
      </c>
      <c r="L515">
        <v>1369</v>
      </c>
      <c r="N515">
        <v>1013</v>
      </c>
      <c r="O515" t="s">
        <v>731</v>
      </c>
      <c r="P515" t="s">
        <v>731</v>
      </c>
      <c r="Q515">
        <v>1</v>
      </c>
      <c r="Y515">
        <v>79.75</v>
      </c>
      <c r="AA515">
        <v>0</v>
      </c>
      <c r="AB515">
        <v>0</v>
      </c>
      <c r="AC515">
        <v>0</v>
      </c>
      <c r="AD515">
        <v>9.76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3</v>
      </c>
      <c r="AT515">
        <v>79.75</v>
      </c>
      <c r="AU515" t="s">
        <v>3</v>
      </c>
      <c r="AV515">
        <v>1</v>
      </c>
      <c r="AW515">
        <v>2</v>
      </c>
      <c r="AX515">
        <v>23105872</v>
      </c>
      <c r="AY515">
        <v>1</v>
      </c>
      <c r="AZ515">
        <v>0</v>
      </c>
      <c r="BA515">
        <v>512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B515">
        <v>0</v>
      </c>
    </row>
    <row r="516" spans="1:80">
      <c r="A516">
        <f>ROW(Source!A295)</f>
        <v>295</v>
      </c>
      <c r="B516">
        <v>23104213</v>
      </c>
      <c r="C516">
        <v>23105857</v>
      </c>
      <c r="D516">
        <v>121548</v>
      </c>
      <c r="E516">
        <v>1</v>
      </c>
      <c r="F516">
        <v>1</v>
      </c>
      <c r="G516">
        <v>1</v>
      </c>
      <c r="H516">
        <v>1</v>
      </c>
      <c r="I516" t="s">
        <v>23</v>
      </c>
      <c r="J516" t="s">
        <v>3</v>
      </c>
      <c r="K516" t="s">
        <v>732</v>
      </c>
      <c r="L516">
        <v>608254</v>
      </c>
      <c r="N516">
        <v>1013</v>
      </c>
      <c r="O516" t="s">
        <v>733</v>
      </c>
      <c r="P516" t="s">
        <v>733</v>
      </c>
      <c r="Q516">
        <v>1</v>
      </c>
      <c r="Y516">
        <v>0.37</v>
      </c>
      <c r="AA516">
        <v>0</v>
      </c>
      <c r="AB516">
        <v>0</v>
      </c>
      <c r="AC516">
        <v>0</v>
      </c>
      <c r="AD516">
        <v>0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3</v>
      </c>
      <c r="AT516">
        <v>0.37</v>
      </c>
      <c r="AU516" t="s">
        <v>3</v>
      </c>
      <c r="AV516">
        <v>2</v>
      </c>
      <c r="AW516">
        <v>2</v>
      </c>
      <c r="AX516">
        <v>23105873</v>
      </c>
      <c r="AY516">
        <v>1</v>
      </c>
      <c r="AZ516">
        <v>0</v>
      </c>
      <c r="BA516">
        <v>513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B516">
        <v>0</v>
      </c>
    </row>
    <row r="517" spans="1:80">
      <c r="A517">
        <f>ROW(Source!A295)</f>
        <v>295</v>
      </c>
      <c r="B517">
        <v>23104213</v>
      </c>
      <c r="C517">
        <v>23105857</v>
      </c>
      <c r="D517">
        <v>21598697</v>
      </c>
      <c r="E517">
        <v>1</v>
      </c>
      <c r="F517">
        <v>1</v>
      </c>
      <c r="G517">
        <v>1</v>
      </c>
      <c r="H517">
        <v>2</v>
      </c>
      <c r="I517" t="s">
        <v>872</v>
      </c>
      <c r="J517" t="s">
        <v>873</v>
      </c>
      <c r="K517" t="s">
        <v>874</v>
      </c>
      <c r="L517">
        <v>1368</v>
      </c>
      <c r="N517">
        <v>1011</v>
      </c>
      <c r="O517" t="s">
        <v>737</v>
      </c>
      <c r="P517" t="s">
        <v>737</v>
      </c>
      <c r="Q517">
        <v>1</v>
      </c>
      <c r="Y517">
        <v>0.27</v>
      </c>
      <c r="AA517">
        <v>0</v>
      </c>
      <c r="AB517">
        <v>86.4</v>
      </c>
      <c r="AC517">
        <v>13.5</v>
      </c>
      <c r="AD517">
        <v>0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3</v>
      </c>
      <c r="AT517">
        <v>0.27</v>
      </c>
      <c r="AU517" t="s">
        <v>3</v>
      </c>
      <c r="AV517">
        <v>0</v>
      </c>
      <c r="AW517">
        <v>2</v>
      </c>
      <c r="AX517">
        <v>23105874</v>
      </c>
      <c r="AY517">
        <v>1</v>
      </c>
      <c r="AZ517">
        <v>0</v>
      </c>
      <c r="BA517">
        <v>514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B517">
        <v>0</v>
      </c>
    </row>
    <row r="518" spans="1:80">
      <c r="A518">
        <f>ROW(Source!A295)</f>
        <v>295</v>
      </c>
      <c r="B518">
        <v>23104213</v>
      </c>
      <c r="C518">
        <v>23105857</v>
      </c>
      <c r="D518">
        <v>21598847</v>
      </c>
      <c r="E518">
        <v>1</v>
      </c>
      <c r="F518">
        <v>1</v>
      </c>
      <c r="G518">
        <v>1</v>
      </c>
      <c r="H518">
        <v>2</v>
      </c>
      <c r="I518" t="s">
        <v>734</v>
      </c>
      <c r="J518" t="s">
        <v>735</v>
      </c>
      <c r="K518" t="s">
        <v>736</v>
      </c>
      <c r="L518">
        <v>1368</v>
      </c>
      <c r="N518">
        <v>1011</v>
      </c>
      <c r="O518" t="s">
        <v>737</v>
      </c>
      <c r="P518" t="s">
        <v>737</v>
      </c>
      <c r="Q518">
        <v>1</v>
      </c>
      <c r="Y518">
        <v>0.1</v>
      </c>
      <c r="AA518">
        <v>0</v>
      </c>
      <c r="AB518">
        <v>111.99</v>
      </c>
      <c r="AC518">
        <v>13.5</v>
      </c>
      <c r="AD518">
        <v>0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3</v>
      </c>
      <c r="AT518">
        <v>0.1</v>
      </c>
      <c r="AU518" t="s">
        <v>3</v>
      </c>
      <c r="AV518">
        <v>0</v>
      </c>
      <c r="AW518">
        <v>2</v>
      </c>
      <c r="AX518">
        <v>23105875</v>
      </c>
      <c r="AY518">
        <v>1</v>
      </c>
      <c r="AZ518">
        <v>0</v>
      </c>
      <c r="BA518">
        <v>515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B518">
        <v>0</v>
      </c>
    </row>
    <row r="519" spans="1:80">
      <c r="A519">
        <f>ROW(Source!A295)</f>
        <v>295</v>
      </c>
      <c r="B519">
        <v>23104213</v>
      </c>
      <c r="C519">
        <v>23105857</v>
      </c>
      <c r="D519">
        <v>21599190</v>
      </c>
      <c r="E519">
        <v>1</v>
      </c>
      <c r="F519">
        <v>1</v>
      </c>
      <c r="G519">
        <v>1</v>
      </c>
      <c r="H519">
        <v>2</v>
      </c>
      <c r="I519" t="s">
        <v>744</v>
      </c>
      <c r="J519" t="s">
        <v>745</v>
      </c>
      <c r="K519" t="s">
        <v>746</v>
      </c>
      <c r="L519">
        <v>1368</v>
      </c>
      <c r="N519">
        <v>1011</v>
      </c>
      <c r="O519" t="s">
        <v>737</v>
      </c>
      <c r="P519" t="s">
        <v>737</v>
      </c>
      <c r="Q519">
        <v>1</v>
      </c>
      <c r="Y519">
        <v>34.92</v>
      </c>
      <c r="AA519">
        <v>0</v>
      </c>
      <c r="AB519">
        <v>1.2</v>
      </c>
      <c r="AC519">
        <v>0</v>
      </c>
      <c r="AD519">
        <v>0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3</v>
      </c>
      <c r="AT519">
        <v>34.92</v>
      </c>
      <c r="AU519" t="s">
        <v>3</v>
      </c>
      <c r="AV519">
        <v>0</v>
      </c>
      <c r="AW519">
        <v>2</v>
      </c>
      <c r="AX519">
        <v>23105876</v>
      </c>
      <c r="AY519">
        <v>1</v>
      </c>
      <c r="AZ519">
        <v>0</v>
      </c>
      <c r="BA519">
        <v>516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B519">
        <v>0</v>
      </c>
    </row>
    <row r="520" spans="1:80">
      <c r="A520">
        <f>ROW(Source!A295)</f>
        <v>295</v>
      </c>
      <c r="B520">
        <v>23104213</v>
      </c>
      <c r="C520">
        <v>23105857</v>
      </c>
      <c r="D520">
        <v>21601609</v>
      </c>
      <c r="E520">
        <v>1</v>
      </c>
      <c r="F520">
        <v>1</v>
      </c>
      <c r="G520">
        <v>1</v>
      </c>
      <c r="H520">
        <v>2</v>
      </c>
      <c r="I520" t="s">
        <v>797</v>
      </c>
      <c r="J520" t="s">
        <v>798</v>
      </c>
      <c r="K520" t="s">
        <v>799</v>
      </c>
      <c r="L520">
        <v>1368</v>
      </c>
      <c r="N520">
        <v>1011</v>
      </c>
      <c r="O520" t="s">
        <v>737</v>
      </c>
      <c r="P520" t="s">
        <v>737</v>
      </c>
      <c r="Q520">
        <v>1</v>
      </c>
      <c r="Y520">
        <v>1.4</v>
      </c>
      <c r="AA520">
        <v>0</v>
      </c>
      <c r="AB520">
        <v>87.17</v>
      </c>
      <c r="AC520">
        <v>11.6</v>
      </c>
      <c r="AD520">
        <v>0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3</v>
      </c>
      <c r="AT520">
        <v>1.4</v>
      </c>
      <c r="AU520" t="s">
        <v>3</v>
      </c>
      <c r="AV520">
        <v>0</v>
      </c>
      <c r="AW520">
        <v>2</v>
      </c>
      <c r="AX520">
        <v>23105877</v>
      </c>
      <c r="AY520">
        <v>1</v>
      </c>
      <c r="AZ520">
        <v>0</v>
      </c>
      <c r="BA520">
        <v>517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B520">
        <v>0</v>
      </c>
    </row>
    <row r="521" spans="1:80">
      <c r="A521">
        <f>ROW(Source!A295)</f>
        <v>295</v>
      </c>
      <c r="B521">
        <v>23104213</v>
      </c>
      <c r="C521">
        <v>23105857</v>
      </c>
      <c r="D521">
        <v>21538874</v>
      </c>
      <c r="E521">
        <v>1</v>
      </c>
      <c r="F521">
        <v>1</v>
      </c>
      <c r="G521">
        <v>1</v>
      </c>
      <c r="H521">
        <v>3</v>
      </c>
      <c r="I521" t="s">
        <v>762</v>
      </c>
      <c r="J521" t="s">
        <v>763</v>
      </c>
      <c r="K521" t="s">
        <v>764</v>
      </c>
      <c r="L521">
        <v>1339</v>
      </c>
      <c r="N521">
        <v>1007</v>
      </c>
      <c r="O521" t="s">
        <v>26</v>
      </c>
      <c r="P521" t="s">
        <v>26</v>
      </c>
      <c r="Q521">
        <v>1</v>
      </c>
      <c r="Y521">
        <v>0.67</v>
      </c>
      <c r="AA521">
        <v>6.22</v>
      </c>
      <c r="AB521">
        <v>0</v>
      </c>
      <c r="AC521">
        <v>0</v>
      </c>
      <c r="AD521">
        <v>0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3</v>
      </c>
      <c r="AT521">
        <v>0.67</v>
      </c>
      <c r="AU521" t="s">
        <v>3</v>
      </c>
      <c r="AV521">
        <v>0</v>
      </c>
      <c r="AW521">
        <v>2</v>
      </c>
      <c r="AX521">
        <v>23105878</v>
      </c>
      <c r="AY521">
        <v>1</v>
      </c>
      <c r="AZ521">
        <v>0</v>
      </c>
      <c r="BA521">
        <v>518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B521">
        <v>0</v>
      </c>
    </row>
    <row r="522" spans="1:80">
      <c r="A522">
        <f>ROW(Source!A295)</f>
        <v>295</v>
      </c>
      <c r="B522">
        <v>23104213</v>
      </c>
      <c r="C522">
        <v>23105857</v>
      </c>
      <c r="D522">
        <v>21539787</v>
      </c>
      <c r="E522">
        <v>1</v>
      </c>
      <c r="F522">
        <v>1</v>
      </c>
      <c r="G522">
        <v>1</v>
      </c>
      <c r="H522">
        <v>3</v>
      </c>
      <c r="I522" t="s">
        <v>875</v>
      </c>
      <c r="J522" t="s">
        <v>876</v>
      </c>
      <c r="K522" t="s">
        <v>877</v>
      </c>
      <c r="L522">
        <v>1348</v>
      </c>
      <c r="N522">
        <v>1009</v>
      </c>
      <c r="O522" t="s">
        <v>13</v>
      </c>
      <c r="P522" t="s">
        <v>13</v>
      </c>
      <c r="Q522">
        <v>1000</v>
      </c>
      <c r="Y522">
        <v>5.0000000000000001E-4</v>
      </c>
      <c r="AA522">
        <v>13560</v>
      </c>
      <c r="AB522">
        <v>0</v>
      </c>
      <c r="AC522">
        <v>0</v>
      </c>
      <c r="AD522">
        <v>0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3</v>
      </c>
      <c r="AT522">
        <v>5.0000000000000001E-4</v>
      </c>
      <c r="AU522" t="s">
        <v>3</v>
      </c>
      <c r="AV522">
        <v>0</v>
      </c>
      <c r="AW522">
        <v>2</v>
      </c>
      <c r="AX522">
        <v>23105879</v>
      </c>
      <c r="AY522">
        <v>1</v>
      </c>
      <c r="AZ522">
        <v>0</v>
      </c>
      <c r="BA522">
        <v>519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B522">
        <v>0</v>
      </c>
    </row>
    <row r="523" spans="1:80">
      <c r="A523">
        <f>ROW(Source!A295)</f>
        <v>295</v>
      </c>
      <c r="B523">
        <v>23104213</v>
      </c>
      <c r="C523">
        <v>23105857</v>
      </c>
      <c r="D523">
        <v>21541053</v>
      </c>
      <c r="E523">
        <v>1</v>
      </c>
      <c r="F523">
        <v>1</v>
      </c>
      <c r="G523">
        <v>1</v>
      </c>
      <c r="H523">
        <v>3</v>
      </c>
      <c r="I523" t="s">
        <v>777</v>
      </c>
      <c r="J523" t="s">
        <v>778</v>
      </c>
      <c r="K523" t="s">
        <v>779</v>
      </c>
      <c r="L523">
        <v>1339</v>
      </c>
      <c r="N523">
        <v>1007</v>
      </c>
      <c r="O523" t="s">
        <v>26</v>
      </c>
      <c r="P523" t="s">
        <v>26</v>
      </c>
      <c r="Q523">
        <v>1</v>
      </c>
      <c r="Y523">
        <v>0.61</v>
      </c>
      <c r="AA523">
        <v>38.51</v>
      </c>
      <c r="AB523">
        <v>0</v>
      </c>
      <c r="AC523">
        <v>0</v>
      </c>
      <c r="AD523">
        <v>0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3</v>
      </c>
      <c r="AT523">
        <v>0.61</v>
      </c>
      <c r="AU523" t="s">
        <v>3</v>
      </c>
      <c r="AV523">
        <v>0</v>
      </c>
      <c r="AW523">
        <v>2</v>
      </c>
      <c r="AX523">
        <v>23105880</v>
      </c>
      <c r="AY523">
        <v>1</v>
      </c>
      <c r="AZ523">
        <v>0</v>
      </c>
      <c r="BA523">
        <v>520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B523">
        <v>0</v>
      </c>
    </row>
    <row r="524" spans="1:80">
      <c r="A524">
        <f>ROW(Source!A295)</f>
        <v>295</v>
      </c>
      <c r="B524">
        <v>23104213</v>
      </c>
      <c r="C524">
        <v>23105857</v>
      </c>
      <c r="D524">
        <v>21571555</v>
      </c>
      <c r="E524">
        <v>1</v>
      </c>
      <c r="F524">
        <v>1</v>
      </c>
      <c r="G524">
        <v>1</v>
      </c>
      <c r="H524">
        <v>3</v>
      </c>
      <c r="I524" t="s">
        <v>93</v>
      </c>
      <c r="J524" t="s">
        <v>96</v>
      </c>
      <c r="K524" t="s">
        <v>94</v>
      </c>
      <c r="L524">
        <v>1346</v>
      </c>
      <c r="N524">
        <v>1009</v>
      </c>
      <c r="O524" t="s">
        <v>95</v>
      </c>
      <c r="P524" t="s">
        <v>95</v>
      </c>
      <c r="Q524">
        <v>1</v>
      </c>
      <c r="Y524">
        <v>0</v>
      </c>
      <c r="AA524">
        <v>0</v>
      </c>
      <c r="AB524">
        <v>0</v>
      </c>
      <c r="AC524">
        <v>0</v>
      </c>
      <c r="AD524">
        <v>0</v>
      </c>
      <c r="AN524">
        <v>1</v>
      </c>
      <c r="AO524">
        <v>0</v>
      </c>
      <c r="AP524">
        <v>1</v>
      </c>
      <c r="AQ524">
        <v>0</v>
      </c>
      <c r="AR524">
        <v>0</v>
      </c>
      <c r="AS524" t="s">
        <v>3</v>
      </c>
      <c r="AT524">
        <v>0</v>
      </c>
      <c r="AU524" t="s">
        <v>3</v>
      </c>
      <c r="AV524">
        <v>0</v>
      </c>
      <c r="AW524">
        <v>2</v>
      </c>
      <c r="AX524">
        <v>23105881</v>
      </c>
      <c r="AY524">
        <v>1</v>
      </c>
      <c r="AZ524">
        <v>0</v>
      </c>
      <c r="BA524">
        <v>521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B524">
        <v>0</v>
      </c>
    </row>
    <row r="525" spans="1:80">
      <c r="A525">
        <f>ROW(Source!A295)</f>
        <v>295</v>
      </c>
      <c r="B525">
        <v>23104213</v>
      </c>
      <c r="C525">
        <v>23105857</v>
      </c>
      <c r="D525">
        <v>21572316</v>
      </c>
      <c r="E525">
        <v>1</v>
      </c>
      <c r="F525">
        <v>1</v>
      </c>
      <c r="G525">
        <v>1</v>
      </c>
      <c r="H525">
        <v>3</v>
      </c>
      <c r="I525" t="s">
        <v>890</v>
      </c>
      <c r="J525" t="s">
        <v>891</v>
      </c>
      <c r="K525" t="s">
        <v>892</v>
      </c>
      <c r="L525">
        <v>1301</v>
      </c>
      <c r="N525">
        <v>1003</v>
      </c>
      <c r="O525" t="s">
        <v>82</v>
      </c>
      <c r="P525" t="s">
        <v>82</v>
      </c>
      <c r="Q525">
        <v>1</v>
      </c>
      <c r="Y525">
        <v>100</v>
      </c>
      <c r="AA525">
        <v>79.36</v>
      </c>
      <c r="AB525">
        <v>0</v>
      </c>
      <c r="AC525">
        <v>0</v>
      </c>
      <c r="AD525">
        <v>0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3</v>
      </c>
      <c r="AT525">
        <v>100</v>
      </c>
      <c r="AU525" t="s">
        <v>3</v>
      </c>
      <c r="AV525">
        <v>0</v>
      </c>
      <c r="AW525">
        <v>2</v>
      </c>
      <c r="AX525">
        <v>23105882</v>
      </c>
      <c r="AY525">
        <v>1</v>
      </c>
      <c r="AZ525">
        <v>0</v>
      </c>
      <c r="BA525">
        <v>522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B525">
        <v>0</v>
      </c>
    </row>
    <row r="526" spans="1:80">
      <c r="A526">
        <f>ROW(Source!A295)</f>
        <v>295</v>
      </c>
      <c r="B526">
        <v>23104213</v>
      </c>
      <c r="C526">
        <v>23105857</v>
      </c>
      <c r="D526">
        <v>21574009</v>
      </c>
      <c r="E526">
        <v>1</v>
      </c>
      <c r="F526">
        <v>1</v>
      </c>
      <c r="G526">
        <v>1</v>
      </c>
      <c r="H526">
        <v>3</v>
      </c>
      <c r="I526" t="s">
        <v>881</v>
      </c>
      <c r="J526" t="s">
        <v>882</v>
      </c>
      <c r="K526" t="s">
        <v>883</v>
      </c>
      <c r="L526">
        <v>1339</v>
      </c>
      <c r="N526">
        <v>1007</v>
      </c>
      <c r="O526" t="s">
        <v>26</v>
      </c>
      <c r="P526" t="s">
        <v>26</v>
      </c>
      <c r="Q526">
        <v>1</v>
      </c>
      <c r="Y526">
        <v>2.1000000000000001E-2</v>
      </c>
      <c r="AA526">
        <v>600</v>
      </c>
      <c r="AB526">
        <v>0</v>
      </c>
      <c r="AC526">
        <v>0</v>
      </c>
      <c r="AD526">
        <v>0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3</v>
      </c>
      <c r="AT526">
        <v>2.1000000000000001E-2</v>
      </c>
      <c r="AU526" t="s">
        <v>3</v>
      </c>
      <c r="AV526">
        <v>0</v>
      </c>
      <c r="AW526">
        <v>2</v>
      </c>
      <c r="AX526">
        <v>23105883</v>
      </c>
      <c r="AY526">
        <v>1</v>
      </c>
      <c r="AZ526">
        <v>0</v>
      </c>
      <c r="BA526">
        <v>523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B526">
        <v>0</v>
      </c>
    </row>
    <row r="527" spans="1:80">
      <c r="A527">
        <f>ROW(Source!A295)</f>
        <v>295</v>
      </c>
      <c r="B527">
        <v>23104213</v>
      </c>
      <c r="C527">
        <v>23105857</v>
      </c>
      <c r="D527">
        <v>21585603</v>
      </c>
      <c r="E527">
        <v>1</v>
      </c>
      <c r="F527">
        <v>1</v>
      </c>
      <c r="G527">
        <v>1</v>
      </c>
      <c r="H527">
        <v>3</v>
      </c>
      <c r="I527" t="s">
        <v>884</v>
      </c>
      <c r="J527" t="s">
        <v>885</v>
      </c>
      <c r="K527" t="s">
        <v>886</v>
      </c>
      <c r="L527">
        <v>1346</v>
      </c>
      <c r="N527">
        <v>1009</v>
      </c>
      <c r="O527" t="s">
        <v>95</v>
      </c>
      <c r="P527" t="s">
        <v>95</v>
      </c>
      <c r="Q527">
        <v>1</v>
      </c>
      <c r="Y527">
        <v>3.9300000000000002E-2</v>
      </c>
      <c r="AA527">
        <v>2.15</v>
      </c>
      <c r="AB527">
        <v>0</v>
      </c>
      <c r="AC527">
        <v>0</v>
      </c>
      <c r="AD527">
        <v>0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3</v>
      </c>
      <c r="AT527">
        <v>3.9300000000000002E-2</v>
      </c>
      <c r="AU527" t="s">
        <v>3</v>
      </c>
      <c r="AV527">
        <v>0</v>
      </c>
      <c r="AW527">
        <v>2</v>
      </c>
      <c r="AX527">
        <v>23105884</v>
      </c>
      <c r="AY527">
        <v>1</v>
      </c>
      <c r="AZ527">
        <v>0</v>
      </c>
      <c r="BA527">
        <v>524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B527">
        <v>0</v>
      </c>
    </row>
    <row r="528" spans="1:80">
      <c r="A528">
        <f>ROW(Source!A295)</f>
        <v>295</v>
      </c>
      <c r="B528">
        <v>23104213</v>
      </c>
      <c r="C528">
        <v>23105857</v>
      </c>
      <c r="D528">
        <v>21586825</v>
      </c>
      <c r="E528">
        <v>1</v>
      </c>
      <c r="F528">
        <v>1</v>
      </c>
      <c r="G528">
        <v>1</v>
      </c>
      <c r="H528">
        <v>3</v>
      </c>
      <c r="I528" t="s">
        <v>867</v>
      </c>
      <c r="J528" t="s">
        <v>868</v>
      </c>
      <c r="K528" t="s">
        <v>869</v>
      </c>
      <c r="L528">
        <v>1339</v>
      </c>
      <c r="N528">
        <v>1007</v>
      </c>
      <c r="O528" t="s">
        <v>26</v>
      </c>
      <c r="P528" t="s">
        <v>26</v>
      </c>
      <c r="Q528">
        <v>1</v>
      </c>
      <c r="Y528">
        <v>10.99</v>
      </c>
      <c r="AA528">
        <v>2.44</v>
      </c>
      <c r="AB528">
        <v>0</v>
      </c>
      <c r="AC528">
        <v>0</v>
      </c>
      <c r="AD528">
        <v>0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3</v>
      </c>
      <c r="AT528">
        <v>10.99</v>
      </c>
      <c r="AU528" t="s">
        <v>3</v>
      </c>
      <c r="AV528">
        <v>0</v>
      </c>
      <c r="AW528">
        <v>2</v>
      </c>
      <c r="AX528">
        <v>23105885</v>
      </c>
      <c r="AY528">
        <v>1</v>
      </c>
      <c r="AZ528">
        <v>0</v>
      </c>
      <c r="BA528">
        <v>525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B528">
        <v>0</v>
      </c>
    </row>
    <row r="529" spans="1:80">
      <c r="A529">
        <f>ROW(Source!A297)</f>
        <v>297</v>
      </c>
      <c r="B529">
        <v>23104213</v>
      </c>
      <c r="C529">
        <v>23105887</v>
      </c>
      <c r="D529">
        <v>9699766</v>
      </c>
      <c r="E529">
        <v>1</v>
      </c>
      <c r="F529">
        <v>1</v>
      </c>
      <c r="G529">
        <v>1</v>
      </c>
      <c r="H529">
        <v>1</v>
      </c>
      <c r="I529" t="s">
        <v>856</v>
      </c>
      <c r="J529" t="s">
        <v>3</v>
      </c>
      <c r="K529" t="s">
        <v>857</v>
      </c>
      <c r="L529">
        <v>1369</v>
      </c>
      <c r="N529">
        <v>1013</v>
      </c>
      <c r="O529" t="s">
        <v>731</v>
      </c>
      <c r="P529" t="s">
        <v>731</v>
      </c>
      <c r="Q529">
        <v>1</v>
      </c>
      <c r="Y529">
        <v>5.01</v>
      </c>
      <c r="AA529">
        <v>0</v>
      </c>
      <c r="AB529">
        <v>0</v>
      </c>
      <c r="AC529">
        <v>0</v>
      </c>
      <c r="AD529">
        <v>11.64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3</v>
      </c>
      <c r="AT529">
        <v>5.01</v>
      </c>
      <c r="AU529" t="s">
        <v>3</v>
      </c>
      <c r="AV529">
        <v>1</v>
      </c>
      <c r="AW529">
        <v>2</v>
      </c>
      <c r="AX529">
        <v>23105894</v>
      </c>
      <c r="AY529">
        <v>1</v>
      </c>
      <c r="AZ529">
        <v>0</v>
      </c>
      <c r="BA529">
        <v>526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B529">
        <v>0</v>
      </c>
    </row>
    <row r="530" spans="1:80">
      <c r="A530">
        <f>ROW(Source!A297)</f>
        <v>297</v>
      </c>
      <c r="B530">
        <v>23104213</v>
      </c>
      <c r="C530">
        <v>23105887</v>
      </c>
      <c r="D530">
        <v>21599230</v>
      </c>
      <c r="E530">
        <v>1</v>
      </c>
      <c r="F530">
        <v>1</v>
      </c>
      <c r="G530">
        <v>1</v>
      </c>
      <c r="H530">
        <v>2</v>
      </c>
      <c r="I530" t="s">
        <v>858</v>
      </c>
      <c r="J530" t="s">
        <v>859</v>
      </c>
      <c r="K530" t="s">
        <v>860</v>
      </c>
      <c r="L530">
        <v>1368</v>
      </c>
      <c r="N530">
        <v>1011</v>
      </c>
      <c r="O530" t="s">
        <v>737</v>
      </c>
      <c r="P530" t="s">
        <v>737</v>
      </c>
      <c r="Q530">
        <v>1</v>
      </c>
      <c r="Y530">
        <v>1.5</v>
      </c>
      <c r="AA530">
        <v>0</v>
      </c>
      <c r="AB530">
        <v>29.67</v>
      </c>
      <c r="AC530">
        <v>0</v>
      </c>
      <c r="AD530">
        <v>0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3</v>
      </c>
      <c r="AT530">
        <v>1.5</v>
      </c>
      <c r="AU530" t="s">
        <v>3</v>
      </c>
      <c r="AV530">
        <v>0</v>
      </c>
      <c r="AW530">
        <v>2</v>
      </c>
      <c r="AX530">
        <v>23105895</v>
      </c>
      <c r="AY530">
        <v>1</v>
      </c>
      <c r="AZ530">
        <v>0</v>
      </c>
      <c r="BA530">
        <v>527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B530">
        <v>0</v>
      </c>
    </row>
    <row r="531" spans="1:80">
      <c r="A531">
        <f>ROW(Source!A297)</f>
        <v>297</v>
      </c>
      <c r="B531">
        <v>23104213</v>
      </c>
      <c r="C531">
        <v>23105887</v>
      </c>
      <c r="D531">
        <v>21538992</v>
      </c>
      <c r="E531">
        <v>1</v>
      </c>
      <c r="F531">
        <v>1</v>
      </c>
      <c r="G531">
        <v>1</v>
      </c>
      <c r="H531">
        <v>3</v>
      </c>
      <c r="I531" t="s">
        <v>765</v>
      </c>
      <c r="J531" t="s">
        <v>766</v>
      </c>
      <c r="K531" t="s">
        <v>767</v>
      </c>
      <c r="L531">
        <v>1348</v>
      </c>
      <c r="N531">
        <v>1009</v>
      </c>
      <c r="O531" t="s">
        <v>13</v>
      </c>
      <c r="P531" t="s">
        <v>13</v>
      </c>
      <c r="Q531">
        <v>1000</v>
      </c>
      <c r="Y531">
        <v>5.0000000000000002E-5</v>
      </c>
      <c r="AA531">
        <v>15119</v>
      </c>
      <c r="AB531">
        <v>0</v>
      </c>
      <c r="AC531">
        <v>0</v>
      </c>
      <c r="AD531">
        <v>0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3</v>
      </c>
      <c r="AT531">
        <v>5.0000000000000002E-5</v>
      </c>
      <c r="AU531" t="s">
        <v>3</v>
      </c>
      <c r="AV531">
        <v>0</v>
      </c>
      <c r="AW531">
        <v>2</v>
      </c>
      <c r="AX531">
        <v>23105896</v>
      </c>
      <c r="AY531">
        <v>1</v>
      </c>
      <c r="AZ531">
        <v>0</v>
      </c>
      <c r="BA531">
        <v>528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B531">
        <v>0</v>
      </c>
    </row>
    <row r="532" spans="1:80">
      <c r="A532">
        <f>ROW(Source!A297)</f>
        <v>297</v>
      </c>
      <c r="B532">
        <v>23104213</v>
      </c>
      <c r="C532">
        <v>23105887</v>
      </c>
      <c r="D532">
        <v>21539432</v>
      </c>
      <c r="E532">
        <v>1</v>
      </c>
      <c r="F532">
        <v>1</v>
      </c>
      <c r="G532">
        <v>1</v>
      </c>
      <c r="H532">
        <v>3</v>
      </c>
      <c r="I532" t="s">
        <v>861</v>
      </c>
      <c r="J532" t="s">
        <v>862</v>
      </c>
      <c r="K532" t="s">
        <v>863</v>
      </c>
      <c r="L532">
        <v>1348</v>
      </c>
      <c r="N532">
        <v>1009</v>
      </c>
      <c r="O532" t="s">
        <v>13</v>
      </c>
      <c r="P532" t="s">
        <v>13</v>
      </c>
      <c r="Q532">
        <v>1000</v>
      </c>
      <c r="Y532">
        <v>2.0000000000000002E-5</v>
      </c>
      <c r="AA532">
        <v>16950</v>
      </c>
      <c r="AB532">
        <v>0</v>
      </c>
      <c r="AC532">
        <v>0</v>
      </c>
      <c r="AD532">
        <v>0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3</v>
      </c>
      <c r="AT532">
        <v>2.0000000000000002E-5</v>
      </c>
      <c r="AU532" t="s">
        <v>3</v>
      </c>
      <c r="AV532">
        <v>0</v>
      </c>
      <c r="AW532">
        <v>2</v>
      </c>
      <c r="AX532">
        <v>23105897</v>
      </c>
      <c r="AY532">
        <v>1</v>
      </c>
      <c r="AZ532">
        <v>0</v>
      </c>
      <c r="BA532">
        <v>529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B532">
        <v>0</v>
      </c>
    </row>
    <row r="533" spans="1:80">
      <c r="A533">
        <f>ROW(Source!A297)</f>
        <v>297</v>
      </c>
      <c r="B533">
        <v>23104213</v>
      </c>
      <c r="C533">
        <v>23105887</v>
      </c>
      <c r="D533">
        <v>21541172</v>
      </c>
      <c r="E533">
        <v>1</v>
      </c>
      <c r="F533">
        <v>1</v>
      </c>
      <c r="G533">
        <v>1</v>
      </c>
      <c r="H533">
        <v>3</v>
      </c>
      <c r="I533" t="s">
        <v>864</v>
      </c>
      <c r="J533" t="s">
        <v>865</v>
      </c>
      <c r="K533" t="s">
        <v>866</v>
      </c>
      <c r="L533">
        <v>1346</v>
      </c>
      <c r="N533">
        <v>1009</v>
      </c>
      <c r="O533" t="s">
        <v>95</v>
      </c>
      <c r="P533" t="s">
        <v>95</v>
      </c>
      <c r="Q533">
        <v>1</v>
      </c>
      <c r="Y533">
        <v>0.02</v>
      </c>
      <c r="AA533">
        <v>37.29</v>
      </c>
      <c r="AB533">
        <v>0</v>
      </c>
      <c r="AC533">
        <v>0</v>
      </c>
      <c r="AD533">
        <v>0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3</v>
      </c>
      <c r="AT533">
        <v>0.02</v>
      </c>
      <c r="AU533" t="s">
        <v>3</v>
      </c>
      <c r="AV533">
        <v>0</v>
      </c>
      <c r="AW533">
        <v>2</v>
      </c>
      <c r="AX533">
        <v>23105898</v>
      </c>
      <c r="AY533">
        <v>1</v>
      </c>
      <c r="AZ533">
        <v>0</v>
      </c>
      <c r="BA533">
        <v>530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B533">
        <v>0</v>
      </c>
    </row>
    <row r="534" spans="1:80">
      <c r="A534">
        <f>ROW(Source!A297)</f>
        <v>297</v>
      </c>
      <c r="B534">
        <v>23104213</v>
      </c>
      <c r="C534">
        <v>23105887</v>
      </c>
      <c r="D534">
        <v>21586825</v>
      </c>
      <c r="E534">
        <v>1</v>
      </c>
      <c r="F534">
        <v>1</v>
      </c>
      <c r="G534">
        <v>1</v>
      </c>
      <c r="H534">
        <v>3</v>
      </c>
      <c r="I534" t="s">
        <v>867</v>
      </c>
      <c r="J534" t="s">
        <v>868</v>
      </c>
      <c r="K534" t="s">
        <v>869</v>
      </c>
      <c r="L534">
        <v>1339</v>
      </c>
      <c r="N534">
        <v>1007</v>
      </c>
      <c r="O534" t="s">
        <v>26</v>
      </c>
      <c r="P534" t="s">
        <v>26</v>
      </c>
      <c r="Q534">
        <v>1</v>
      </c>
      <c r="Y534">
        <v>3.8</v>
      </c>
      <c r="AA534">
        <v>2.44</v>
      </c>
      <c r="AB534">
        <v>0</v>
      </c>
      <c r="AC534">
        <v>0</v>
      </c>
      <c r="AD534">
        <v>0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3</v>
      </c>
      <c r="AT534">
        <v>3.8</v>
      </c>
      <c r="AU534" t="s">
        <v>3</v>
      </c>
      <c r="AV534">
        <v>0</v>
      </c>
      <c r="AW534">
        <v>2</v>
      </c>
      <c r="AX534">
        <v>23105899</v>
      </c>
      <c r="AY534">
        <v>1</v>
      </c>
      <c r="AZ534">
        <v>0</v>
      </c>
      <c r="BA534">
        <v>531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B534">
        <v>0</v>
      </c>
    </row>
    <row r="535" spans="1:80">
      <c r="A535">
        <f>ROW(Source!A298)</f>
        <v>298</v>
      </c>
      <c r="B535">
        <v>23104213</v>
      </c>
      <c r="C535">
        <v>23105900</v>
      </c>
      <c r="D535">
        <v>9416287</v>
      </c>
      <c r="E535">
        <v>1</v>
      </c>
      <c r="F535">
        <v>1</v>
      </c>
      <c r="G535">
        <v>1</v>
      </c>
      <c r="H535">
        <v>1</v>
      </c>
      <c r="I535" t="s">
        <v>893</v>
      </c>
      <c r="J535" t="s">
        <v>3</v>
      </c>
      <c r="K535" t="s">
        <v>894</v>
      </c>
      <c r="L535">
        <v>1369</v>
      </c>
      <c r="N535">
        <v>1013</v>
      </c>
      <c r="O535" t="s">
        <v>731</v>
      </c>
      <c r="P535" t="s">
        <v>731</v>
      </c>
      <c r="Q535">
        <v>1</v>
      </c>
      <c r="Y535">
        <v>115.44</v>
      </c>
      <c r="AA535">
        <v>0</v>
      </c>
      <c r="AB535">
        <v>0</v>
      </c>
      <c r="AC535">
        <v>0</v>
      </c>
      <c r="AD535">
        <v>9.51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3</v>
      </c>
      <c r="AT535">
        <v>115.44</v>
      </c>
      <c r="AU535" t="s">
        <v>3</v>
      </c>
      <c r="AV535">
        <v>1</v>
      </c>
      <c r="AW535">
        <v>2</v>
      </c>
      <c r="AX535">
        <v>23105916</v>
      </c>
      <c r="AY535">
        <v>1</v>
      </c>
      <c r="AZ535">
        <v>0</v>
      </c>
      <c r="BA535">
        <v>532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B535">
        <v>0</v>
      </c>
    </row>
    <row r="536" spans="1:80">
      <c r="A536">
        <f>ROW(Source!A298)</f>
        <v>298</v>
      </c>
      <c r="B536">
        <v>23104213</v>
      </c>
      <c r="C536">
        <v>23105900</v>
      </c>
      <c r="D536">
        <v>121548</v>
      </c>
      <c r="E536">
        <v>1</v>
      </c>
      <c r="F536">
        <v>1</v>
      </c>
      <c r="G536">
        <v>1</v>
      </c>
      <c r="H536">
        <v>1</v>
      </c>
      <c r="I536" t="s">
        <v>23</v>
      </c>
      <c r="J536" t="s">
        <v>3</v>
      </c>
      <c r="K536" t="s">
        <v>732</v>
      </c>
      <c r="L536">
        <v>608254</v>
      </c>
      <c r="N536">
        <v>1013</v>
      </c>
      <c r="O536" t="s">
        <v>733</v>
      </c>
      <c r="P536" t="s">
        <v>733</v>
      </c>
      <c r="Q536">
        <v>1</v>
      </c>
      <c r="Y536">
        <v>0.65</v>
      </c>
      <c r="AA536">
        <v>0</v>
      </c>
      <c r="AB536">
        <v>0</v>
      </c>
      <c r="AC536">
        <v>0</v>
      </c>
      <c r="AD536">
        <v>0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3</v>
      </c>
      <c r="AT536">
        <v>0.65</v>
      </c>
      <c r="AU536" t="s">
        <v>3</v>
      </c>
      <c r="AV536">
        <v>2</v>
      </c>
      <c r="AW536">
        <v>2</v>
      </c>
      <c r="AX536">
        <v>23105917</v>
      </c>
      <c r="AY536">
        <v>1</v>
      </c>
      <c r="AZ536">
        <v>0</v>
      </c>
      <c r="BA536">
        <v>533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B536">
        <v>0</v>
      </c>
    </row>
    <row r="537" spans="1:80">
      <c r="A537">
        <f>ROW(Source!A298)</f>
        <v>298</v>
      </c>
      <c r="B537">
        <v>23104213</v>
      </c>
      <c r="C537">
        <v>23105900</v>
      </c>
      <c r="D537">
        <v>21598697</v>
      </c>
      <c r="E537">
        <v>1</v>
      </c>
      <c r="F537">
        <v>1</v>
      </c>
      <c r="G537">
        <v>1</v>
      </c>
      <c r="H537">
        <v>2</v>
      </c>
      <c r="I537" t="s">
        <v>872</v>
      </c>
      <c r="J537" t="s">
        <v>873</v>
      </c>
      <c r="K537" t="s">
        <v>874</v>
      </c>
      <c r="L537">
        <v>1368</v>
      </c>
      <c r="N537">
        <v>1011</v>
      </c>
      <c r="O537" t="s">
        <v>737</v>
      </c>
      <c r="P537" t="s">
        <v>737</v>
      </c>
      <c r="Q537">
        <v>1</v>
      </c>
      <c r="Y537">
        <v>0.5</v>
      </c>
      <c r="AA537">
        <v>0</v>
      </c>
      <c r="AB537">
        <v>86.4</v>
      </c>
      <c r="AC537">
        <v>13.5</v>
      </c>
      <c r="AD537">
        <v>0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3</v>
      </c>
      <c r="AT537">
        <v>0.5</v>
      </c>
      <c r="AU537" t="s">
        <v>3</v>
      </c>
      <c r="AV537">
        <v>0</v>
      </c>
      <c r="AW537">
        <v>2</v>
      </c>
      <c r="AX537">
        <v>23105918</v>
      </c>
      <c r="AY537">
        <v>1</v>
      </c>
      <c r="AZ537">
        <v>0</v>
      </c>
      <c r="BA537">
        <v>534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B537">
        <v>0</v>
      </c>
    </row>
    <row r="538" spans="1:80">
      <c r="A538">
        <f>ROW(Source!A298)</f>
        <v>298</v>
      </c>
      <c r="B538">
        <v>23104213</v>
      </c>
      <c r="C538">
        <v>23105900</v>
      </c>
      <c r="D538">
        <v>21598847</v>
      </c>
      <c r="E538">
        <v>1</v>
      </c>
      <c r="F538">
        <v>1</v>
      </c>
      <c r="G538">
        <v>1</v>
      </c>
      <c r="H538">
        <v>2</v>
      </c>
      <c r="I538" t="s">
        <v>734</v>
      </c>
      <c r="J538" t="s">
        <v>735</v>
      </c>
      <c r="K538" t="s">
        <v>736</v>
      </c>
      <c r="L538">
        <v>1368</v>
      </c>
      <c r="N538">
        <v>1011</v>
      </c>
      <c r="O538" t="s">
        <v>737</v>
      </c>
      <c r="P538" t="s">
        <v>737</v>
      </c>
      <c r="Q538">
        <v>1</v>
      </c>
      <c r="Y538">
        <v>0.15</v>
      </c>
      <c r="AA538">
        <v>0</v>
      </c>
      <c r="AB538">
        <v>111.99</v>
      </c>
      <c r="AC538">
        <v>13.5</v>
      </c>
      <c r="AD538">
        <v>0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3</v>
      </c>
      <c r="AT538">
        <v>0.15</v>
      </c>
      <c r="AU538" t="s">
        <v>3</v>
      </c>
      <c r="AV538">
        <v>0</v>
      </c>
      <c r="AW538">
        <v>2</v>
      </c>
      <c r="AX538">
        <v>23105919</v>
      </c>
      <c r="AY538">
        <v>1</v>
      </c>
      <c r="AZ538">
        <v>0</v>
      </c>
      <c r="BA538">
        <v>535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B538">
        <v>0</v>
      </c>
    </row>
    <row r="539" spans="1:80">
      <c r="A539">
        <f>ROW(Source!A298)</f>
        <v>298</v>
      </c>
      <c r="B539">
        <v>23104213</v>
      </c>
      <c r="C539">
        <v>23105900</v>
      </c>
      <c r="D539">
        <v>21599187</v>
      </c>
      <c r="E539">
        <v>1</v>
      </c>
      <c r="F539">
        <v>1</v>
      </c>
      <c r="G539">
        <v>1</v>
      </c>
      <c r="H539">
        <v>2</v>
      </c>
      <c r="I539" t="s">
        <v>895</v>
      </c>
      <c r="J539" t="s">
        <v>896</v>
      </c>
      <c r="K539" t="s">
        <v>897</v>
      </c>
      <c r="L539">
        <v>1368</v>
      </c>
      <c r="N539">
        <v>1011</v>
      </c>
      <c r="O539" t="s">
        <v>737</v>
      </c>
      <c r="P539" t="s">
        <v>737</v>
      </c>
      <c r="Q539">
        <v>1</v>
      </c>
      <c r="Y539">
        <v>1.66</v>
      </c>
      <c r="AA539">
        <v>0</v>
      </c>
      <c r="AB539">
        <v>8.1</v>
      </c>
      <c r="AC539">
        <v>0</v>
      </c>
      <c r="AD539">
        <v>0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3</v>
      </c>
      <c r="AT539">
        <v>1.66</v>
      </c>
      <c r="AU539" t="s">
        <v>3</v>
      </c>
      <c r="AV539">
        <v>0</v>
      </c>
      <c r="AW539">
        <v>2</v>
      </c>
      <c r="AX539">
        <v>23105920</v>
      </c>
      <c r="AY539">
        <v>1</v>
      </c>
      <c r="AZ539">
        <v>0</v>
      </c>
      <c r="BA539">
        <v>536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B539">
        <v>0</v>
      </c>
    </row>
    <row r="540" spans="1:80">
      <c r="A540">
        <f>ROW(Source!A298)</f>
        <v>298</v>
      </c>
      <c r="B540">
        <v>23104213</v>
      </c>
      <c r="C540">
        <v>23105900</v>
      </c>
      <c r="D540">
        <v>21599190</v>
      </c>
      <c r="E540">
        <v>1</v>
      </c>
      <c r="F540">
        <v>1</v>
      </c>
      <c r="G540">
        <v>1</v>
      </c>
      <c r="H540">
        <v>2</v>
      </c>
      <c r="I540" t="s">
        <v>744</v>
      </c>
      <c r="J540" t="s">
        <v>745</v>
      </c>
      <c r="K540" t="s">
        <v>746</v>
      </c>
      <c r="L540">
        <v>1368</v>
      </c>
      <c r="N540">
        <v>1011</v>
      </c>
      <c r="O540" t="s">
        <v>737</v>
      </c>
      <c r="P540" t="s">
        <v>737</v>
      </c>
      <c r="Q540">
        <v>1</v>
      </c>
      <c r="Y540">
        <v>49.42</v>
      </c>
      <c r="AA540">
        <v>0</v>
      </c>
      <c r="AB540">
        <v>1.2</v>
      </c>
      <c r="AC540">
        <v>0</v>
      </c>
      <c r="AD540">
        <v>0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3</v>
      </c>
      <c r="AT540">
        <v>49.42</v>
      </c>
      <c r="AU540" t="s">
        <v>3</v>
      </c>
      <c r="AV540">
        <v>0</v>
      </c>
      <c r="AW540">
        <v>2</v>
      </c>
      <c r="AX540">
        <v>23105921</v>
      </c>
      <c r="AY540">
        <v>1</v>
      </c>
      <c r="AZ540">
        <v>0</v>
      </c>
      <c r="BA540">
        <v>537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B540">
        <v>0</v>
      </c>
    </row>
    <row r="541" spans="1:80">
      <c r="A541">
        <f>ROW(Source!A298)</f>
        <v>298</v>
      </c>
      <c r="B541">
        <v>23104213</v>
      </c>
      <c r="C541">
        <v>23105900</v>
      </c>
      <c r="D541">
        <v>21601609</v>
      </c>
      <c r="E541">
        <v>1</v>
      </c>
      <c r="F541">
        <v>1</v>
      </c>
      <c r="G541">
        <v>1</v>
      </c>
      <c r="H541">
        <v>2</v>
      </c>
      <c r="I541" t="s">
        <v>797</v>
      </c>
      <c r="J541" t="s">
        <v>798</v>
      </c>
      <c r="K541" t="s">
        <v>799</v>
      </c>
      <c r="L541">
        <v>1368</v>
      </c>
      <c r="N541">
        <v>1011</v>
      </c>
      <c r="O541" t="s">
        <v>737</v>
      </c>
      <c r="P541" t="s">
        <v>737</v>
      </c>
      <c r="Q541">
        <v>1</v>
      </c>
      <c r="Y541">
        <v>1.56</v>
      </c>
      <c r="AA541">
        <v>0</v>
      </c>
      <c r="AB541">
        <v>87.17</v>
      </c>
      <c r="AC541">
        <v>11.6</v>
      </c>
      <c r="AD541">
        <v>0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3</v>
      </c>
      <c r="AT541">
        <v>1.56</v>
      </c>
      <c r="AU541" t="s">
        <v>3</v>
      </c>
      <c r="AV541">
        <v>0</v>
      </c>
      <c r="AW541">
        <v>2</v>
      </c>
      <c r="AX541">
        <v>23105922</v>
      </c>
      <c r="AY541">
        <v>1</v>
      </c>
      <c r="AZ541">
        <v>0</v>
      </c>
      <c r="BA541">
        <v>538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B541">
        <v>0</v>
      </c>
    </row>
    <row r="542" spans="1:80">
      <c r="A542">
        <f>ROW(Source!A298)</f>
        <v>298</v>
      </c>
      <c r="B542">
        <v>23104213</v>
      </c>
      <c r="C542">
        <v>23105900</v>
      </c>
      <c r="D542">
        <v>21538874</v>
      </c>
      <c r="E542">
        <v>1</v>
      </c>
      <c r="F542">
        <v>1</v>
      </c>
      <c r="G542">
        <v>1</v>
      </c>
      <c r="H542">
        <v>3</v>
      </c>
      <c r="I542" t="s">
        <v>762</v>
      </c>
      <c r="J542" t="s">
        <v>763</v>
      </c>
      <c r="K542" t="s">
        <v>764</v>
      </c>
      <c r="L542">
        <v>1339</v>
      </c>
      <c r="N542">
        <v>1007</v>
      </c>
      <c r="O542" t="s">
        <v>26</v>
      </c>
      <c r="P542" t="s">
        <v>26</v>
      </c>
      <c r="Q542">
        <v>1</v>
      </c>
      <c r="Y542">
        <v>1</v>
      </c>
      <c r="AA542">
        <v>6.22</v>
      </c>
      <c r="AB542">
        <v>0</v>
      </c>
      <c r="AC542">
        <v>0</v>
      </c>
      <c r="AD542">
        <v>0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3</v>
      </c>
      <c r="AT542">
        <v>1</v>
      </c>
      <c r="AU542" t="s">
        <v>3</v>
      </c>
      <c r="AV542">
        <v>0</v>
      </c>
      <c r="AW542">
        <v>2</v>
      </c>
      <c r="AX542">
        <v>23105923</v>
      </c>
      <c r="AY542">
        <v>1</v>
      </c>
      <c r="AZ542">
        <v>0</v>
      </c>
      <c r="BA542">
        <v>539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B542">
        <v>0</v>
      </c>
    </row>
    <row r="543" spans="1:80">
      <c r="A543">
        <f>ROW(Source!A298)</f>
        <v>298</v>
      </c>
      <c r="B543">
        <v>23104213</v>
      </c>
      <c r="C543">
        <v>23105900</v>
      </c>
      <c r="D543">
        <v>21539787</v>
      </c>
      <c r="E543">
        <v>1</v>
      </c>
      <c r="F543">
        <v>1</v>
      </c>
      <c r="G543">
        <v>1</v>
      </c>
      <c r="H543">
        <v>3</v>
      </c>
      <c r="I543" t="s">
        <v>875</v>
      </c>
      <c r="J543" t="s">
        <v>876</v>
      </c>
      <c r="K543" t="s">
        <v>877</v>
      </c>
      <c r="L543">
        <v>1348</v>
      </c>
      <c r="N543">
        <v>1009</v>
      </c>
      <c r="O543" t="s">
        <v>13</v>
      </c>
      <c r="P543" t="s">
        <v>13</v>
      </c>
      <c r="Q543">
        <v>1000</v>
      </c>
      <c r="Y543">
        <v>6.9999999999999999E-4</v>
      </c>
      <c r="AA543">
        <v>13560</v>
      </c>
      <c r="AB543">
        <v>0</v>
      </c>
      <c r="AC543">
        <v>0</v>
      </c>
      <c r="AD543">
        <v>0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3</v>
      </c>
      <c r="AT543">
        <v>6.9999999999999999E-4</v>
      </c>
      <c r="AU543" t="s">
        <v>3</v>
      </c>
      <c r="AV543">
        <v>0</v>
      </c>
      <c r="AW543">
        <v>2</v>
      </c>
      <c r="AX543">
        <v>23105924</v>
      </c>
      <c r="AY543">
        <v>1</v>
      </c>
      <c r="AZ543">
        <v>0</v>
      </c>
      <c r="BA543">
        <v>540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B543">
        <v>0</v>
      </c>
    </row>
    <row r="544" spans="1:80">
      <c r="A544">
        <f>ROW(Source!A298)</f>
        <v>298</v>
      </c>
      <c r="B544">
        <v>23104213</v>
      </c>
      <c r="C544">
        <v>23105900</v>
      </c>
      <c r="D544">
        <v>21541053</v>
      </c>
      <c r="E544">
        <v>1</v>
      </c>
      <c r="F544">
        <v>1</v>
      </c>
      <c r="G544">
        <v>1</v>
      </c>
      <c r="H544">
        <v>3</v>
      </c>
      <c r="I544" t="s">
        <v>777</v>
      </c>
      <c r="J544" t="s">
        <v>778</v>
      </c>
      <c r="K544" t="s">
        <v>779</v>
      </c>
      <c r="L544">
        <v>1339</v>
      </c>
      <c r="N544">
        <v>1007</v>
      </c>
      <c r="O544" t="s">
        <v>26</v>
      </c>
      <c r="P544" t="s">
        <v>26</v>
      </c>
      <c r="Q544">
        <v>1</v>
      </c>
      <c r="Y544">
        <v>0.91</v>
      </c>
      <c r="AA544">
        <v>38.51</v>
      </c>
      <c r="AB544">
        <v>0</v>
      </c>
      <c r="AC544">
        <v>0</v>
      </c>
      <c r="AD544">
        <v>0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3</v>
      </c>
      <c r="AT544">
        <v>0.91</v>
      </c>
      <c r="AU544" t="s">
        <v>3</v>
      </c>
      <c r="AV544">
        <v>0</v>
      </c>
      <c r="AW544">
        <v>2</v>
      </c>
      <c r="AX544">
        <v>23105925</v>
      </c>
      <c r="AY544">
        <v>1</v>
      </c>
      <c r="AZ544">
        <v>0</v>
      </c>
      <c r="BA544">
        <v>541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B544">
        <v>0</v>
      </c>
    </row>
    <row r="545" spans="1:80">
      <c r="A545">
        <f>ROW(Source!A298)</f>
        <v>298</v>
      </c>
      <c r="B545">
        <v>23104213</v>
      </c>
      <c r="C545">
        <v>23105900</v>
      </c>
      <c r="D545">
        <v>21571555</v>
      </c>
      <c r="E545">
        <v>1</v>
      </c>
      <c r="F545">
        <v>1</v>
      </c>
      <c r="G545">
        <v>1</v>
      </c>
      <c r="H545">
        <v>3</v>
      </c>
      <c r="I545" t="s">
        <v>93</v>
      </c>
      <c r="J545" t="s">
        <v>96</v>
      </c>
      <c r="K545" t="s">
        <v>94</v>
      </c>
      <c r="L545">
        <v>1346</v>
      </c>
      <c r="N545">
        <v>1009</v>
      </c>
      <c r="O545" t="s">
        <v>95</v>
      </c>
      <c r="P545" t="s">
        <v>95</v>
      </c>
      <c r="Q545">
        <v>1</v>
      </c>
      <c r="Y545">
        <v>0</v>
      </c>
      <c r="AA545">
        <v>0</v>
      </c>
      <c r="AB545">
        <v>0</v>
      </c>
      <c r="AC545">
        <v>0</v>
      </c>
      <c r="AD545">
        <v>0</v>
      </c>
      <c r="AN545">
        <v>1</v>
      </c>
      <c r="AO545">
        <v>0</v>
      </c>
      <c r="AP545">
        <v>1</v>
      </c>
      <c r="AQ545">
        <v>0</v>
      </c>
      <c r="AR545">
        <v>0</v>
      </c>
      <c r="AS545" t="s">
        <v>3</v>
      </c>
      <c r="AT545">
        <v>0</v>
      </c>
      <c r="AU545" t="s">
        <v>3</v>
      </c>
      <c r="AV545">
        <v>0</v>
      </c>
      <c r="AW545">
        <v>2</v>
      </c>
      <c r="AX545">
        <v>23105926</v>
      </c>
      <c r="AY545">
        <v>1</v>
      </c>
      <c r="AZ545">
        <v>0</v>
      </c>
      <c r="BA545">
        <v>542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B545">
        <v>0</v>
      </c>
    </row>
    <row r="546" spans="1:80">
      <c r="A546">
        <f>ROW(Source!A298)</f>
        <v>298</v>
      </c>
      <c r="B546">
        <v>23104213</v>
      </c>
      <c r="C546">
        <v>23105900</v>
      </c>
      <c r="D546">
        <v>21572318</v>
      </c>
      <c r="E546">
        <v>1</v>
      </c>
      <c r="F546">
        <v>1</v>
      </c>
      <c r="G546">
        <v>1</v>
      </c>
      <c r="H546">
        <v>3</v>
      </c>
      <c r="I546" t="s">
        <v>898</v>
      </c>
      <c r="J546" t="s">
        <v>899</v>
      </c>
      <c r="K546" t="s">
        <v>900</v>
      </c>
      <c r="L546">
        <v>1301</v>
      </c>
      <c r="N546">
        <v>1003</v>
      </c>
      <c r="O546" t="s">
        <v>82</v>
      </c>
      <c r="P546" t="s">
        <v>82</v>
      </c>
      <c r="Q546">
        <v>1</v>
      </c>
      <c r="Y546">
        <v>100</v>
      </c>
      <c r="AA546">
        <v>103.04</v>
      </c>
      <c r="AB546">
        <v>0</v>
      </c>
      <c r="AC546">
        <v>0</v>
      </c>
      <c r="AD546">
        <v>0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3</v>
      </c>
      <c r="AT546">
        <v>100</v>
      </c>
      <c r="AU546" t="s">
        <v>3</v>
      </c>
      <c r="AV546">
        <v>0</v>
      </c>
      <c r="AW546">
        <v>2</v>
      </c>
      <c r="AX546">
        <v>23105927</v>
      </c>
      <c r="AY546">
        <v>1</v>
      </c>
      <c r="AZ546">
        <v>0</v>
      </c>
      <c r="BA546">
        <v>543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B546">
        <v>0</v>
      </c>
    </row>
    <row r="547" spans="1:80">
      <c r="A547">
        <f>ROW(Source!A298)</f>
        <v>298</v>
      </c>
      <c r="B547">
        <v>23104213</v>
      </c>
      <c r="C547">
        <v>23105900</v>
      </c>
      <c r="D547">
        <v>21574009</v>
      </c>
      <c r="E547">
        <v>1</v>
      </c>
      <c r="F547">
        <v>1</v>
      </c>
      <c r="G547">
        <v>1</v>
      </c>
      <c r="H547">
        <v>3</v>
      </c>
      <c r="I547" t="s">
        <v>881</v>
      </c>
      <c r="J547" t="s">
        <v>882</v>
      </c>
      <c r="K547" t="s">
        <v>883</v>
      </c>
      <c r="L547">
        <v>1339</v>
      </c>
      <c r="N547">
        <v>1007</v>
      </c>
      <c r="O547" t="s">
        <v>26</v>
      </c>
      <c r="P547" t="s">
        <v>26</v>
      </c>
      <c r="Q547">
        <v>1</v>
      </c>
      <c r="Y547">
        <v>0.114</v>
      </c>
      <c r="AA547">
        <v>600</v>
      </c>
      <c r="AB547">
        <v>0</v>
      </c>
      <c r="AC547">
        <v>0</v>
      </c>
      <c r="AD547">
        <v>0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3</v>
      </c>
      <c r="AT547">
        <v>0.114</v>
      </c>
      <c r="AU547" t="s">
        <v>3</v>
      </c>
      <c r="AV547">
        <v>0</v>
      </c>
      <c r="AW547">
        <v>2</v>
      </c>
      <c r="AX547">
        <v>23105928</v>
      </c>
      <c r="AY547">
        <v>1</v>
      </c>
      <c r="AZ547">
        <v>0</v>
      </c>
      <c r="BA547">
        <v>544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B547">
        <v>0</v>
      </c>
    </row>
    <row r="548" spans="1:80">
      <c r="A548">
        <f>ROW(Source!A298)</f>
        <v>298</v>
      </c>
      <c r="B548">
        <v>23104213</v>
      </c>
      <c r="C548">
        <v>23105900</v>
      </c>
      <c r="D548">
        <v>21585603</v>
      </c>
      <c r="E548">
        <v>1</v>
      </c>
      <c r="F548">
        <v>1</v>
      </c>
      <c r="G548">
        <v>1</v>
      </c>
      <c r="H548">
        <v>3</v>
      </c>
      <c r="I548" t="s">
        <v>884</v>
      </c>
      <c r="J548" t="s">
        <v>885</v>
      </c>
      <c r="K548" t="s">
        <v>886</v>
      </c>
      <c r="L548">
        <v>1346</v>
      </c>
      <c r="N548">
        <v>1009</v>
      </c>
      <c r="O548" t="s">
        <v>95</v>
      </c>
      <c r="P548" t="s">
        <v>95</v>
      </c>
      <c r="Q548">
        <v>1</v>
      </c>
      <c r="Y548">
        <v>6.1499999999999999E-2</v>
      </c>
      <c r="AA548">
        <v>2.15</v>
      </c>
      <c r="AB548">
        <v>0</v>
      </c>
      <c r="AC548">
        <v>0</v>
      </c>
      <c r="AD548">
        <v>0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3</v>
      </c>
      <c r="AT548">
        <v>6.1499999999999999E-2</v>
      </c>
      <c r="AU548" t="s">
        <v>3</v>
      </c>
      <c r="AV548">
        <v>0</v>
      </c>
      <c r="AW548">
        <v>2</v>
      </c>
      <c r="AX548">
        <v>23105929</v>
      </c>
      <c r="AY548">
        <v>1</v>
      </c>
      <c r="AZ548">
        <v>0</v>
      </c>
      <c r="BA548">
        <v>545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B548">
        <v>0</v>
      </c>
    </row>
    <row r="549" spans="1:80">
      <c r="A549">
        <f>ROW(Source!A298)</f>
        <v>298</v>
      </c>
      <c r="B549">
        <v>23104213</v>
      </c>
      <c r="C549">
        <v>23105900</v>
      </c>
      <c r="D549">
        <v>21586825</v>
      </c>
      <c r="E549">
        <v>1</v>
      </c>
      <c r="F549">
        <v>1</v>
      </c>
      <c r="G549">
        <v>1</v>
      </c>
      <c r="H549">
        <v>3</v>
      </c>
      <c r="I549" t="s">
        <v>867</v>
      </c>
      <c r="J549" t="s">
        <v>868</v>
      </c>
      <c r="K549" t="s">
        <v>869</v>
      </c>
      <c r="L549">
        <v>1339</v>
      </c>
      <c r="N549">
        <v>1007</v>
      </c>
      <c r="O549" t="s">
        <v>26</v>
      </c>
      <c r="P549" t="s">
        <v>26</v>
      </c>
      <c r="Q549">
        <v>1</v>
      </c>
      <c r="Y549">
        <v>17.170000000000002</v>
      </c>
      <c r="AA549">
        <v>2.44</v>
      </c>
      <c r="AB549">
        <v>0</v>
      </c>
      <c r="AC549">
        <v>0</v>
      </c>
      <c r="AD549">
        <v>0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3</v>
      </c>
      <c r="AT549">
        <v>17.170000000000002</v>
      </c>
      <c r="AU549" t="s">
        <v>3</v>
      </c>
      <c r="AV549">
        <v>0</v>
      </c>
      <c r="AW549">
        <v>2</v>
      </c>
      <c r="AX549">
        <v>23105930</v>
      </c>
      <c r="AY549">
        <v>1</v>
      </c>
      <c r="AZ549">
        <v>0</v>
      </c>
      <c r="BA549">
        <v>546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B549">
        <v>0</v>
      </c>
    </row>
    <row r="550" spans="1:80">
      <c r="A550">
        <f>ROW(Source!A300)</f>
        <v>300</v>
      </c>
      <c r="B550">
        <v>23104213</v>
      </c>
      <c r="C550">
        <v>23105932</v>
      </c>
      <c r="D550">
        <v>9416287</v>
      </c>
      <c r="E550">
        <v>1</v>
      </c>
      <c r="F550">
        <v>1</v>
      </c>
      <c r="G550">
        <v>1</v>
      </c>
      <c r="H550">
        <v>1</v>
      </c>
      <c r="I550" t="s">
        <v>893</v>
      </c>
      <c r="J550" t="s">
        <v>3</v>
      </c>
      <c r="K550" t="s">
        <v>894</v>
      </c>
      <c r="L550">
        <v>1369</v>
      </c>
      <c r="N550">
        <v>1013</v>
      </c>
      <c r="O550" t="s">
        <v>731</v>
      </c>
      <c r="P550" t="s">
        <v>731</v>
      </c>
      <c r="Q550">
        <v>1</v>
      </c>
      <c r="Y550">
        <v>115.44</v>
      </c>
      <c r="AA550">
        <v>0</v>
      </c>
      <c r="AB550">
        <v>0</v>
      </c>
      <c r="AC550">
        <v>0</v>
      </c>
      <c r="AD550">
        <v>9.51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3</v>
      </c>
      <c r="AT550">
        <v>115.44</v>
      </c>
      <c r="AU550" t="s">
        <v>3</v>
      </c>
      <c r="AV550">
        <v>1</v>
      </c>
      <c r="AW550">
        <v>2</v>
      </c>
      <c r="AX550">
        <v>23105947</v>
      </c>
      <c r="AY550">
        <v>1</v>
      </c>
      <c r="AZ550">
        <v>0</v>
      </c>
      <c r="BA550">
        <v>547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B550">
        <v>0</v>
      </c>
    </row>
    <row r="551" spans="1:80">
      <c r="A551">
        <f>ROW(Source!A300)</f>
        <v>300</v>
      </c>
      <c r="B551">
        <v>23104213</v>
      </c>
      <c r="C551">
        <v>23105932</v>
      </c>
      <c r="D551">
        <v>121548</v>
      </c>
      <c r="E551">
        <v>1</v>
      </c>
      <c r="F551">
        <v>1</v>
      </c>
      <c r="G551">
        <v>1</v>
      </c>
      <c r="H551">
        <v>1</v>
      </c>
      <c r="I551" t="s">
        <v>23</v>
      </c>
      <c r="J551" t="s">
        <v>3</v>
      </c>
      <c r="K551" t="s">
        <v>732</v>
      </c>
      <c r="L551">
        <v>608254</v>
      </c>
      <c r="N551">
        <v>1013</v>
      </c>
      <c r="O551" t="s">
        <v>733</v>
      </c>
      <c r="P551" t="s">
        <v>733</v>
      </c>
      <c r="Q551">
        <v>1</v>
      </c>
      <c r="Y551">
        <v>0.65</v>
      </c>
      <c r="AA551">
        <v>0</v>
      </c>
      <c r="AB551">
        <v>0</v>
      </c>
      <c r="AC551">
        <v>0</v>
      </c>
      <c r="AD551">
        <v>0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3</v>
      </c>
      <c r="AT551">
        <v>0.65</v>
      </c>
      <c r="AU551" t="s">
        <v>3</v>
      </c>
      <c r="AV551">
        <v>2</v>
      </c>
      <c r="AW551">
        <v>2</v>
      </c>
      <c r="AX551">
        <v>23105948</v>
      </c>
      <c r="AY551">
        <v>1</v>
      </c>
      <c r="AZ551">
        <v>0</v>
      </c>
      <c r="BA551">
        <v>548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B551">
        <v>0</v>
      </c>
    </row>
    <row r="552" spans="1:80">
      <c r="A552">
        <f>ROW(Source!A300)</f>
        <v>300</v>
      </c>
      <c r="B552">
        <v>23104213</v>
      </c>
      <c r="C552">
        <v>23105932</v>
      </c>
      <c r="D552">
        <v>21598697</v>
      </c>
      <c r="E552">
        <v>1</v>
      </c>
      <c r="F552">
        <v>1</v>
      </c>
      <c r="G552">
        <v>1</v>
      </c>
      <c r="H552">
        <v>2</v>
      </c>
      <c r="I552" t="s">
        <v>872</v>
      </c>
      <c r="J552" t="s">
        <v>873</v>
      </c>
      <c r="K552" t="s">
        <v>874</v>
      </c>
      <c r="L552">
        <v>1368</v>
      </c>
      <c r="N552">
        <v>1011</v>
      </c>
      <c r="O552" t="s">
        <v>737</v>
      </c>
      <c r="P552" t="s">
        <v>737</v>
      </c>
      <c r="Q552">
        <v>1</v>
      </c>
      <c r="Y552">
        <v>0.5</v>
      </c>
      <c r="AA552">
        <v>0</v>
      </c>
      <c r="AB552">
        <v>86.4</v>
      </c>
      <c r="AC552">
        <v>13.5</v>
      </c>
      <c r="AD552">
        <v>0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3</v>
      </c>
      <c r="AT552">
        <v>0.5</v>
      </c>
      <c r="AU552" t="s">
        <v>3</v>
      </c>
      <c r="AV552">
        <v>0</v>
      </c>
      <c r="AW552">
        <v>2</v>
      </c>
      <c r="AX552">
        <v>23105949</v>
      </c>
      <c r="AY552">
        <v>1</v>
      </c>
      <c r="AZ552">
        <v>0</v>
      </c>
      <c r="BA552">
        <v>549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B552">
        <v>0</v>
      </c>
    </row>
    <row r="553" spans="1:80">
      <c r="A553">
        <f>ROW(Source!A300)</f>
        <v>300</v>
      </c>
      <c r="B553">
        <v>23104213</v>
      </c>
      <c r="C553">
        <v>23105932</v>
      </c>
      <c r="D553">
        <v>21598847</v>
      </c>
      <c r="E553">
        <v>1</v>
      </c>
      <c r="F553">
        <v>1</v>
      </c>
      <c r="G553">
        <v>1</v>
      </c>
      <c r="H553">
        <v>2</v>
      </c>
      <c r="I553" t="s">
        <v>734</v>
      </c>
      <c r="J553" t="s">
        <v>735</v>
      </c>
      <c r="K553" t="s">
        <v>736</v>
      </c>
      <c r="L553">
        <v>1368</v>
      </c>
      <c r="N553">
        <v>1011</v>
      </c>
      <c r="O553" t="s">
        <v>737</v>
      </c>
      <c r="P553" t="s">
        <v>737</v>
      </c>
      <c r="Q553">
        <v>1</v>
      </c>
      <c r="Y553">
        <v>0.15</v>
      </c>
      <c r="AA553">
        <v>0</v>
      </c>
      <c r="AB553">
        <v>111.99</v>
      </c>
      <c r="AC553">
        <v>13.5</v>
      </c>
      <c r="AD553">
        <v>0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3</v>
      </c>
      <c r="AT553">
        <v>0.15</v>
      </c>
      <c r="AU553" t="s">
        <v>3</v>
      </c>
      <c r="AV553">
        <v>0</v>
      </c>
      <c r="AW553">
        <v>2</v>
      </c>
      <c r="AX553">
        <v>23105950</v>
      </c>
      <c r="AY553">
        <v>1</v>
      </c>
      <c r="AZ553">
        <v>0</v>
      </c>
      <c r="BA553">
        <v>550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B553">
        <v>0</v>
      </c>
    </row>
    <row r="554" spans="1:80">
      <c r="A554">
        <f>ROW(Source!A300)</f>
        <v>300</v>
      </c>
      <c r="B554">
        <v>23104213</v>
      </c>
      <c r="C554">
        <v>23105932</v>
      </c>
      <c r="D554">
        <v>21599190</v>
      </c>
      <c r="E554">
        <v>1</v>
      </c>
      <c r="F554">
        <v>1</v>
      </c>
      <c r="G554">
        <v>1</v>
      </c>
      <c r="H554">
        <v>2</v>
      </c>
      <c r="I554" t="s">
        <v>744</v>
      </c>
      <c r="J554" t="s">
        <v>745</v>
      </c>
      <c r="K554" t="s">
        <v>746</v>
      </c>
      <c r="L554">
        <v>1368</v>
      </c>
      <c r="N554">
        <v>1011</v>
      </c>
      <c r="O554" t="s">
        <v>737</v>
      </c>
      <c r="P554" t="s">
        <v>737</v>
      </c>
      <c r="Q554">
        <v>1</v>
      </c>
      <c r="Y554">
        <v>49.42</v>
      </c>
      <c r="AA554">
        <v>0</v>
      </c>
      <c r="AB554">
        <v>1.2</v>
      </c>
      <c r="AC554">
        <v>0</v>
      </c>
      <c r="AD554">
        <v>0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3</v>
      </c>
      <c r="AT554">
        <v>49.42</v>
      </c>
      <c r="AU554" t="s">
        <v>3</v>
      </c>
      <c r="AV554">
        <v>0</v>
      </c>
      <c r="AW554">
        <v>2</v>
      </c>
      <c r="AX554">
        <v>23105951</v>
      </c>
      <c r="AY554">
        <v>1</v>
      </c>
      <c r="AZ554">
        <v>0</v>
      </c>
      <c r="BA554">
        <v>551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B554">
        <v>0</v>
      </c>
    </row>
    <row r="555" spans="1:80">
      <c r="A555">
        <f>ROW(Source!A300)</f>
        <v>300</v>
      </c>
      <c r="B555">
        <v>23104213</v>
      </c>
      <c r="C555">
        <v>23105932</v>
      </c>
      <c r="D555">
        <v>21601609</v>
      </c>
      <c r="E555">
        <v>1</v>
      </c>
      <c r="F555">
        <v>1</v>
      </c>
      <c r="G555">
        <v>1</v>
      </c>
      <c r="H555">
        <v>2</v>
      </c>
      <c r="I555" t="s">
        <v>797</v>
      </c>
      <c r="J555" t="s">
        <v>798</v>
      </c>
      <c r="K555" t="s">
        <v>799</v>
      </c>
      <c r="L555">
        <v>1368</v>
      </c>
      <c r="N555">
        <v>1011</v>
      </c>
      <c r="O555" t="s">
        <v>737</v>
      </c>
      <c r="P555" t="s">
        <v>737</v>
      </c>
      <c r="Q555">
        <v>1</v>
      </c>
      <c r="Y555">
        <v>1.56</v>
      </c>
      <c r="AA555">
        <v>0</v>
      </c>
      <c r="AB555">
        <v>87.17</v>
      </c>
      <c r="AC555">
        <v>11.6</v>
      </c>
      <c r="AD555">
        <v>0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3</v>
      </c>
      <c r="AT555">
        <v>1.56</v>
      </c>
      <c r="AU555" t="s">
        <v>3</v>
      </c>
      <c r="AV555">
        <v>0</v>
      </c>
      <c r="AW555">
        <v>2</v>
      </c>
      <c r="AX555">
        <v>23105952</v>
      </c>
      <c r="AY555">
        <v>1</v>
      </c>
      <c r="AZ555">
        <v>0</v>
      </c>
      <c r="BA555">
        <v>552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B555">
        <v>0</v>
      </c>
    </row>
    <row r="556" spans="1:80">
      <c r="A556">
        <f>ROW(Source!A300)</f>
        <v>300</v>
      </c>
      <c r="B556">
        <v>23104213</v>
      </c>
      <c r="C556">
        <v>23105932</v>
      </c>
      <c r="D556">
        <v>21538874</v>
      </c>
      <c r="E556">
        <v>1</v>
      </c>
      <c r="F556">
        <v>1</v>
      </c>
      <c r="G556">
        <v>1</v>
      </c>
      <c r="H556">
        <v>3</v>
      </c>
      <c r="I556" t="s">
        <v>762</v>
      </c>
      <c r="J556" t="s">
        <v>763</v>
      </c>
      <c r="K556" t="s">
        <v>764</v>
      </c>
      <c r="L556">
        <v>1339</v>
      </c>
      <c r="N556">
        <v>1007</v>
      </c>
      <c r="O556" t="s">
        <v>26</v>
      </c>
      <c r="P556" t="s">
        <v>26</v>
      </c>
      <c r="Q556">
        <v>1</v>
      </c>
      <c r="Y556">
        <v>1</v>
      </c>
      <c r="AA556">
        <v>6.22</v>
      </c>
      <c r="AB556">
        <v>0</v>
      </c>
      <c r="AC556">
        <v>0</v>
      </c>
      <c r="AD556">
        <v>0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3</v>
      </c>
      <c r="AT556">
        <v>1</v>
      </c>
      <c r="AU556" t="s">
        <v>3</v>
      </c>
      <c r="AV556">
        <v>0</v>
      </c>
      <c r="AW556">
        <v>2</v>
      </c>
      <c r="AX556">
        <v>23105953</v>
      </c>
      <c r="AY556">
        <v>1</v>
      </c>
      <c r="AZ556">
        <v>0</v>
      </c>
      <c r="BA556">
        <v>553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B556">
        <v>0</v>
      </c>
    </row>
    <row r="557" spans="1:80">
      <c r="A557">
        <f>ROW(Source!A300)</f>
        <v>300</v>
      </c>
      <c r="B557">
        <v>23104213</v>
      </c>
      <c r="C557">
        <v>23105932</v>
      </c>
      <c r="D557">
        <v>21539787</v>
      </c>
      <c r="E557">
        <v>1</v>
      </c>
      <c r="F557">
        <v>1</v>
      </c>
      <c r="G557">
        <v>1</v>
      </c>
      <c r="H557">
        <v>3</v>
      </c>
      <c r="I557" t="s">
        <v>875</v>
      </c>
      <c r="J557" t="s">
        <v>876</v>
      </c>
      <c r="K557" t="s">
        <v>877</v>
      </c>
      <c r="L557">
        <v>1348</v>
      </c>
      <c r="N557">
        <v>1009</v>
      </c>
      <c r="O557" t="s">
        <v>13</v>
      </c>
      <c r="P557" t="s">
        <v>13</v>
      </c>
      <c r="Q557">
        <v>1000</v>
      </c>
      <c r="Y557">
        <v>6.9999999999999999E-4</v>
      </c>
      <c r="AA557">
        <v>13560</v>
      </c>
      <c r="AB557">
        <v>0</v>
      </c>
      <c r="AC557">
        <v>0</v>
      </c>
      <c r="AD557">
        <v>0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3</v>
      </c>
      <c r="AT557">
        <v>6.9999999999999999E-4</v>
      </c>
      <c r="AU557" t="s">
        <v>3</v>
      </c>
      <c r="AV557">
        <v>0</v>
      </c>
      <c r="AW557">
        <v>2</v>
      </c>
      <c r="AX557">
        <v>23105954</v>
      </c>
      <c r="AY557">
        <v>1</v>
      </c>
      <c r="AZ557">
        <v>0</v>
      </c>
      <c r="BA557">
        <v>554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B557">
        <v>0</v>
      </c>
    </row>
    <row r="558" spans="1:80">
      <c r="A558">
        <f>ROW(Source!A300)</f>
        <v>300</v>
      </c>
      <c r="B558">
        <v>23104213</v>
      </c>
      <c r="C558">
        <v>23105932</v>
      </c>
      <c r="D558">
        <v>21541053</v>
      </c>
      <c r="E558">
        <v>1</v>
      </c>
      <c r="F558">
        <v>1</v>
      </c>
      <c r="G558">
        <v>1</v>
      </c>
      <c r="H558">
        <v>3</v>
      </c>
      <c r="I558" t="s">
        <v>777</v>
      </c>
      <c r="J558" t="s">
        <v>778</v>
      </c>
      <c r="K558" t="s">
        <v>779</v>
      </c>
      <c r="L558">
        <v>1339</v>
      </c>
      <c r="N558">
        <v>1007</v>
      </c>
      <c r="O558" t="s">
        <v>26</v>
      </c>
      <c r="P558" t="s">
        <v>26</v>
      </c>
      <c r="Q558">
        <v>1</v>
      </c>
      <c r="Y558">
        <v>0.91</v>
      </c>
      <c r="AA558">
        <v>38.51</v>
      </c>
      <c r="AB558">
        <v>0</v>
      </c>
      <c r="AC558">
        <v>0</v>
      </c>
      <c r="AD558">
        <v>0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3</v>
      </c>
      <c r="AT558">
        <v>0.91</v>
      </c>
      <c r="AU558" t="s">
        <v>3</v>
      </c>
      <c r="AV558">
        <v>0</v>
      </c>
      <c r="AW558">
        <v>2</v>
      </c>
      <c r="AX558">
        <v>23105955</v>
      </c>
      <c r="AY558">
        <v>1</v>
      </c>
      <c r="AZ558">
        <v>0</v>
      </c>
      <c r="BA558">
        <v>555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B558">
        <v>0</v>
      </c>
    </row>
    <row r="559" spans="1:80">
      <c r="A559">
        <f>ROW(Source!A300)</f>
        <v>300</v>
      </c>
      <c r="B559">
        <v>23104213</v>
      </c>
      <c r="C559">
        <v>23105932</v>
      </c>
      <c r="D559">
        <v>21571555</v>
      </c>
      <c r="E559">
        <v>1</v>
      </c>
      <c r="F559">
        <v>1</v>
      </c>
      <c r="G559">
        <v>1</v>
      </c>
      <c r="H559">
        <v>3</v>
      </c>
      <c r="I559" t="s">
        <v>93</v>
      </c>
      <c r="J559" t="s">
        <v>96</v>
      </c>
      <c r="K559" t="s">
        <v>94</v>
      </c>
      <c r="L559">
        <v>1346</v>
      </c>
      <c r="N559">
        <v>1009</v>
      </c>
      <c r="O559" t="s">
        <v>95</v>
      </c>
      <c r="P559" t="s">
        <v>95</v>
      </c>
      <c r="Q559">
        <v>1</v>
      </c>
      <c r="Y559">
        <v>0</v>
      </c>
      <c r="AA559">
        <v>0</v>
      </c>
      <c r="AB559">
        <v>0</v>
      </c>
      <c r="AC559">
        <v>0</v>
      </c>
      <c r="AD559">
        <v>0</v>
      </c>
      <c r="AN559">
        <v>1</v>
      </c>
      <c r="AO559">
        <v>0</v>
      </c>
      <c r="AP559">
        <v>1</v>
      </c>
      <c r="AQ559">
        <v>0</v>
      </c>
      <c r="AR559">
        <v>0</v>
      </c>
      <c r="AS559" t="s">
        <v>3</v>
      </c>
      <c r="AT559">
        <v>0</v>
      </c>
      <c r="AU559" t="s">
        <v>3</v>
      </c>
      <c r="AV559">
        <v>0</v>
      </c>
      <c r="AW559">
        <v>2</v>
      </c>
      <c r="AX559">
        <v>23105956</v>
      </c>
      <c r="AY559">
        <v>1</v>
      </c>
      <c r="AZ559">
        <v>0</v>
      </c>
      <c r="BA559">
        <v>556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B559">
        <v>0</v>
      </c>
    </row>
    <row r="560" spans="1:80">
      <c r="A560">
        <f>ROW(Source!A300)</f>
        <v>300</v>
      </c>
      <c r="B560">
        <v>23104213</v>
      </c>
      <c r="C560">
        <v>23105932</v>
      </c>
      <c r="D560">
        <v>21572320</v>
      </c>
      <c r="E560">
        <v>1</v>
      </c>
      <c r="F560">
        <v>1</v>
      </c>
      <c r="G560">
        <v>1</v>
      </c>
      <c r="H560">
        <v>3</v>
      </c>
      <c r="I560" t="s">
        <v>901</v>
      </c>
      <c r="J560" t="s">
        <v>902</v>
      </c>
      <c r="K560" t="s">
        <v>903</v>
      </c>
      <c r="L560">
        <v>1301</v>
      </c>
      <c r="N560">
        <v>1003</v>
      </c>
      <c r="O560" t="s">
        <v>82</v>
      </c>
      <c r="P560" t="s">
        <v>82</v>
      </c>
      <c r="Q560">
        <v>1</v>
      </c>
      <c r="Y560">
        <v>100</v>
      </c>
      <c r="AA560">
        <v>132.80000000000001</v>
      </c>
      <c r="AB560">
        <v>0</v>
      </c>
      <c r="AC560">
        <v>0</v>
      </c>
      <c r="AD560">
        <v>0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3</v>
      </c>
      <c r="AT560">
        <v>100</v>
      </c>
      <c r="AU560" t="s">
        <v>3</v>
      </c>
      <c r="AV560">
        <v>0</v>
      </c>
      <c r="AW560">
        <v>2</v>
      </c>
      <c r="AX560">
        <v>23105957</v>
      </c>
      <c r="AY560">
        <v>1</v>
      </c>
      <c r="AZ560">
        <v>0</v>
      </c>
      <c r="BA560">
        <v>557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B560">
        <v>0</v>
      </c>
    </row>
    <row r="561" spans="1:80">
      <c r="A561">
        <f>ROW(Source!A300)</f>
        <v>300</v>
      </c>
      <c r="B561">
        <v>23104213</v>
      </c>
      <c r="C561">
        <v>23105932</v>
      </c>
      <c r="D561">
        <v>21574009</v>
      </c>
      <c r="E561">
        <v>1</v>
      </c>
      <c r="F561">
        <v>1</v>
      </c>
      <c r="G561">
        <v>1</v>
      </c>
      <c r="H561">
        <v>3</v>
      </c>
      <c r="I561" t="s">
        <v>881</v>
      </c>
      <c r="J561" t="s">
        <v>882</v>
      </c>
      <c r="K561" t="s">
        <v>883</v>
      </c>
      <c r="L561">
        <v>1339</v>
      </c>
      <c r="N561">
        <v>1007</v>
      </c>
      <c r="O561" t="s">
        <v>26</v>
      </c>
      <c r="P561" t="s">
        <v>26</v>
      </c>
      <c r="Q561">
        <v>1</v>
      </c>
      <c r="Y561">
        <v>0.114</v>
      </c>
      <c r="AA561">
        <v>600</v>
      </c>
      <c r="AB561">
        <v>0</v>
      </c>
      <c r="AC561">
        <v>0</v>
      </c>
      <c r="AD561">
        <v>0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3</v>
      </c>
      <c r="AT561">
        <v>0.114</v>
      </c>
      <c r="AU561" t="s">
        <v>3</v>
      </c>
      <c r="AV561">
        <v>0</v>
      </c>
      <c r="AW561">
        <v>2</v>
      </c>
      <c r="AX561">
        <v>23105958</v>
      </c>
      <c r="AY561">
        <v>1</v>
      </c>
      <c r="AZ561">
        <v>0</v>
      </c>
      <c r="BA561">
        <v>558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B561">
        <v>0</v>
      </c>
    </row>
    <row r="562" spans="1:80">
      <c r="A562">
        <f>ROW(Source!A300)</f>
        <v>300</v>
      </c>
      <c r="B562">
        <v>23104213</v>
      </c>
      <c r="C562">
        <v>23105932</v>
      </c>
      <c r="D562">
        <v>21585603</v>
      </c>
      <c r="E562">
        <v>1</v>
      </c>
      <c r="F562">
        <v>1</v>
      </c>
      <c r="G562">
        <v>1</v>
      </c>
      <c r="H562">
        <v>3</v>
      </c>
      <c r="I562" t="s">
        <v>884</v>
      </c>
      <c r="J562" t="s">
        <v>885</v>
      </c>
      <c r="K562" t="s">
        <v>886</v>
      </c>
      <c r="L562">
        <v>1346</v>
      </c>
      <c r="N562">
        <v>1009</v>
      </c>
      <c r="O562" t="s">
        <v>95</v>
      </c>
      <c r="P562" t="s">
        <v>95</v>
      </c>
      <c r="Q562">
        <v>1</v>
      </c>
      <c r="Y562">
        <v>0.09</v>
      </c>
      <c r="AA562">
        <v>2.15</v>
      </c>
      <c r="AB562">
        <v>0</v>
      </c>
      <c r="AC562">
        <v>0</v>
      </c>
      <c r="AD562">
        <v>0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3</v>
      </c>
      <c r="AT562">
        <v>0.09</v>
      </c>
      <c r="AU562" t="s">
        <v>3</v>
      </c>
      <c r="AV562">
        <v>0</v>
      </c>
      <c r="AW562">
        <v>2</v>
      </c>
      <c r="AX562">
        <v>23105959</v>
      </c>
      <c r="AY562">
        <v>1</v>
      </c>
      <c r="AZ562">
        <v>0</v>
      </c>
      <c r="BA562">
        <v>559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B562">
        <v>0</v>
      </c>
    </row>
    <row r="563" spans="1:80">
      <c r="A563">
        <f>ROW(Source!A300)</f>
        <v>300</v>
      </c>
      <c r="B563">
        <v>23104213</v>
      </c>
      <c r="C563">
        <v>23105932</v>
      </c>
      <c r="D563">
        <v>21586825</v>
      </c>
      <c r="E563">
        <v>1</v>
      </c>
      <c r="F563">
        <v>1</v>
      </c>
      <c r="G563">
        <v>1</v>
      </c>
      <c r="H563">
        <v>3</v>
      </c>
      <c r="I563" t="s">
        <v>867</v>
      </c>
      <c r="J563" t="s">
        <v>868</v>
      </c>
      <c r="K563" t="s">
        <v>869</v>
      </c>
      <c r="L563">
        <v>1339</v>
      </c>
      <c r="N563">
        <v>1007</v>
      </c>
      <c r="O563" t="s">
        <v>26</v>
      </c>
      <c r="P563" t="s">
        <v>26</v>
      </c>
      <c r="Q563">
        <v>1</v>
      </c>
      <c r="Y563">
        <v>24.73</v>
      </c>
      <c r="AA563">
        <v>2.44</v>
      </c>
      <c r="AB563">
        <v>0</v>
      </c>
      <c r="AC563">
        <v>0</v>
      </c>
      <c r="AD563">
        <v>0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3</v>
      </c>
      <c r="AT563">
        <v>24.73</v>
      </c>
      <c r="AU563" t="s">
        <v>3</v>
      </c>
      <c r="AV563">
        <v>0</v>
      </c>
      <c r="AW563">
        <v>2</v>
      </c>
      <c r="AX563">
        <v>23105960</v>
      </c>
      <c r="AY563">
        <v>1</v>
      </c>
      <c r="AZ563">
        <v>0</v>
      </c>
      <c r="BA563">
        <v>560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B563">
        <v>0</v>
      </c>
    </row>
    <row r="564" spans="1:80">
      <c r="A564">
        <f>ROW(Source!A302)</f>
        <v>302</v>
      </c>
      <c r="B564">
        <v>23104213</v>
      </c>
      <c r="C564">
        <v>23105962</v>
      </c>
      <c r="D564">
        <v>9416287</v>
      </c>
      <c r="E564">
        <v>1</v>
      </c>
      <c r="F564">
        <v>1</v>
      </c>
      <c r="G564">
        <v>1</v>
      </c>
      <c r="H564">
        <v>1</v>
      </c>
      <c r="I564" t="s">
        <v>893</v>
      </c>
      <c r="J564" t="s">
        <v>3</v>
      </c>
      <c r="K564" t="s">
        <v>894</v>
      </c>
      <c r="L564">
        <v>1369</v>
      </c>
      <c r="N564">
        <v>1013</v>
      </c>
      <c r="O564" t="s">
        <v>731</v>
      </c>
      <c r="P564" t="s">
        <v>731</v>
      </c>
      <c r="Q564">
        <v>1</v>
      </c>
      <c r="Y564">
        <v>185.92</v>
      </c>
      <c r="AA564">
        <v>0</v>
      </c>
      <c r="AB564">
        <v>0</v>
      </c>
      <c r="AC564">
        <v>0</v>
      </c>
      <c r="AD564">
        <v>9.51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3</v>
      </c>
      <c r="AT564">
        <v>185.92</v>
      </c>
      <c r="AU564" t="s">
        <v>3</v>
      </c>
      <c r="AV564">
        <v>1</v>
      </c>
      <c r="AW564">
        <v>2</v>
      </c>
      <c r="AX564">
        <v>23105976</v>
      </c>
      <c r="AY564">
        <v>1</v>
      </c>
      <c r="AZ564">
        <v>0</v>
      </c>
      <c r="BA564">
        <v>561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B564">
        <v>0</v>
      </c>
    </row>
    <row r="565" spans="1:80">
      <c r="A565">
        <f>ROW(Source!A302)</f>
        <v>302</v>
      </c>
      <c r="B565">
        <v>23104213</v>
      </c>
      <c r="C565">
        <v>23105962</v>
      </c>
      <c r="D565">
        <v>121548</v>
      </c>
      <c r="E565">
        <v>1</v>
      </c>
      <c r="F565">
        <v>1</v>
      </c>
      <c r="G565">
        <v>1</v>
      </c>
      <c r="H565">
        <v>1</v>
      </c>
      <c r="I565" t="s">
        <v>23</v>
      </c>
      <c r="J565" t="s">
        <v>3</v>
      </c>
      <c r="K565" t="s">
        <v>732</v>
      </c>
      <c r="L565">
        <v>608254</v>
      </c>
      <c r="N565">
        <v>1013</v>
      </c>
      <c r="O565" t="s">
        <v>733</v>
      </c>
      <c r="P565" t="s">
        <v>733</v>
      </c>
      <c r="Q565">
        <v>1</v>
      </c>
      <c r="Y565">
        <v>1.03</v>
      </c>
      <c r="AA565">
        <v>0</v>
      </c>
      <c r="AB565">
        <v>0</v>
      </c>
      <c r="AC565">
        <v>0</v>
      </c>
      <c r="AD565">
        <v>0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3</v>
      </c>
      <c r="AT565">
        <v>1.03</v>
      </c>
      <c r="AU565" t="s">
        <v>3</v>
      </c>
      <c r="AV565">
        <v>2</v>
      </c>
      <c r="AW565">
        <v>2</v>
      </c>
      <c r="AX565">
        <v>23105977</v>
      </c>
      <c r="AY565">
        <v>1</v>
      </c>
      <c r="AZ565">
        <v>0</v>
      </c>
      <c r="BA565">
        <v>562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B565">
        <v>0</v>
      </c>
    </row>
    <row r="566" spans="1:80">
      <c r="A566">
        <f>ROW(Source!A302)</f>
        <v>302</v>
      </c>
      <c r="B566">
        <v>23104213</v>
      </c>
      <c r="C566">
        <v>23105962</v>
      </c>
      <c r="D566">
        <v>21598697</v>
      </c>
      <c r="E566">
        <v>1</v>
      </c>
      <c r="F566">
        <v>1</v>
      </c>
      <c r="G566">
        <v>1</v>
      </c>
      <c r="H566">
        <v>2</v>
      </c>
      <c r="I566" t="s">
        <v>872</v>
      </c>
      <c r="J566" t="s">
        <v>873</v>
      </c>
      <c r="K566" t="s">
        <v>874</v>
      </c>
      <c r="L566">
        <v>1368</v>
      </c>
      <c r="N566">
        <v>1011</v>
      </c>
      <c r="O566" t="s">
        <v>737</v>
      </c>
      <c r="P566" t="s">
        <v>737</v>
      </c>
      <c r="Q566">
        <v>1</v>
      </c>
      <c r="Y566">
        <v>0.82</v>
      </c>
      <c r="AA566">
        <v>0</v>
      </c>
      <c r="AB566">
        <v>86.4</v>
      </c>
      <c r="AC566">
        <v>13.5</v>
      </c>
      <c r="AD566">
        <v>0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3</v>
      </c>
      <c r="AT566">
        <v>0.82</v>
      </c>
      <c r="AU566" t="s">
        <v>3</v>
      </c>
      <c r="AV566">
        <v>0</v>
      </c>
      <c r="AW566">
        <v>2</v>
      </c>
      <c r="AX566">
        <v>23105978</v>
      </c>
      <c r="AY566">
        <v>1</v>
      </c>
      <c r="AZ566">
        <v>0</v>
      </c>
      <c r="BA566">
        <v>563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B566">
        <v>0</v>
      </c>
    </row>
    <row r="567" spans="1:80">
      <c r="A567">
        <f>ROW(Source!A302)</f>
        <v>302</v>
      </c>
      <c r="B567">
        <v>23104213</v>
      </c>
      <c r="C567">
        <v>23105962</v>
      </c>
      <c r="D567">
        <v>21598847</v>
      </c>
      <c r="E567">
        <v>1</v>
      </c>
      <c r="F567">
        <v>1</v>
      </c>
      <c r="G567">
        <v>1</v>
      </c>
      <c r="H567">
        <v>2</v>
      </c>
      <c r="I567" t="s">
        <v>734</v>
      </c>
      <c r="J567" t="s">
        <v>735</v>
      </c>
      <c r="K567" t="s">
        <v>736</v>
      </c>
      <c r="L567">
        <v>1368</v>
      </c>
      <c r="N567">
        <v>1011</v>
      </c>
      <c r="O567" t="s">
        <v>737</v>
      </c>
      <c r="P567" t="s">
        <v>737</v>
      </c>
      <c r="Q567">
        <v>1</v>
      </c>
      <c r="Y567">
        <v>0.21</v>
      </c>
      <c r="AA567">
        <v>0</v>
      </c>
      <c r="AB567">
        <v>111.99</v>
      </c>
      <c r="AC567">
        <v>13.5</v>
      </c>
      <c r="AD567">
        <v>0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3</v>
      </c>
      <c r="AT567">
        <v>0.21</v>
      </c>
      <c r="AU567" t="s">
        <v>3</v>
      </c>
      <c r="AV567">
        <v>0</v>
      </c>
      <c r="AW567">
        <v>2</v>
      </c>
      <c r="AX567">
        <v>23105979</v>
      </c>
      <c r="AY567">
        <v>1</v>
      </c>
      <c r="AZ567">
        <v>0</v>
      </c>
      <c r="BA567">
        <v>564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B567">
        <v>0</v>
      </c>
    </row>
    <row r="568" spans="1:80">
      <c r="A568">
        <f>ROW(Source!A302)</f>
        <v>302</v>
      </c>
      <c r="B568">
        <v>23104213</v>
      </c>
      <c r="C568">
        <v>23105962</v>
      </c>
      <c r="D568">
        <v>21599187</v>
      </c>
      <c r="E568">
        <v>1</v>
      </c>
      <c r="F568">
        <v>1</v>
      </c>
      <c r="G568">
        <v>1</v>
      </c>
      <c r="H568">
        <v>2</v>
      </c>
      <c r="I568" t="s">
        <v>895</v>
      </c>
      <c r="J568" t="s">
        <v>896</v>
      </c>
      <c r="K568" t="s">
        <v>897</v>
      </c>
      <c r="L568">
        <v>1368</v>
      </c>
      <c r="N568">
        <v>1011</v>
      </c>
      <c r="O568" t="s">
        <v>737</v>
      </c>
      <c r="P568" t="s">
        <v>737</v>
      </c>
      <c r="Q568">
        <v>1</v>
      </c>
      <c r="Y568">
        <v>27.14</v>
      </c>
      <c r="AA568">
        <v>0</v>
      </c>
      <c r="AB568">
        <v>8.1</v>
      </c>
      <c r="AC568">
        <v>0</v>
      </c>
      <c r="AD568">
        <v>0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3</v>
      </c>
      <c r="AT568">
        <v>27.14</v>
      </c>
      <c r="AU568" t="s">
        <v>3</v>
      </c>
      <c r="AV568">
        <v>0</v>
      </c>
      <c r="AW568">
        <v>2</v>
      </c>
      <c r="AX568">
        <v>23105980</v>
      </c>
      <c r="AY568">
        <v>1</v>
      </c>
      <c r="AZ568">
        <v>0</v>
      </c>
      <c r="BA568">
        <v>565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B568">
        <v>0</v>
      </c>
    </row>
    <row r="569" spans="1:80">
      <c r="A569">
        <f>ROW(Source!A302)</f>
        <v>302</v>
      </c>
      <c r="B569">
        <v>23104213</v>
      </c>
      <c r="C569">
        <v>23105962</v>
      </c>
      <c r="D569">
        <v>21601609</v>
      </c>
      <c r="E569">
        <v>1</v>
      </c>
      <c r="F569">
        <v>1</v>
      </c>
      <c r="G569">
        <v>1</v>
      </c>
      <c r="H569">
        <v>2</v>
      </c>
      <c r="I569" t="s">
        <v>797</v>
      </c>
      <c r="J569" t="s">
        <v>798</v>
      </c>
      <c r="K569" t="s">
        <v>799</v>
      </c>
      <c r="L569">
        <v>1368</v>
      </c>
      <c r="N569">
        <v>1011</v>
      </c>
      <c r="O569" t="s">
        <v>737</v>
      </c>
      <c r="P569" t="s">
        <v>737</v>
      </c>
      <c r="Q569">
        <v>1</v>
      </c>
      <c r="Y569">
        <v>1.24</v>
      </c>
      <c r="AA569">
        <v>0</v>
      </c>
      <c r="AB569">
        <v>87.17</v>
      </c>
      <c r="AC569">
        <v>11.6</v>
      </c>
      <c r="AD569">
        <v>0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3</v>
      </c>
      <c r="AT569">
        <v>1.24</v>
      </c>
      <c r="AU569" t="s">
        <v>3</v>
      </c>
      <c r="AV569">
        <v>0</v>
      </c>
      <c r="AW569">
        <v>2</v>
      </c>
      <c r="AX569">
        <v>23105981</v>
      </c>
      <c r="AY569">
        <v>1</v>
      </c>
      <c r="AZ569">
        <v>0</v>
      </c>
      <c r="BA569">
        <v>566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B569">
        <v>0</v>
      </c>
    </row>
    <row r="570" spans="1:80">
      <c r="A570">
        <f>ROW(Source!A302)</f>
        <v>302</v>
      </c>
      <c r="B570">
        <v>23104213</v>
      </c>
      <c r="C570">
        <v>23105962</v>
      </c>
      <c r="D570">
        <v>21540934</v>
      </c>
      <c r="E570">
        <v>1</v>
      </c>
      <c r="F570">
        <v>1</v>
      </c>
      <c r="G570">
        <v>1</v>
      </c>
      <c r="H570">
        <v>3</v>
      </c>
      <c r="I570" t="s">
        <v>774</v>
      </c>
      <c r="J570" t="s">
        <v>775</v>
      </c>
      <c r="K570" t="s">
        <v>776</v>
      </c>
      <c r="L570">
        <v>1348</v>
      </c>
      <c r="N570">
        <v>1009</v>
      </c>
      <c r="O570" t="s">
        <v>13</v>
      </c>
      <c r="P570" t="s">
        <v>13</v>
      </c>
      <c r="Q570">
        <v>1000</v>
      </c>
      <c r="Y570">
        <v>4.0000000000000001E-3</v>
      </c>
      <c r="AA570">
        <v>10362</v>
      </c>
      <c r="AB570">
        <v>0</v>
      </c>
      <c r="AC570">
        <v>0</v>
      </c>
      <c r="AD570">
        <v>0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3</v>
      </c>
      <c r="AT570">
        <v>4.0000000000000001E-3</v>
      </c>
      <c r="AU570" t="s">
        <v>3</v>
      </c>
      <c r="AV570">
        <v>0</v>
      </c>
      <c r="AW570">
        <v>2</v>
      </c>
      <c r="AX570">
        <v>23105982</v>
      </c>
      <c r="AY570">
        <v>1</v>
      </c>
      <c r="AZ570">
        <v>0</v>
      </c>
      <c r="BA570">
        <v>567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B570">
        <v>0</v>
      </c>
    </row>
    <row r="571" spans="1:80">
      <c r="A571">
        <f>ROW(Source!A302)</f>
        <v>302</v>
      </c>
      <c r="B571">
        <v>23104213</v>
      </c>
      <c r="C571">
        <v>23105962</v>
      </c>
      <c r="D571">
        <v>21610263</v>
      </c>
      <c r="E571">
        <v>1</v>
      </c>
      <c r="F571">
        <v>1</v>
      </c>
      <c r="G571">
        <v>1</v>
      </c>
      <c r="H571">
        <v>3</v>
      </c>
      <c r="I571" t="s">
        <v>904</v>
      </c>
      <c r="J571" t="s">
        <v>905</v>
      </c>
      <c r="K571" t="s">
        <v>906</v>
      </c>
      <c r="L571">
        <v>1301</v>
      </c>
      <c r="N571">
        <v>1003</v>
      </c>
      <c r="O571" t="s">
        <v>82</v>
      </c>
      <c r="P571" t="s">
        <v>82</v>
      </c>
      <c r="Q571">
        <v>1</v>
      </c>
      <c r="Y571">
        <v>93</v>
      </c>
      <c r="AA571">
        <v>198</v>
      </c>
      <c r="AB571">
        <v>0</v>
      </c>
      <c r="AC571">
        <v>0</v>
      </c>
      <c r="AD571">
        <v>0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3</v>
      </c>
      <c r="AT571">
        <v>93</v>
      </c>
      <c r="AU571" t="s">
        <v>3</v>
      </c>
      <c r="AV571">
        <v>0</v>
      </c>
      <c r="AW571">
        <v>2</v>
      </c>
      <c r="AX571">
        <v>23105983</v>
      </c>
      <c r="AY571">
        <v>1</v>
      </c>
      <c r="AZ571">
        <v>0</v>
      </c>
      <c r="BA571">
        <v>568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B571">
        <v>0</v>
      </c>
    </row>
    <row r="572" spans="1:80">
      <c r="A572">
        <f>ROW(Source!A302)</f>
        <v>302</v>
      </c>
      <c r="B572">
        <v>23104213</v>
      </c>
      <c r="C572">
        <v>23105962</v>
      </c>
      <c r="D572">
        <v>21571555</v>
      </c>
      <c r="E572">
        <v>1</v>
      </c>
      <c r="F572">
        <v>1</v>
      </c>
      <c r="G572">
        <v>1</v>
      </c>
      <c r="H572">
        <v>3</v>
      </c>
      <c r="I572" t="s">
        <v>93</v>
      </c>
      <c r="J572" t="s">
        <v>96</v>
      </c>
      <c r="K572" t="s">
        <v>94</v>
      </c>
      <c r="L572">
        <v>1346</v>
      </c>
      <c r="N572">
        <v>1009</v>
      </c>
      <c r="O572" t="s">
        <v>95</v>
      </c>
      <c r="P572" t="s">
        <v>95</v>
      </c>
      <c r="Q572">
        <v>1</v>
      </c>
      <c r="Y572">
        <v>0</v>
      </c>
      <c r="AA572">
        <v>0</v>
      </c>
      <c r="AB572">
        <v>0</v>
      </c>
      <c r="AC572">
        <v>0</v>
      </c>
      <c r="AD572">
        <v>0</v>
      </c>
      <c r="AN572">
        <v>1</v>
      </c>
      <c r="AO572">
        <v>0</v>
      </c>
      <c r="AP572">
        <v>1</v>
      </c>
      <c r="AQ572">
        <v>0</v>
      </c>
      <c r="AR572">
        <v>0</v>
      </c>
      <c r="AS572" t="s">
        <v>3</v>
      </c>
      <c r="AT572">
        <v>0</v>
      </c>
      <c r="AU572" t="s">
        <v>3</v>
      </c>
      <c r="AV572">
        <v>0</v>
      </c>
      <c r="AW572">
        <v>2</v>
      </c>
      <c r="AX572">
        <v>23105984</v>
      </c>
      <c r="AY572">
        <v>1</v>
      </c>
      <c r="AZ572">
        <v>0</v>
      </c>
      <c r="BA572">
        <v>569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B572">
        <v>0</v>
      </c>
    </row>
    <row r="573" spans="1:80">
      <c r="A573">
        <f>ROW(Source!A302)</f>
        <v>302</v>
      </c>
      <c r="B573">
        <v>23104213</v>
      </c>
      <c r="C573">
        <v>23105962</v>
      </c>
      <c r="D573">
        <v>21574009</v>
      </c>
      <c r="E573">
        <v>1</v>
      </c>
      <c r="F573">
        <v>1</v>
      </c>
      <c r="G573">
        <v>1</v>
      </c>
      <c r="H573">
        <v>3</v>
      </c>
      <c r="I573" t="s">
        <v>881</v>
      </c>
      <c r="J573" t="s">
        <v>882</v>
      </c>
      <c r="K573" t="s">
        <v>883</v>
      </c>
      <c r="L573">
        <v>1339</v>
      </c>
      <c r="N573">
        <v>1007</v>
      </c>
      <c r="O573" t="s">
        <v>26</v>
      </c>
      <c r="P573" t="s">
        <v>26</v>
      </c>
      <c r="Q573">
        <v>1</v>
      </c>
      <c r="Y573">
        <v>0.126</v>
      </c>
      <c r="AA573">
        <v>600</v>
      </c>
      <c r="AB573">
        <v>0</v>
      </c>
      <c r="AC573">
        <v>0</v>
      </c>
      <c r="AD573">
        <v>0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3</v>
      </c>
      <c r="AT573">
        <v>0.126</v>
      </c>
      <c r="AU573" t="s">
        <v>3</v>
      </c>
      <c r="AV573">
        <v>0</v>
      </c>
      <c r="AW573">
        <v>2</v>
      </c>
      <c r="AX573">
        <v>23105985</v>
      </c>
      <c r="AY573">
        <v>1</v>
      </c>
      <c r="AZ573">
        <v>0</v>
      </c>
      <c r="BA573">
        <v>570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B573">
        <v>0</v>
      </c>
    </row>
    <row r="574" spans="1:80">
      <c r="A574">
        <f>ROW(Source!A302)</f>
        <v>302</v>
      </c>
      <c r="B574">
        <v>23104213</v>
      </c>
      <c r="C574">
        <v>23105962</v>
      </c>
      <c r="D574">
        <v>21585603</v>
      </c>
      <c r="E574">
        <v>1</v>
      </c>
      <c r="F574">
        <v>1</v>
      </c>
      <c r="G574">
        <v>1</v>
      </c>
      <c r="H574">
        <v>3</v>
      </c>
      <c r="I574" t="s">
        <v>884</v>
      </c>
      <c r="J574" t="s">
        <v>885</v>
      </c>
      <c r="K574" t="s">
        <v>886</v>
      </c>
      <c r="L574">
        <v>1346</v>
      </c>
      <c r="N574">
        <v>1009</v>
      </c>
      <c r="O574" t="s">
        <v>95</v>
      </c>
      <c r="P574" t="s">
        <v>95</v>
      </c>
      <c r="Q574">
        <v>1</v>
      </c>
      <c r="Y574">
        <v>0.157</v>
      </c>
      <c r="AA574">
        <v>2.15</v>
      </c>
      <c r="AB574">
        <v>0</v>
      </c>
      <c r="AC574">
        <v>0</v>
      </c>
      <c r="AD574">
        <v>0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3</v>
      </c>
      <c r="AT574">
        <v>0.157</v>
      </c>
      <c r="AU574" t="s">
        <v>3</v>
      </c>
      <c r="AV574">
        <v>0</v>
      </c>
      <c r="AW574">
        <v>2</v>
      </c>
      <c r="AX574">
        <v>23105986</v>
      </c>
      <c r="AY574">
        <v>1</v>
      </c>
      <c r="AZ574">
        <v>0</v>
      </c>
      <c r="BA574">
        <v>571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B574">
        <v>0</v>
      </c>
    </row>
    <row r="575" spans="1:80">
      <c r="A575">
        <f>ROW(Source!A302)</f>
        <v>302</v>
      </c>
      <c r="B575">
        <v>23104213</v>
      </c>
      <c r="C575">
        <v>23105962</v>
      </c>
      <c r="D575">
        <v>21586825</v>
      </c>
      <c r="E575">
        <v>1</v>
      </c>
      <c r="F575">
        <v>1</v>
      </c>
      <c r="G575">
        <v>1</v>
      </c>
      <c r="H575">
        <v>3</v>
      </c>
      <c r="I575" t="s">
        <v>867</v>
      </c>
      <c r="J575" t="s">
        <v>868</v>
      </c>
      <c r="K575" t="s">
        <v>869</v>
      </c>
      <c r="L575">
        <v>1339</v>
      </c>
      <c r="N575">
        <v>1007</v>
      </c>
      <c r="O575" t="s">
        <v>26</v>
      </c>
      <c r="P575" t="s">
        <v>26</v>
      </c>
      <c r="Q575">
        <v>1</v>
      </c>
      <c r="Y575">
        <v>43.96</v>
      </c>
      <c r="AA575">
        <v>2.44</v>
      </c>
      <c r="AB575">
        <v>0</v>
      </c>
      <c r="AC575">
        <v>0</v>
      </c>
      <c r="AD575">
        <v>0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3</v>
      </c>
      <c r="AT575">
        <v>43.96</v>
      </c>
      <c r="AU575" t="s">
        <v>3</v>
      </c>
      <c r="AV575">
        <v>0</v>
      </c>
      <c r="AW575">
        <v>2</v>
      </c>
      <c r="AX575">
        <v>23105987</v>
      </c>
      <c r="AY575">
        <v>1</v>
      </c>
      <c r="AZ575">
        <v>0</v>
      </c>
      <c r="BA575">
        <v>572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B575">
        <v>0</v>
      </c>
    </row>
    <row r="576" spans="1:80">
      <c r="A576">
        <f>ROW(Source!A302)</f>
        <v>302</v>
      </c>
      <c r="B576">
        <v>23104213</v>
      </c>
      <c r="C576">
        <v>23105962</v>
      </c>
      <c r="D576">
        <v>21630572</v>
      </c>
      <c r="E576">
        <v>1</v>
      </c>
      <c r="F576">
        <v>1</v>
      </c>
      <c r="G576">
        <v>1</v>
      </c>
      <c r="H576">
        <v>3</v>
      </c>
      <c r="I576" t="s">
        <v>907</v>
      </c>
      <c r="J576" t="s">
        <v>908</v>
      </c>
      <c r="K576" t="s">
        <v>909</v>
      </c>
      <c r="L576">
        <v>1354</v>
      </c>
      <c r="N576">
        <v>1010</v>
      </c>
      <c r="O576" t="s">
        <v>123</v>
      </c>
      <c r="P576" t="s">
        <v>123</v>
      </c>
      <c r="Q576">
        <v>1</v>
      </c>
      <c r="Y576">
        <v>13</v>
      </c>
      <c r="AA576">
        <v>231.04</v>
      </c>
      <c r="AB576">
        <v>0</v>
      </c>
      <c r="AC576">
        <v>0</v>
      </c>
      <c r="AD576">
        <v>0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3</v>
      </c>
      <c r="AT576">
        <v>13</v>
      </c>
      <c r="AU576" t="s">
        <v>3</v>
      </c>
      <c r="AV576">
        <v>0</v>
      </c>
      <c r="AW576">
        <v>2</v>
      </c>
      <c r="AX576">
        <v>23105988</v>
      </c>
      <c r="AY576">
        <v>1</v>
      </c>
      <c r="AZ576">
        <v>0</v>
      </c>
      <c r="BA576">
        <v>573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B576">
        <v>0</v>
      </c>
    </row>
    <row r="577" spans="1:80">
      <c r="A577">
        <f>ROW(Source!A304)</f>
        <v>304</v>
      </c>
      <c r="B577">
        <v>23104213</v>
      </c>
      <c r="C577">
        <v>23105990</v>
      </c>
      <c r="D577">
        <v>9699766</v>
      </c>
      <c r="E577">
        <v>1</v>
      </c>
      <c r="F577">
        <v>1</v>
      </c>
      <c r="G577">
        <v>1</v>
      </c>
      <c r="H577">
        <v>1</v>
      </c>
      <c r="I577" t="s">
        <v>856</v>
      </c>
      <c r="J577" t="s">
        <v>3</v>
      </c>
      <c r="K577" t="s">
        <v>857</v>
      </c>
      <c r="L577">
        <v>1369</v>
      </c>
      <c r="N577">
        <v>1013</v>
      </c>
      <c r="O577" t="s">
        <v>731</v>
      </c>
      <c r="P577" t="s">
        <v>731</v>
      </c>
      <c r="Q577">
        <v>1</v>
      </c>
      <c r="Y577">
        <v>5.01</v>
      </c>
      <c r="AA577">
        <v>0</v>
      </c>
      <c r="AB577">
        <v>0</v>
      </c>
      <c r="AC577">
        <v>0</v>
      </c>
      <c r="AD577">
        <v>11.64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3</v>
      </c>
      <c r="AT577">
        <v>5.01</v>
      </c>
      <c r="AU577" t="s">
        <v>3</v>
      </c>
      <c r="AV577">
        <v>1</v>
      </c>
      <c r="AW577">
        <v>2</v>
      </c>
      <c r="AX577">
        <v>23105997</v>
      </c>
      <c r="AY577">
        <v>1</v>
      </c>
      <c r="AZ577">
        <v>0</v>
      </c>
      <c r="BA577">
        <v>574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B577">
        <v>0</v>
      </c>
    </row>
    <row r="578" spans="1:80">
      <c r="A578">
        <f>ROW(Source!A304)</f>
        <v>304</v>
      </c>
      <c r="B578">
        <v>23104213</v>
      </c>
      <c r="C578">
        <v>23105990</v>
      </c>
      <c r="D578">
        <v>21599230</v>
      </c>
      <c r="E578">
        <v>1</v>
      </c>
      <c r="F578">
        <v>1</v>
      </c>
      <c r="G578">
        <v>1</v>
      </c>
      <c r="H578">
        <v>2</v>
      </c>
      <c r="I578" t="s">
        <v>858</v>
      </c>
      <c r="J578" t="s">
        <v>859</v>
      </c>
      <c r="K578" t="s">
        <v>860</v>
      </c>
      <c r="L578">
        <v>1368</v>
      </c>
      <c r="N578">
        <v>1011</v>
      </c>
      <c r="O578" t="s">
        <v>737</v>
      </c>
      <c r="P578" t="s">
        <v>737</v>
      </c>
      <c r="Q578">
        <v>1</v>
      </c>
      <c r="Y578">
        <v>1.5</v>
      </c>
      <c r="AA578">
        <v>0</v>
      </c>
      <c r="AB578">
        <v>29.67</v>
      </c>
      <c r="AC578">
        <v>0</v>
      </c>
      <c r="AD578">
        <v>0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3</v>
      </c>
      <c r="AT578">
        <v>1.5</v>
      </c>
      <c r="AU578" t="s">
        <v>3</v>
      </c>
      <c r="AV578">
        <v>0</v>
      </c>
      <c r="AW578">
        <v>2</v>
      </c>
      <c r="AX578">
        <v>23105998</v>
      </c>
      <c r="AY578">
        <v>1</v>
      </c>
      <c r="AZ578">
        <v>0</v>
      </c>
      <c r="BA578">
        <v>575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B578">
        <v>0</v>
      </c>
    </row>
    <row r="579" spans="1:80">
      <c r="A579">
        <f>ROW(Source!A304)</f>
        <v>304</v>
      </c>
      <c r="B579">
        <v>23104213</v>
      </c>
      <c r="C579">
        <v>23105990</v>
      </c>
      <c r="D579">
        <v>21538992</v>
      </c>
      <c r="E579">
        <v>1</v>
      </c>
      <c r="F579">
        <v>1</v>
      </c>
      <c r="G579">
        <v>1</v>
      </c>
      <c r="H579">
        <v>3</v>
      </c>
      <c r="I579" t="s">
        <v>765</v>
      </c>
      <c r="J579" t="s">
        <v>766</v>
      </c>
      <c r="K579" t="s">
        <v>767</v>
      </c>
      <c r="L579">
        <v>1348</v>
      </c>
      <c r="N579">
        <v>1009</v>
      </c>
      <c r="O579" t="s">
        <v>13</v>
      </c>
      <c r="P579" t="s">
        <v>13</v>
      </c>
      <c r="Q579">
        <v>1000</v>
      </c>
      <c r="Y579">
        <v>5.0000000000000002E-5</v>
      </c>
      <c r="AA579">
        <v>15119</v>
      </c>
      <c r="AB579">
        <v>0</v>
      </c>
      <c r="AC579">
        <v>0</v>
      </c>
      <c r="AD579">
        <v>0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3</v>
      </c>
      <c r="AT579">
        <v>5.0000000000000002E-5</v>
      </c>
      <c r="AU579" t="s">
        <v>3</v>
      </c>
      <c r="AV579">
        <v>0</v>
      </c>
      <c r="AW579">
        <v>2</v>
      </c>
      <c r="AX579">
        <v>23105999</v>
      </c>
      <c r="AY579">
        <v>1</v>
      </c>
      <c r="AZ579">
        <v>0</v>
      </c>
      <c r="BA579">
        <v>576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B579">
        <v>0</v>
      </c>
    </row>
    <row r="580" spans="1:80">
      <c r="A580">
        <f>ROW(Source!A304)</f>
        <v>304</v>
      </c>
      <c r="B580">
        <v>23104213</v>
      </c>
      <c r="C580">
        <v>23105990</v>
      </c>
      <c r="D580">
        <v>21539432</v>
      </c>
      <c r="E580">
        <v>1</v>
      </c>
      <c r="F580">
        <v>1</v>
      </c>
      <c r="G580">
        <v>1</v>
      </c>
      <c r="H580">
        <v>3</v>
      </c>
      <c r="I580" t="s">
        <v>861</v>
      </c>
      <c r="J580" t="s">
        <v>862</v>
      </c>
      <c r="K580" t="s">
        <v>863</v>
      </c>
      <c r="L580">
        <v>1348</v>
      </c>
      <c r="N580">
        <v>1009</v>
      </c>
      <c r="O580" t="s">
        <v>13</v>
      </c>
      <c r="P580" t="s">
        <v>13</v>
      </c>
      <c r="Q580">
        <v>1000</v>
      </c>
      <c r="Y580">
        <v>2.0000000000000002E-5</v>
      </c>
      <c r="AA580">
        <v>16950</v>
      </c>
      <c r="AB580">
        <v>0</v>
      </c>
      <c r="AC580">
        <v>0</v>
      </c>
      <c r="AD580">
        <v>0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3</v>
      </c>
      <c r="AT580">
        <v>2.0000000000000002E-5</v>
      </c>
      <c r="AU580" t="s">
        <v>3</v>
      </c>
      <c r="AV580">
        <v>0</v>
      </c>
      <c r="AW580">
        <v>2</v>
      </c>
      <c r="AX580">
        <v>23106000</v>
      </c>
      <c r="AY580">
        <v>1</v>
      </c>
      <c r="AZ580">
        <v>0</v>
      </c>
      <c r="BA580">
        <v>577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B580">
        <v>0</v>
      </c>
    </row>
    <row r="581" spans="1:80">
      <c r="A581">
        <f>ROW(Source!A304)</f>
        <v>304</v>
      </c>
      <c r="B581">
        <v>23104213</v>
      </c>
      <c r="C581">
        <v>23105990</v>
      </c>
      <c r="D581">
        <v>21541172</v>
      </c>
      <c r="E581">
        <v>1</v>
      </c>
      <c r="F581">
        <v>1</v>
      </c>
      <c r="G581">
        <v>1</v>
      </c>
      <c r="H581">
        <v>3</v>
      </c>
      <c r="I581" t="s">
        <v>864</v>
      </c>
      <c r="J581" t="s">
        <v>865</v>
      </c>
      <c r="K581" t="s">
        <v>866</v>
      </c>
      <c r="L581">
        <v>1346</v>
      </c>
      <c r="N581">
        <v>1009</v>
      </c>
      <c r="O581" t="s">
        <v>95</v>
      </c>
      <c r="P581" t="s">
        <v>95</v>
      </c>
      <c r="Q581">
        <v>1</v>
      </c>
      <c r="Y581">
        <v>0.02</v>
      </c>
      <c r="AA581">
        <v>37.29</v>
      </c>
      <c r="AB581">
        <v>0</v>
      </c>
      <c r="AC581">
        <v>0</v>
      </c>
      <c r="AD581">
        <v>0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3</v>
      </c>
      <c r="AT581">
        <v>0.02</v>
      </c>
      <c r="AU581" t="s">
        <v>3</v>
      </c>
      <c r="AV581">
        <v>0</v>
      </c>
      <c r="AW581">
        <v>2</v>
      </c>
      <c r="AX581">
        <v>23106001</v>
      </c>
      <c r="AY581">
        <v>1</v>
      </c>
      <c r="AZ581">
        <v>0</v>
      </c>
      <c r="BA581">
        <v>578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B581">
        <v>0</v>
      </c>
    </row>
    <row r="582" spans="1:80">
      <c r="A582">
        <f>ROW(Source!A304)</f>
        <v>304</v>
      </c>
      <c r="B582">
        <v>23104213</v>
      </c>
      <c r="C582">
        <v>23105990</v>
      </c>
      <c r="D582">
        <v>21586825</v>
      </c>
      <c r="E582">
        <v>1</v>
      </c>
      <c r="F582">
        <v>1</v>
      </c>
      <c r="G582">
        <v>1</v>
      </c>
      <c r="H582">
        <v>3</v>
      </c>
      <c r="I582" t="s">
        <v>867</v>
      </c>
      <c r="J582" t="s">
        <v>868</v>
      </c>
      <c r="K582" t="s">
        <v>869</v>
      </c>
      <c r="L582">
        <v>1339</v>
      </c>
      <c r="N582">
        <v>1007</v>
      </c>
      <c r="O582" t="s">
        <v>26</v>
      </c>
      <c r="P582" t="s">
        <v>26</v>
      </c>
      <c r="Q582">
        <v>1</v>
      </c>
      <c r="Y582">
        <v>16.3</v>
      </c>
      <c r="AA582">
        <v>2.44</v>
      </c>
      <c r="AB582">
        <v>0</v>
      </c>
      <c r="AC582">
        <v>0</v>
      </c>
      <c r="AD582">
        <v>0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3</v>
      </c>
      <c r="AT582">
        <v>16.3</v>
      </c>
      <c r="AU582" t="s">
        <v>3</v>
      </c>
      <c r="AV582">
        <v>0</v>
      </c>
      <c r="AW582">
        <v>2</v>
      </c>
      <c r="AX582">
        <v>23106002</v>
      </c>
      <c r="AY582">
        <v>1</v>
      </c>
      <c r="AZ582">
        <v>0</v>
      </c>
      <c r="BA582">
        <v>579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B582">
        <v>0</v>
      </c>
    </row>
    <row r="583" spans="1:80">
      <c r="A583">
        <f>ROW(Source!A320)</f>
        <v>320</v>
      </c>
      <c r="B583">
        <v>23104213</v>
      </c>
      <c r="C583">
        <v>23106018</v>
      </c>
      <c r="D583">
        <v>9415666</v>
      </c>
      <c r="E583">
        <v>1</v>
      </c>
      <c r="F583">
        <v>1</v>
      </c>
      <c r="G583">
        <v>1</v>
      </c>
      <c r="H583">
        <v>1</v>
      </c>
      <c r="I583" t="s">
        <v>954</v>
      </c>
      <c r="J583" t="s">
        <v>3</v>
      </c>
      <c r="K583" t="s">
        <v>955</v>
      </c>
      <c r="L583">
        <v>1369</v>
      </c>
      <c r="N583">
        <v>1013</v>
      </c>
      <c r="O583" t="s">
        <v>731</v>
      </c>
      <c r="P583" t="s">
        <v>731</v>
      </c>
      <c r="Q583">
        <v>1</v>
      </c>
      <c r="Y583">
        <v>167.86</v>
      </c>
      <c r="AA583">
        <v>0</v>
      </c>
      <c r="AB583">
        <v>0</v>
      </c>
      <c r="AC583">
        <v>0</v>
      </c>
      <c r="AD583">
        <v>8.74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3</v>
      </c>
      <c r="AT583">
        <v>167.86</v>
      </c>
      <c r="AU583" t="s">
        <v>3</v>
      </c>
      <c r="AV583">
        <v>1</v>
      </c>
      <c r="AW583">
        <v>2</v>
      </c>
      <c r="AX583">
        <v>23106036</v>
      </c>
      <c r="AY583">
        <v>1</v>
      </c>
      <c r="AZ583">
        <v>0</v>
      </c>
      <c r="BA583">
        <v>580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B583">
        <v>0</v>
      </c>
    </row>
    <row r="584" spans="1:80">
      <c r="A584">
        <f>ROW(Source!A320)</f>
        <v>320</v>
      </c>
      <c r="B584">
        <v>23104213</v>
      </c>
      <c r="C584">
        <v>23106018</v>
      </c>
      <c r="D584">
        <v>121548</v>
      </c>
      <c r="E584">
        <v>1</v>
      </c>
      <c r="F584">
        <v>1</v>
      </c>
      <c r="G584">
        <v>1</v>
      </c>
      <c r="H584">
        <v>1</v>
      </c>
      <c r="I584" t="s">
        <v>23</v>
      </c>
      <c r="J584" t="s">
        <v>3</v>
      </c>
      <c r="K584" t="s">
        <v>732</v>
      </c>
      <c r="L584">
        <v>608254</v>
      </c>
      <c r="N584">
        <v>1013</v>
      </c>
      <c r="O584" t="s">
        <v>733</v>
      </c>
      <c r="P584" t="s">
        <v>733</v>
      </c>
      <c r="Q584">
        <v>1</v>
      </c>
      <c r="Y584">
        <v>0.52</v>
      </c>
      <c r="AA584">
        <v>0</v>
      </c>
      <c r="AB584">
        <v>0</v>
      </c>
      <c r="AC584">
        <v>0</v>
      </c>
      <c r="AD584">
        <v>0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3</v>
      </c>
      <c r="AT584">
        <v>0.52</v>
      </c>
      <c r="AU584" t="s">
        <v>3</v>
      </c>
      <c r="AV584">
        <v>2</v>
      </c>
      <c r="AW584">
        <v>2</v>
      </c>
      <c r="AX584">
        <v>23106037</v>
      </c>
      <c r="AY584">
        <v>1</v>
      </c>
      <c r="AZ584">
        <v>0</v>
      </c>
      <c r="BA584">
        <v>581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B584">
        <v>0</v>
      </c>
    </row>
    <row r="585" spans="1:80">
      <c r="A585">
        <f>ROW(Source!A320)</f>
        <v>320</v>
      </c>
      <c r="B585">
        <v>23104213</v>
      </c>
      <c r="C585">
        <v>23106018</v>
      </c>
      <c r="D585">
        <v>21598847</v>
      </c>
      <c r="E585">
        <v>1</v>
      </c>
      <c r="F585">
        <v>1</v>
      </c>
      <c r="G585">
        <v>1</v>
      </c>
      <c r="H585">
        <v>2</v>
      </c>
      <c r="I585" t="s">
        <v>734</v>
      </c>
      <c r="J585" t="s">
        <v>735</v>
      </c>
      <c r="K585" t="s">
        <v>736</v>
      </c>
      <c r="L585">
        <v>1368</v>
      </c>
      <c r="N585">
        <v>1011</v>
      </c>
      <c r="O585" t="s">
        <v>737</v>
      </c>
      <c r="P585" t="s">
        <v>737</v>
      </c>
      <c r="Q585">
        <v>1</v>
      </c>
      <c r="Y585">
        <v>0.52</v>
      </c>
      <c r="AA585">
        <v>0</v>
      </c>
      <c r="AB585">
        <v>111.99</v>
      </c>
      <c r="AC585">
        <v>13.5</v>
      </c>
      <c r="AD585">
        <v>0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3</v>
      </c>
      <c r="AT585">
        <v>0.52</v>
      </c>
      <c r="AU585" t="s">
        <v>3</v>
      </c>
      <c r="AV585">
        <v>0</v>
      </c>
      <c r="AW585">
        <v>2</v>
      </c>
      <c r="AX585">
        <v>23106038</v>
      </c>
      <c r="AY585">
        <v>1</v>
      </c>
      <c r="AZ585">
        <v>0</v>
      </c>
      <c r="BA585">
        <v>582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B585">
        <v>0</v>
      </c>
    </row>
    <row r="586" spans="1:80">
      <c r="A586">
        <f>ROW(Source!A320)</f>
        <v>320</v>
      </c>
      <c r="B586">
        <v>23104213</v>
      </c>
      <c r="C586">
        <v>23106018</v>
      </c>
      <c r="D586">
        <v>21599017</v>
      </c>
      <c r="E586">
        <v>1</v>
      </c>
      <c r="F586">
        <v>1</v>
      </c>
      <c r="G586">
        <v>1</v>
      </c>
      <c r="H586">
        <v>2</v>
      </c>
      <c r="I586" t="s">
        <v>956</v>
      </c>
      <c r="J586" t="s">
        <v>957</v>
      </c>
      <c r="K586" t="s">
        <v>958</v>
      </c>
      <c r="L586">
        <v>1368</v>
      </c>
      <c r="N586">
        <v>1011</v>
      </c>
      <c r="O586" t="s">
        <v>737</v>
      </c>
      <c r="P586" t="s">
        <v>737</v>
      </c>
      <c r="Q586">
        <v>1</v>
      </c>
      <c r="Y586">
        <v>0.39</v>
      </c>
      <c r="AA586">
        <v>0</v>
      </c>
      <c r="AB586">
        <v>6.66</v>
      </c>
      <c r="AC586">
        <v>0</v>
      </c>
      <c r="AD586">
        <v>0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3</v>
      </c>
      <c r="AT586">
        <v>0.39</v>
      </c>
      <c r="AU586" t="s">
        <v>3</v>
      </c>
      <c r="AV586">
        <v>0</v>
      </c>
      <c r="AW586">
        <v>2</v>
      </c>
      <c r="AX586">
        <v>23106039</v>
      </c>
      <c r="AY586">
        <v>1</v>
      </c>
      <c r="AZ586">
        <v>0</v>
      </c>
      <c r="BA586">
        <v>583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B586">
        <v>0</v>
      </c>
    </row>
    <row r="587" spans="1:80">
      <c r="A587">
        <f>ROW(Source!A320)</f>
        <v>320</v>
      </c>
      <c r="B587">
        <v>23104213</v>
      </c>
      <c r="C587">
        <v>23106018</v>
      </c>
      <c r="D587">
        <v>21599187</v>
      </c>
      <c r="E587">
        <v>1</v>
      </c>
      <c r="F587">
        <v>1</v>
      </c>
      <c r="G587">
        <v>1</v>
      </c>
      <c r="H587">
        <v>2</v>
      </c>
      <c r="I587" t="s">
        <v>895</v>
      </c>
      <c r="J587" t="s">
        <v>896</v>
      </c>
      <c r="K587" t="s">
        <v>897</v>
      </c>
      <c r="L587">
        <v>1368</v>
      </c>
      <c r="N587">
        <v>1011</v>
      </c>
      <c r="O587" t="s">
        <v>737</v>
      </c>
      <c r="P587" t="s">
        <v>737</v>
      </c>
      <c r="Q587">
        <v>1</v>
      </c>
      <c r="Y587">
        <v>1.79</v>
      </c>
      <c r="AA587">
        <v>0</v>
      </c>
      <c r="AB587">
        <v>8.1</v>
      </c>
      <c r="AC587">
        <v>0</v>
      </c>
      <c r="AD587">
        <v>0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3</v>
      </c>
      <c r="AT587">
        <v>1.79</v>
      </c>
      <c r="AU587" t="s">
        <v>3</v>
      </c>
      <c r="AV587">
        <v>0</v>
      </c>
      <c r="AW587">
        <v>2</v>
      </c>
      <c r="AX587">
        <v>23106040</v>
      </c>
      <c r="AY587">
        <v>1</v>
      </c>
      <c r="AZ587">
        <v>0</v>
      </c>
      <c r="BA587">
        <v>584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B587">
        <v>0</v>
      </c>
    </row>
    <row r="588" spans="1:80">
      <c r="A588">
        <f>ROW(Source!A320)</f>
        <v>320</v>
      </c>
      <c r="B588">
        <v>23104213</v>
      </c>
      <c r="C588">
        <v>23106018</v>
      </c>
      <c r="D588">
        <v>21601609</v>
      </c>
      <c r="E588">
        <v>1</v>
      </c>
      <c r="F588">
        <v>1</v>
      </c>
      <c r="G588">
        <v>1</v>
      </c>
      <c r="H588">
        <v>2</v>
      </c>
      <c r="I588" t="s">
        <v>797</v>
      </c>
      <c r="J588" t="s">
        <v>798</v>
      </c>
      <c r="K588" t="s">
        <v>799</v>
      </c>
      <c r="L588">
        <v>1368</v>
      </c>
      <c r="N588">
        <v>1011</v>
      </c>
      <c r="O588" t="s">
        <v>737</v>
      </c>
      <c r="P588" t="s">
        <v>737</v>
      </c>
      <c r="Q588">
        <v>1</v>
      </c>
      <c r="Y588">
        <v>0.8</v>
      </c>
      <c r="AA588">
        <v>0</v>
      </c>
      <c r="AB588">
        <v>87.17</v>
      </c>
      <c r="AC588">
        <v>11.6</v>
      </c>
      <c r="AD588">
        <v>0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3</v>
      </c>
      <c r="AT588">
        <v>0.8</v>
      </c>
      <c r="AU588" t="s">
        <v>3</v>
      </c>
      <c r="AV588">
        <v>0</v>
      </c>
      <c r="AW588">
        <v>2</v>
      </c>
      <c r="AX588">
        <v>23106041</v>
      </c>
      <c r="AY588">
        <v>1</v>
      </c>
      <c r="AZ588">
        <v>0</v>
      </c>
      <c r="BA588">
        <v>585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B588">
        <v>0</v>
      </c>
    </row>
    <row r="589" spans="1:80">
      <c r="A589">
        <f>ROW(Source!A320)</f>
        <v>320</v>
      </c>
      <c r="B589">
        <v>23104213</v>
      </c>
      <c r="C589">
        <v>23106018</v>
      </c>
      <c r="D589">
        <v>21540934</v>
      </c>
      <c r="E589">
        <v>1</v>
      </c>
      <c r="F589">
        <v>1</v>
      </c>
      <c r="G589">
        <v>1</v>
      </c>
      <c r="H589">
        <v>3</v>
      </c>
      <c r="I589" t="s">
        <v>774</v>
      </c>
      <c r="J589" t="s">
        <v>775</v>
      </c>
      <c r="K589" t="s">
        <v>776</v>
      </c>
      <c r="L589">
        <v>1348</v>
      </c>
      <c r="N589">
        <v>1009</v>
      </c>
      <c r="O589" t="s">
        <v>13</v>
      </c>
      <c r="P589" t="s">
        <v>13</v>
      </c>
      <c r="Q589">
        <v>1000</v>
      </c>
      <c r="Y589">
        <v>4.4999999999999999E-4</v>
      </c>
      <c r="AA589">
        <v>10362</v>
      </c>
      <c r="AB589">
        <v>0</v>
      </c>
      <c r="AC589">
        <v>0</v>
      </c>
      <c r="AD589">
        <v>0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3</v>
      </c>
      <c r="AT589">
        <v>4.4999999999999999E-4</v>
      </c>
      <c r="AU589" t="s">
        <v>3</v>
      </c>
      <c r="AV589">
        <v>0</v>
      </c>
      <c r="AW589">
        <v>2</v>
      </c>
      <c r="AX589">
        <v>23106042</v>
      </c>
      <c r="AY589">
        <v>1</v>
      </c>
      <c r="AZ589">
        <v>0</v>
      </c>
      <c r="BA589">
        <v>586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B589">
        <v>0</v>
      </c>
    </row>
    <row r="590" spans="1:80">
      <c r="A590">
        <f>ROW(Source!A320)</f>
        <v>320</v>
      </c>
      <c r="B590">
        <v>23104213</v>
      </c>
      <c r="C590">
        <v>23106018</v>
      </c>
      <c r="D590">
        <v>21541212</v>
      </c>
      <c r="E590">
        <v>1</v>
      </c>
      <c r="F590">
        <v>1</v>
      </c>
      <c r="G590">
        <v>1</v>
      </c>
      <c r="H590">
        <v>3</v>
      </c>
      <c r="I590" t="s">
        <v>959</v>
      </c>
      <c r="J590" t="s">
        <v>960</v>
      </c>
      <c r="K590" t="s">
        <v>961</v>
      </c>
      <c r="L590">
        <v>1346</v>
      </c>
      <c r="N590">
        <v>1009</v>
      </c>
      <c r="O590" t="s">
        <v>95</v>
      </c>
      <c r="P590" t="s">
        <v>95</v>
      </c>
      <c r="Q590">
        <v>1</v>
      </c>
      <c r="Y590">
        <v>8</v>
      </c>
      <c r="AA590">
        <v>23.09</v>
      </c>
      <c r="AB590">
        <v>0</v>
      </c>
      <c r="AC590">
        <v>0</v>
      </c>
      <c r="AD590">
        <v>0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3</v>
      </c>
      <c r="AT590">
        <v>8</v>
      </c>
      <c r="AU590" t="s">
        <v>3</v>
      </c>
      <c r="AV590">
        <v>0</v>
      </c>
      <c r="AW590">
        <v>2</v>
      </c>
      <c r="AX590">
        <v>23106043</v>
      </c>
      <c r="AY590">
        <v>1</v>
      </c>
      <c r="AZ590">
        <v>0</v>
      </c>
      <c r="BA590">
        <v>587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B590">
        <v>0</v>
      </c>
    </row>
    <row r="591" spans="1:80">
      <c r="A591">
        <f>ROW(Source!A320)</f>
        <v>320</v>
      </c>
      <c r="B591">
        <v>23104213</v>
      </c>
      <c r="C591">
        <v>23106018</v>
      </c>
      <c r="D591">
        <v>21541234</v>
      </c>
      <c r="E591">
        <v>1</v>
      </c>
      <c r="F591">
        <v>1</v>
      </c>
      <c r="G591">
        <v>1</v>
      </c>
      <c r="H591">
        <v>3</v>
      </c>
      <c r="I591" t="s">
        <v>962</v>
      </c>
      <c r="J591" t="s">
        <v>963</v>
      </c>
      <c r="K591" t="s">
        <v>964</v>
      </c>
      <c r="L591">
        <v>1348</v>
      </c>
      <c r="N591">
        <v>1009</v>
      </c>
      <c r="O591" t="s">
        <v>13</v>
      </c>
      <c r="P591" t="s">
        <v>13</v>
      </c>
      <c r="Q591">
        <v>1000</v>
      </c>
      <c r="Y591">
        <v>1.4999999999999999E-2</v>
      </c>
      <c r="AA591">
        <v>9040</v>
      </c>
      <c r="AB591">
        <v>0</v>
      </c>
      <c r="AC591">
        <v>0</v>
      </c>
      <c r="AD591">
        <v>0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3</v>
      </c>
      <c r="AT591">
        <v>1.4999999999999999E-2</v>
      </c>
      <c r="AU591" t="s">
        <v>3</v>
      </c>
      <c r="AV591">
        <v>0</v>
      </c>
      <c r="AW591">
        <v>2</v>
      </c>
      <c r="AX591">
        <v>23106044</v>
      </c>
      <c r="AY591">
        <v>1</v>
      </c>
      <c r="AZ591">
        <v>0</v>
      </c>
      <c r="BA591">
        <v>588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B591">
        <v>0</v>
      </c>
    </row>
    <row r="592" spans="1:80">
      <c r="A592">
        <f>ROW(Source!A320)</f>
        <v>320</v>
      </c>
      <c r="B592">
        <v>23104213</v>
      </c>
      <c r="C592">
        <v>23106018</v>
      </c>
      <c r="D592">
        <v>21542254</v>
      </c>
      <c r="E592">
        <v>1</v>
      </c>
      <c r="F592">
        <v>1</v>
      </c>
      <c r="G592">
        <v>1</v>
      </c>
      <c r="H592">
        <v>3</v>
      </c>
      <c r="I592" t="s">
        <v>965</v>
      </c>
      <c r="J592" t="s">
        <v>966</v>
      </c>
      <c r="K592" t="s">
        <v>967</v>
      </c>
      <c r="L592">
        <v>1346</v>
      </c>
      <c r="N592">
        <v>1009</v>
      </c>
      <c r="O592" t="s">
        <v>95</v>
      </c>
      <c r="P592" t="s">
        <v>95</v>
      </c>
      <c r="Q592">
        <v>1</v>
      </c>
      <c r="Y592">
        <v>14.7</v>
      </c>
      <c r="AA592">
        <v>91.29</v>
      </c>
      <c r="AB592">
        <v>0</v>
      </c>
      <c r="AC592">
        <v>0</v>
      </c>
      <c r="AD592">
        <v>0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3</v>
      </c>
      <c r="AT592">
        <v>14.7</v>
      </c>
      <c r="AU592" t="s">
        <v>3</v>
      </c>
      <c r="AV592">
        <v>0</v>
      </c>
      <c r="AW592">
        <v>2</v>
      </c>
      <c r="AX592">
        <v>23106045</v>
      </c>
      <c r="AY592">
        <v>1</v>
      </c>
      <c r="AZ592">
        <v>0</v>
      </c>
      <c r="BA592">
        <v>589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B592">
        <v>0</v>
      </c>
    </row>
    <row r="593" spans="1:80">
      <c r="A593">
        <f>ROW(Source!A320)</f>
        <v>320</v>
      </c>
      <c r="B593">
        <v>23104213</v>
      </c>
      <c r="C593">
        <v>23106018</v>
      </c>
      <c r="D593">
        <v>21542263</v>
      </c>
      <c r="E593">
        <v>1</v>
      </c>
      <c r="F593">
        <v>1</v>
      </c>
      <c r="G593">
        <v>1</v>
      </c>
      <c r="H593">
        <v>3</v>
      </c>
      <c r="I593" t="s">
        <v>968</v>
      </c>
      <c r="J593" t="s">
        <v>969</v>
      </c>
      <c r="K593" t="s">
        <v>970</v>
      </c>
      <c r="L593">
        <v>1346</v>
      </c>
      <c r="N593">
        <v>1009</v>
      </c>
      <c r="O593" t="s">
        <v>95</v>
      </c>
      <c r="P593" t="s">
        <v>95</v>
      </c>
      <c r="Q593">
        <v>1</v>
      </c>
      <c r="Y593">
        <v>2.66</v>
      </c>
      <c r="AA593">
        <v>39.020000000000003</v>
      </c>
      <c r="AB593">
        <v>0</v>
      </c>
      <c r="AC593">
        <v>0</v>
      </c>
      <c r="AD593">
        <v>0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3</v>
      </c>
      <c r="AT593">
        <v>2.66</v>
      </c>
      <c r="AU593" t="s">
        <v>3</v>
      </c>
      <c r="AV593">
        <v>0</v>
      </c>
      <c r="AW593">
        <v>2</v>
      </c>
      <c r="AX593">
        <v>23106046</v>
      </c>
      <c r="AY593">
        <v>1</v>
      </c>
      <c r="AZ593">
        <v>0</v>
      </c>
      <c r="BA593">
        <v>590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B593">
        <v>0</v>
      </c>
    </row>
    <row r="594" spans="1:80">
      <c r="A594">
        <f>ROW(Source!A320)</f>
        <v>320</v>
      </c>
      <c r="B594">
        <v>23104213</v>
      </c>
      <c r="C594">
        <v>23106018</v>
      </c>
      <c r="D594">
        <v>21548838</v>
      </c>
      <c r="E594">
        <v>1</v>
      </c>
      <c r="F594">
        <v>1</v>
      </c>
      <c r="G594">
        <v>1</v>
      </c>
      <c r="H594">
        <v>3</v>
      </c>
      <c r="I594" t="s">
        <v>218</v>
      </c>
      <c r="J594" t="s">
        <v>221</v>
      </c>
      <c r="K594" t="s">
        <v>219</v>
      </c>
      <c r="L594">
        <v>1327</v>
      </c>
      <c r="N594">
        <v>1005</v>
      </c>
      <c r="O594" t="s">
        <v>220</v>
      </c>
      <c r="P594" t="s">
        <v>220</v>
      </c>
      <c r="Q594">
        <v>1</v>
      </c>
      <c r="Y594">
        <v>0</v>
      </c>
      <c r="AA594">
        <v>0</v>
      </c>
      <c r="AB594">
        <v>0</v>
      </c>
      <c r="AC594">
        <v>0</v>
      </c>
      <c r="AD594">
        <v>0</v>
      </c>
      <c r="AN594">
        <v>1</v>
      </c>
      <c r="AO594">
        <v>0</v>
      </c>
      <c r="AP594">
        <v>1</v>
      </c>
      <c r="AQ594">
        <v>0</v>
      </c>
      <c r="AR594">
        <v>0</v>
      </c>
      <c r="AS594" t="s">
        <v>3</v>
      </c>
      <c r="AT594">
        <v>0</v>
      </c>
      <c r="AU594" t="s">
        <v>3</v>
      </c>
      <c r="AV594">
        <v>0</v>
      </c>
      <c r="AW594">
        <v>2</v>
      </c>
      <c r="AX594">
        <v>23106047</v>
      </c>
      <c r="AY594">
        <v>1</v>
      </c>
      <c r="AZ594">
        <v>0</v>
      </c>
      <c r="BA594">
        <v>591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B594">
        <v>0</v>
      </c>
    </row>
    <row r="595" spans="1:80">
      <c r="A595">
        <f>ROW(Source!A320)</f>
        <v>320</v>
      </c>
      <c r="B595">
        <v>23104213</v>
      </c>
      <c r="C595">
        <v>23106018</v>
      </c>
      <c r="D595">
        <v>21571518</v>
      </c>
      <c r="E595">
        <v>1</v>
      </c>
      <c r="F595">
        <v>1</v>
      </c>
      <c r="G595">
        <v>1</v>
      </c>
      <c r="H595">
        <v>3</v>
      </c>
      <c r="I595" t="s">
        <v>223</v>
      </c>
      <c r="J595" t="s">
        <v>225</v>
      </c>
      <c r="K595" t="s">
        <v>224</v>
      </c>
      <c r="L595">
        <v>1327</v>
      </c>
      <c r="N595">
        <v>1005</v>
      </c>
      <c r="O595" t="s">
        <v>220</v>
      </c>
      <c r="P595" t="s">
        <v>220</v>
      </c>
      <c r="Q595">
        <v>1</v>
      </c>
      <c r="Y595">
        <v>100</v>
      </c>
      <c r="AA595">
        <v>0</v>
      </c>
      <c r="AB595">
        <v>0</v>
      </c>
      <c r="AC595">
        <v>0</v>
      </c>
      <c r="AD595">
        <v>0</v>
      </c>
      <c r="AN595">
        <v>1</v>
      </c>
      <c r="AO595">
        <v>0</v>
      </c>
      <c r="AP595">
        <v>1</v>
      </c>
      <c r="AQ595">
        <v>0</v>
      </c>
      <c r="AR595">
        <v>0</v>
      </c>
      <c r="AS595" t="s">
        <v>3</v>
      </c>
      <c r="AT595">
        <v>100</v>
      </c>
      <c r="AU595" t="s">
        <v>3</v>
      </c>
      <c r="AV595">
        <v>0</v>
      </c>
      <c r="AW595">
        <v>2</v>
      </c>
      <c r="AX595">
        <v>23106048</v>
      </c>
      <c r="AY595">
        <v>1</v>
      </c>
      <c r="AZ595">
        <v>0</v>
      </c>
      <c r="BA595">
        <v>592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B595">
        <v>0</v>
      </c>
    </row>
    <row r="596" spans="1:80">
      <c r="A596">
        <f>ROW(Source!A320)</f>
        <v>320</v>
      </c>
      <c r="B596">
        <v>23104213</v>
      </c>
      <c r="C596">
        <v>23106018</v>
      </c>
      <c r="D596">
        <v>21571531</v>
      </c>
      <c r="E596">
        <v>1</v>
      </c>
      <c r="F596">
        <v>1</v>
      </c>
      <c r="G596">
        <v>1</v>
      </c>
      <c r="H596">
        <v>3</v>
      </c>
      <c r="I596" t="s">
        <v>227</v>
      </c>
      <c r="J596" t="s">
        <v>229</v>
      </c>
      <c r="K596" t="s">
        <v>228</v>
      </c>
      <c r="L596">
        <v>1354</v>
      </c>
      <c r="N596">
        <v>1010</v>
      </c>
      <c r="O596" t="s">
        <v>123</v>
      </c>
      <c r="P596" t="s">
        <v>123</v>
      </c>
      <c r="Q596">
        <v>1</v>
      </c>
      <c r="Y596">
        <v>0</v>
      </c>
      <c r="AA596">
        <v>0</v>
      </c>
      <c r="AB596">
        <v>0</v>
      </c>
      <c r="AC596">
        <v>0</v>
      </c>
      <c r="AD596">
        <v>0</v>
      </c>
      <c r="AN596">
        <v>1</v>
      </c>
      <c r="AO596">
        <v>0</v>
      </c>
      <c r="AP596">
        <v>1</v>
      </c>
      <c r="AQ596">
        <v>0</v>
      </c>
      <c r="AR596">
        <v>0</v>
      </c>
      <c r="AS596" t="s">
        <v>3</v>
      </c>
      <c r="AT596">
        <v>0</v>
      </c>
      <c r="AU596" t="s">
        <v>3</v>
      </c>
      <c r="AV596">
        <v>0</v>
      </c>
      <c r="AW596">
        <v>2</v>
      </c>
      <c r="AX596">
        <v>23106049</v>
      </c>
      <c r="AY596">
        <v>1</v>
      </c>
      <c r="AZ596">
        <v>0</v>
      </c>
      <c r="BA596">
        <v>593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B596">
        <v>0</v>
      </c>
    </row>
    <row r="597" spans="1:80">
      <c r="A597">
        <f>ROW(Source!A320)</f>
        <v>320</v>
      </c>
      <c r="B597">
        <v>23104213</v>
      </c>
      <c r="C597">
        <v>23106018</v>
      </c>
      <c r="D597">
        <v>21571555</v>
      </c>
      <c r="E597">
        <v>1</v>
      </c>
      <c r="F597">
        <v>1</v>
      </c>
      <c r="G597">
        <v>1</v>
      </c>
      <c r="H597">
        <v>3</v>
      </c>
      <c r="I597" t="s">
        <v>93</v>
      </c>
      <c r="J597" t="s">
        <v>96</v>
      </c>
      <c r="K597" t="s">
        <v>94</v>
      </c>
      <c r="L597">
        <v>1346</v>
      </c>
      <c r="N597">
        <v>1009</v>
      </c>
      <c r="O597" t="s">
        <v>95</v>
      </c>
      <c r="P597" t="s">
        <v>95</v>
      </c>
      <c r="Q597">
        <v>1</v>
      </c>
      <c r="Y597">
        <v>0</v>
      </c>
      <c r="AA597">
        <v>0</v>
      </c>
      <c r="AB597">
        <v>0</v>
      </c>
      <c r="AC597">
        <v>0</v>
      </c>
      <c r="AD597">
        <v>0</v>
      </c>
      <c r="AN597">
        <v>1</v>
      </c>
      <c r="AO597">
        <v>0</v>
      </c>
      <c r="AP597">
        <v>1</v>
      </c>
      <c r="AQ597">
        <v>0</v>
      </c>
      <c r="AR597">
        <v>0</v>
      </c>
      <c r="AS597" t="s">
        <v>3</v>
      </c>
      <c r="AT597">
        <v>0</v>
      </c>
      <c r="AU597" t="s">
        <v>3</v>
      </c>
      <c r="AV597">
        <v>0</v>
      </c>
      <c r="AW597">
        <v>2</v>
      </c>
      <c r="AX597">
        <v>23106050</v>
      </c>
      <c r="AY597">
        <v>1</v>
      </c>
      <c r="AZ597">
        <v>0</v>
      </c>
      <c r="BA597">
        <v>594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B597">
        <v>0</v>
      </c>
    </row>
    <row r="598" spans="1:80">
      <c r="A598">
        <f>ROW(Source!A320)</f>
        <v>320</v>
      </c>
      <c r="B598">
        <v>23104213</v>
      </c>
      <c r="C598">
        <v>23106018</v>
      </c>
      <c r="D598">
        <v>21571589</v>
      </c>
      <c r="E598">
        <v>1</v>
      </c>
      <c r="F598">
        <v>1</v>
      </c>
      <c r="G598">
        <v>1</v>
      </c>
      <c r="H598">
        <v>3</v>
      </c>
      <c r="I598" t="s">
        <v>232</v>
      </c>
      <c r="J598" t="s">
        <v>234</v>
      </c>
      <c r="K598" t="s">
        <v>233</v>
      </c>
      <c r="L598">
        <v>1354</v>
      </c>
      <c r="N598">
        <v>1010</v>
      </c>
      <c r="O598" t="s">
        <v>123</v>
      </c>
      <c r="P598" t="s">
        <v>123</v>
      </c>
      <c r="Q598">
        <v>1</v>
      </c>
      <c r="Y598">
        <v>0</v>
      </c>
      <c r="AA598">
        <v>0</v>
      </c>
      <c r="AB598">
        <v>0</v>
      </c>
      <c r="AC598">
        <v>0</v>
      </c>
      <c r="AD598">
        <v>0</v>
      </c>
      <c r="AN598">
        <v>1</v>
      </c>
      <c r="AO598">
        <v>0</v>
      </c>
      <c r="AP598">
        <v>1</v>
      </c>
      <c r="AQ598">
        <v>0</v>
      </c>
      <c r="AR598">
        <v>0</v>
      </c>
      <c r="AS598" t="s">
        <v>3</v>
      </c>
      <c r="AT598">
        <v>0</v>
      </c>
      <c r="AU598" t="s">
        <v>3</v>
      </c>
      <c r="AV598">
        <v>0</v>
      </c>
      <c r="AW598">
        <v>2</v>
      </c>
      <c r="AX598">
        <v>23106051</v>
      </c>
      <c r="AY598">
        <v>1</v>
      </c>
      <c r="AZ598">
        <v>0</v>
      </c>
      <c r="BA598">
        <v>595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B598">
        <v>0</v>
      </c>
    </row>
    <row r="599" spans="1:80">
      <c r="A599">
        <f>ROW(Source!A320)</f>
        <v>320</v>
      </c>
      <c r="B599">
        <v>23104213</v>
      </c>
      <c r="C599">
        <v>23106018</v>
      </c>
      <c r="D599">
        <v>21571611</v>
      </c>
      <c r="E599">
        <v>1</v>
      </c>
      <c r="F599">
        <v>1</v>
      </c>
      <c r="G599">
        <v>1</v>
      </c>
      <c r="H599">
        <v>3</v>
      </c>
      <c r="I599" t="s">
        <v>236</v>
      </c>
      <c r="J599" t="s">
        <v>238</v>
      </c>
      <c r="K599" t="s">
        <v>237</v>
      </c>
      <c r="L599">
        <v>1354</v>
      </c>
      <c r="N599">
        <v>1010</v>
      </c>
      <c r="O599" t="s">
        <v>123</v>
      </c>
      <c r="P599" t="s">
        <v>123</v>
      </c>
      <c r="Q599">
        <v>1</v>
      </c>
      <c r="Y599">
        <v>0</v>
      </c>
      <c r="AA599">
        <v>0</v>
      </c>
      <c r="AB599">
        <v>0</v>
      </c>
      <c r="AC599">
        <v>0</v>
      </c>
      <c r="AD599">
        <v>0</v>
      </c>
      <c r="AN599">
        <v>1</v>
      </c>
      <c r="AO599">
        <v>0</v>
      </c>
      <c r="AP599">
        <v>1</v>
      </c>
      <c r="AQ599">
        <v>0</v>
      </c>
      <c r="AR599">
        <v>0</v>
      </c>
      <c r="AS599" t="s">
        <v>3</v>
      </c>
      <c r="AT599">
        <v>0</v>
      </c>
      <c r="AU599" t="s">
        <v>3</v>
      </c>
      <c r="AV599">
        <v>0</v>
      </c>
      <c r="AW599">
        <v>2</v>
      </c>
      <c r="AX599">
        <v>23106052</v>
      </c>
      <c r="AY599">
        <v>1</v>
      </c>
      <c r="AZ599">
        <v>0</v>
      </c>
      <c r="BA599">
        <v>596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B599">
        <v>0</v>
      </c>
    </row>
    <row r="600" spans="1:80">
      <c r="A600">
        <f>ROW(Source!A329)</f>
        <v>329</v>
      </c>
      <c r="B600">
        <v>23104213</v>
      </c>
      <c r="C600">
        <v>23106061</v>
      </c>
      <c r="D600">
        <v>9416104</v>
      </c>
      <c r="E600">
        <v>1</v>
      </c>
      <c r="F600">
        <v>1</v>
      </c>
      <c r="G600">
        <v>1</v>
      </c>
      <c r="H600">
        <v>1</v>
      </c>
      <c r="I600" t="s">
        <v>971</v>
      </c>
      <c r="J600" t="s">
        <v>3</v>
      </c>
      <c r="K600" t="s">
        <v>972</v>
      </c>
      <c r="L600">
        <v>1369</v>
      </c>
      <c r="N600">
        <v>1013</v>
      </c>
      <c r="O600" t="s">
        <v>731</v>
      </c>
      <c r="P600" t="s">
        <v>731</v>
      </c>
      <c r="Q600">
        <v>1</v>
      </c>
      <c r="Y600">
        <v>1.46</v>
      </c>
      <c r="AA600">
        <v>0</v>
      </c>
      <c r="AB600">
        <v>0</v>
      </c>
      <c r="AC600">
        <v>0</v>
      </c>
      <c r="AD600">
        <v>8.9700000000000006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3</v>
      </c>
      <c r="AT600">
        <v>1.46</v>
      </c>
      <c r="AU600" t="s">
        <v>3</v>
      </c>
      <c r="AV600">
        <v>1</v>
      </c>
      <c r="AW600">
        <v>2</v>
      </c>
      <c r="AX600">
        <v>23106070</v>
      </c>
      <c r="AY600">
        <v>1</v>
      </c>
      <c r="AZ600">
        <v>0</v>
      </c>
      <c r="BA600">
        <v>597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B600">
        <v>0</v>
      </c>
    </row>
    <row r="601" spans="1:80">
      <c r="A601">
        <f>ROW(Source!A329)</f>
        <v>329</v>
      </c>
      <c r="B601">
        <v>23104213</v>
      </c>
      <c r="C601">
        <v>23106061</v>
      </c>
      <c r="D601">
        <v>21599187</v>
      </c>
      <c r="E601">
        <v>1</v>
      </c>
      <c r="F601">
        <v>1</v>
      </c>
      <c r="G601">
        <v>1</v>
      </c>
      <c r="H601">
        <v>2</v>
      </c>
      <c r="I601" t="s">
        <v>895</v>
      </c>
      <c r="J601" t="s">
        <v>896</v>
      </c>
      <c r="K601" t="s">
        <v>897</v>
      </c>
      <c r="L601">
        <v>1368</v>
      </c>
      <c r="N601">
        <v>1011</v>
      </c>
      <c r="O601" t="s">
        <v>737</v>
      </c>
      <c r="P601" t="s">
        <v>737</v>
      </c>
      <c r="Q601">
        <v>1</v>
      </c>
      <c r="Y601">
        <v>0.12</v>
      </c>
      <c r="AA601">
        <v>0</v>
      </c>
      <c r="AB601">
        <v>8.1</v>
      </c>
      <c r="AC601">
        <v>0</v>
      </c>
      <c r="AD601">
        <v>0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3</v>
      </c>
      <c r="AT601">
        <v>0.12</v>
      </c>
      <c r="AU601" t="s">
        <v>3</v>
      </c>
      <c r="AV601">
        <v>0</v>
      </c>
      <c r="AW601">
        <v>2</v>
      </c>
      <c r="AX601">
        <v>23106071</v>
      </c>
      <c r="AY601">
        <v>1</v>
      </c>
      <c r="AZ601">
        <v>0</v>
      </c>
      <c r="BA601">
        <v>598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B601">
        <v>0</v>
      </c>
    </row>
    <row r="602" spans="1:80">
      <c r="A602">
        <f>ROW(Source!A329)</f>
        <v>329</v>
      </c>
      <c r="B602">
        <v>23104213</v>
      </c>
      <c r="C602">
        <v>23106061</v>
      </c>
      <c r="D602">
        <v>21601198</v>
      </c>
      <c r="E602">
        <v>1</v>
      </c>
      <c r="F602">
        <v>1</v>
      </c>
      <c r="G602">
        <v>1</v>
      </c>
      <c r="H602">
        <v>2</v>
      </c>
      <c r="I602" t="s">
        <v>753</v>
      </c>
      <c r="J602" t="s">
        <v>754</v>
      </c>
      <c r="K602" t="s">
        <v>755</v>
      </c>
      <c r="L602">
        <v>1368</v>
      </c>
      <c r="N602">
        <v>1011</v>
      </c>
      <c r="O602" t="s">
        <v>737</v>
      </c>
      <c r="P602" t="s">
        <v>737</v>
      </c>
      <c r="Q602">
        <v>1</v>
      </c>
      <c r="Y602">
        <v>0.27</v>
      </c>
      <c r="AA602">
        <v>0</v>
      </c>
      <c r="AB602">
        <v>1.95</v>
      </c>
      <c r="AC602">
        <v>0</v>
      </c>
      <c r="AD602">
        <v>0</v>
      </c>
      <c r="AN602">
        <v>0</v>
      </c>
      <c r="AO602">
        <v>1</v>
      </c>
      <c r="AP602">
        <v>0</v>
      </c>
      <c r="AQ602">
        <v>0</v>
      </c>
      <c r="AR602">
        <v>0</v>
      </c>
      <c r="AS602" t="s">
        <v>3</v>
      </c>
      <c r="AT602">
        <v>0.27</v>
      </c>
      <c r="AU602" t="s">
        <v>3</v>
      </c>
      <c r="AV602">
        <v>0</v>
      </c>
      <c r="AW602">
        <v>2</v>
      </c>
      <c r="AX602">
        <v>23106072</v>
      </c>
      <c r="AY602">
        <v>1</v>
      </c>
      <c r="AZ602">
        <v>0</v>
      </c>
      <c r="BA602">
        <v>599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B602">
        <v>0</v>
      </c>
    </row>
    <row r="603" spans="1:80">
      <c r="A603">
        <f>ROW(Source!A329)</f>
        <v>329</v>
      </c>
      <c r="B603">
        <v>23104213</v>
      </c>
      <c r="C603">
        <v>23106061</v>
      </c>
      <c r="D603">
        <v>21601609</v>
      </c>
      <c r="E603">
        <v>1</v>
      </c>
      <c r="F603">
        <v>1</v>
      </c>
      <c r="G603">
        <v>1</v>
      </c>
      <c r="H603">
        <v>2</v>
      </c>
      <c r="I603" t="s">
        <v>797</v>
      </c>
      <c r="J603" t="s">
        <v>798</v>
      </c>
      <c r="K603" t="s">
        <v>799</v>
      </c>
      <c r="L603">
        <v>1368</v>
      </c>
      <c r="N603">
        <v>1011</v>
      </c>
      <c r="O603" t="s">
        <v>737</v>
      </c>
      <c r="P603" t="s">
        <v>737</v>
      </c>
      <c r="Q603">
        <v>1</v>
      </c>
      <c r="Y603">
        <v>0.01</v>
      </c>
      <c r="AA603">
        <v>0</v>
      </c>
      <c r="AB603">
        <v>87.17</v>
      </c>
      <c r="AC603">
        <v>11.6</v>
      </c>
      <c r="AD603">
        <v>0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3</v>
      </c>
      <c r="AT603">
        <v>0.01</v>
      </c>
      <c r="AU603" t="s">
        <v>3</v>
      </c>
      <c r="AV603">
        <v>0</v>
      </c>
      <c r="AW603">
        <v>2</v>
      </c>
      <c r="AX603">
        <v>23106073</v>
      </c>
      <c r="AY603">
        <v>1</v>
      </c>
      <c r="AZ603">
        <v>0</v>
      </c>
      <c r="BA603">
        <v>600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B603">
        <v>0</v>
      </c>
    </row>
    <row r="604" spans="1:80">
      <c r="A604">
        <f>ROW(Source!A329)</f>
        <v>329</v>
      </c>
      <c r="B604">
        <v>23104213</v>
      </c>
      <c r="C604">
        <v>23106061</v>
      </c>
      <c r="D604">
        <v>21540934</v>
      </c>
      <c r="E604">
        <v>1</v>
      </c>
      <c r="F604">
        <v>1</v>
      </c>
      <c r="G604">
        <v>1</v>
      </c>
      <c r="H604">
        <v>3</v>
      </c>
      <c r="I604" t="s">
        <v>774</v>
      </c>
      <c r="J604" t="s">
        <v>775</v>
      </c>
      <c r="K604" t="s">
        <v>776</v>
      </c>
      <c r="L604">
        <v>1348</v>
      </c>
      <c r="N604">
        <v>1009</v>
      </c>
      <c r="O604" t="s">
        <v>13</v>
      </c>
      <c r="P604" t="s">
        <v>13</v>
      </c>
      <c r="Q604">
        <v>1000</v>
      </c>
      <c r="Y604">
        <v>1.1E-4</v>
      </c>
      <c r="AA604">
        <v>10362</v>
      </c>
      <c r="AB604">
        <v>0</v>
      </c>
      <c r="AC604">
        <v>0</v>
      </c>
      <c r="AD604">
        <v>0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3</v>
      </c>
      <c r="AT604">
        <v>1.1E-4</v>
      </c>
      <c r="AU604" t="s">
        <v>3</v>
      </c>
      <c r="AV604">
        <v>0</v>
      </c>
      <c r="AW604">
        <v>2</v>
      </c>
      <c r="AX604">
        <v>23106074</v>
      </c>
      <c r="AY604">
        <v>1</v>
      </c>
      <c r="AZ604">
        <v>0</v>
      </c>
      <c r="BA604">
        <v>601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B604">
        <v>0</v>
      </c>
    </row>
    <row r="605" spans="1:80">
      <c r="A605">
        <f>ROW(Source!A329)</f>
        <v>329</v>
      </c>
      <c r="B605">
        <v>23104213</v>
      </c>
      <c r="C605">
        <v>23106061</v>
      </c>
      <c r="D605">
        <v>21556453</v>
      </c>
      <c r="E605">
        <v>1</v>
      </c>
      <c r="F605">
        <v>1</v>
      </c>
      <c r="G605">
        <v>1</v>
      </c>
      <c r="H605">
        <v>3</v>
      </c>
      <c r="I605" t="s">
        <v>973</v>
      </c>
      <c r="J605" t="s">
        <v>974</v>
      </c>
      <c r="K605" t="s">
        <v>975</v>
      </c>
      <c r="L605">
        <v>1348</v>
      </c>
      <c r="N605">
        <v>1009</v>
      </c>
      <c r="O605" t="s">
        <v>13</v>
      </c>
      <c r="P605" t="s">
        <v>13</v>
      </c>
      <c r="Q605">
        <v>1000</v>
      </c>
      <c r="Y605">
        <v>4.2999999999999999E-4</v>
      </c>
      <c r="AA605">
        <v>6508.75</v>
      </c>
      <c r="AB605">
        <v>0</v>
      </c>
      <c r="AC605">
        <v>0</v>
      </c>
      <c r="AD605">
        <v>0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3</v>
      </c>
      <c r="AT605">
        <v>4.2999999999999999E-4</v>
      </c>
      <c r="AU605" t="s">
        <v>3</v>
      </c>
      <c r="AV605">
        <v>0</v>
      </c>
      <c r="AW605">
        <v>2</v>
      </c>
      <c r="AX605">
        <v>23106075</v>
      </c>
      <c r="AY605">
        <v>1</v>
      </c>
      <c r="AZ605">
        <v>0</v>
      </c>
      <c r="BA605">
        <v>602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B605">
        <v>0</v>
      </c>
    </row>
    <row r="606" spans="1:80">
      <c r="A606">
        <f>ROW(Source!A329)</f>
        <v>329</v>
      </c>
      <c r="B606">
        <v>23104213</v>
      </c>
      <c r="C606">
        <v>23106061</v>
      </c>
      <c r="D606">
        <v>21571574</v>
      </c>
      <c r="E606">
        <v>1</v>
      </c>
      <c r="F606">
        <v>1</v>
      </c>
      <c r="G606">
        <v>1</v>
      </c>
      <c r="H606">
        <v>3</v>
      </c>
      <c r="I606" t="s">
        <v>247</v>
      </c>
      <c r="J606" t="s">
        <v>249</v>
      </c>
      <c r="K606" t="s">
        <v>248</v>
      </c>
      <c r="L606">
        <v>1354</v>
      </c>
      <c r="N606">
        <v>1010</v>
      </c>
      <c r="O606" t="s">
        <v>123</v>
      </c>
      <c r="P606" t="s">
        <v>123</v>
      </c>
      <c r="Q606">
        <v>1</v>
      </c>
      <c r="Y606">
        <v>1</v>
      </c>
      <c r="AA606">
        <v>0</v>
      </c>
      <c r="AB606">
        <v>0</v>
      </c>
      <c r="AC606">
        <v>0</v>
      </c>
      <c r="AD606">
        <v>0</v>
      </c>
      <c r="AN606">
        <v>1</v>
      </c>
      <c r="AO606">
        <v>0</v>
      </c>
      <c r="AP606">
        <v>1</v>
      </c>
      <c r="AQ606">
        <v>0</v>
      </c>
      <c r="AR606">
        <v>0</v>
      </c>
      <c r="AS606" t="s">
        <v>3</v>
      </c>
      <c r="AT606">
        <v>1</v>
      </c>
      <c r="AU606" t="s">
        <v>3</v>
      </c>
      <c r="AV606">
        <v>0</v>
      </c>
      <c r="AW606">
        <v>2</v>
      </c>
      <c r="AX606">
        <v>23106076</v>
      </c>
      <c r="AY606">
        <v>1</v>
      </c>
      <c r="AZ606">
        <v>0</v>
      </c>
      <c r="BA606">
        <v>603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B606">
        <v>0</v>
      </c>
    </row>
    <row r="607" spans="1:80">
      <c r="A607">
        <f>ROW(Source!A329)</f>
        <v>329</v>
      </c>
      <c r="B607">
        <v>23104213</v>
      </c>
      <c r="C607">
        <v>23106061</v>
      </c>
      <c r="D607">
        <v>21574005</v>
      </c>
      <c r="E607">
        <v>1</v>
      </c>
      <c r="F607">
        <v>1</v>
      </c>
      <c r="G607">
        <v>1</v>
      </c>
      <c r="H607">
        <v>3</v>
      </c>
      <c r="I607" t="s">
        <v>976</v>
      </c>
      <c r="J607" t="s">
        <v>977</v>
      </c>
      <c r="K607" t="s">
        <v>978</v>
      </c>
      <c r="L607">
        <v>1339</v>
      </c>
      <c r="N607">
        <v>1007</v>
      </c>
      <c r="O607" t="s">
        <v>26</v>
      </c>
      <c r="P607" t="s">
        <v>26</v>
      </c>
      <c r="Q607">
        <v>1</v>
      </c>
      <c r="Y607">
        <v>2.9999999999999997E-4</v>
      </c>
      <c r="AA607">
        <v>519.79999999999995</v>
      </c>
      <c r="AB607">
        <v>0</v>
      </c>
      <c r="AC607">
        <v>0</v>
      </c>
      <c r="AD607">
        <v>0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3</v>
      </c>
      <c r="AT607">
        <v>2.9999999999999997E-4</v>
      </c>
      <c r="AU607" t="s">
        <v>3</v>
      </c>
      <c r="AV607">
        <v>0</v>
      </c>
      <c r="AW607">
        <v>2</v>
      </c>
      <c r="AX607">
        <v>23106077</v>
      </c>
      <c r="AY607">
        <v>1</v>
      </c>
      <c r="AZ607">
        <v>0</v>
      </c>
      <c r="BA607">
        <v>604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B607">
        <v>0</v>
      </c>
    </row>
    <row r="608" spans="1:80">
      <c r="A608">
        <f>ROW(Source!A332)</f>
        <v>332</v>
      </c>
      <c r="B608">
        <v>23104213</v>
      </c>
      <c r="C608">
        <v>23106080</v>
      </c>
      <c r="D608">
        <v>9430710</v>
      </c>
      <c r="E608">
        <v>1</v>
      </c>
      <c r="F608">
        <v>1</v>
      </c>
      <c r="G608">
        <v>1</v>
      </c>
      <c r="H608">
        <v>1</v>
      </c>
      <c r="I608" t="s">
        <v>803</v>
      </c>
      <c r="J608" t="s">
        <v>3</v>
      </c>
      <c r="K608" t="s">
        <v>804</v>
      </c>
      <c r="L608">
        <v>1369</v>
      </c>
      <c r="N608">
        <v>1013</v>
      </c>
      <c r="O608" t="s">
        <v>731</v>
      </c>
      <c r="P608" t="s">
        <v>731</v>
      </c>
      <c r="Q608">
        <v>1</v>
      </c>
      <c r="Y608">
        <v>10.9</v>
      </c>
      <c r="AA608">
        <v>0</v>
      </c>
      <c r="AB608">
        <v>0</v>
      </c>
      <c r="AC608">
        <v>0</v>
      </c>
      <c r="AD608">
        <v>9.6199999999999992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3</v>
      </c>
      <c r="AT608">
        <v>10.9</v>
      </c>
      <c r="AU608" t="s">
        <v>3</v>
      </c>
      <c r="AV608">
        <v>1</v>
      </c>
      <c r="AW608">
        <v>2</v>
      </c>
      <c r="AX608">
        <v>23106093</v>
      </c>
      <c r="AY608">
        <v>1</v>
      </c>
      <c r="AZ608">
        <v>0</v>
      </c>
      <c r="BA608">
        <v>605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B608">
        <v>0</v>
      </c>
    </row>
    <row r="609" spans="1:80">
      <c r="A609">
        <f>ROW(Source!A332)</f>
        <v>332</v>
      </c>
      <c r="B609">
        <v>23104213</v>
      </c>
      <c r="C609">
        <v>23106080</v>
      </c>
      <c r="D609">
        <v>121548</v>
      </c>
      <c r="E609">
        <v>1</v>
      </c>
      <c r="F609">
        <v>1</v>
      </c>
      <c r="G609">
        <v>1</v>
      </c>
      <c r="H609">
        <v>1</v>
      </c>
      <c r="I609" t="s">
        <v>23</v>
      </c>
      <c r="J609" t="s">
        <v>3</v>
      </c>
      <c r="K609" t="s">
        <v>732</v>
      </c>
      <c r="L609">
        <v>608254</v>
      </c>
      <c r="N609">
        <v>1013</v>
      </c>
      <c r="O609" t="s">
        <v>733</v>
      </c>
      <c r="P609" t="s">
        <v>733</v>
      </c>
      <c r="Q609">
        <v>1</v>
      </c>
      <c r="Y609">
        <v>0.01</v>
      </c>
      <c r="AA609">
        <v>0</v>
      </c>
      <c r="AB609">
        <v>0</v>
      </c>
      <c r="AC609">
        <v>0</v>
      </c>
      <c r="AD609">
        <v>0</v>
      </c>
      <c r="AN609">
        <v>0</v>
      </c>
      <c r="AO609">
        <v>1</v>
      </c>
      <c r="AP609">
        <v>0</v>
      </c>
      <c r="AQ609">
        <v>0</v>
      </c>
      <c r="AR609">
        <v>0</v>
      </c>
      <c r="AS609" t="s">
        <v>3</v>
      </c>
      <c r="AT609">
        <v>0.01</v>
      </c>
      <c r="AU609" t="s">
        <v>3</v>
      </c>
      <c r="AV609">
        <v>2</v>
      </c>
      <c r="AW609">
        <v>2</v>
      </c>
      <c r="AX609">
        <v>23106094</v>
      </c>
      <c r="AY609">
        <v>1</v>
      </c>
      <c r="AZ609">
        <v>0</v>
      </c>
      <c r="BA609">
        <v>606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B609">
        <v>0</v>
      </c>
    </row>
    <row r="610" spans="1:80">
      <c r="A610">
        <f>ROW(Source!A332)</f>
        <v>332</v>
      </c>
      <c r="B610">
        <v>23104213</v>
      </c>
      <c r="C610">
        <v>23106080</v>
      </c>
      <c r="D610">
        <v>21598821</v>
      </c>
      <c r="E610">
        <v>1</v>
      </c>
      <c r="F610">
        <v>1</v>
      </c>
      <c r="G610">
        <v>1</v>
      </c>
      <c r="H610">
        <v>2</v>
      </c>
      <c r="I610" t="s">
        <v>805</v>
      </c>
      <c r="J610" t="s">
        <v>806</v>
      </c>
      <c r="K610" t="s">
        <v>807</v>
      </c>
      <c r="L610">
        <v>1368</v>
      </c>
      <c r="N610">
        <v>1011</v>
      </c>
      <c r="O610" t="s">
        <v>737</v>
      </c>
      <c r="P610" t="s">
        <v>737</v>
      </c>
      <c r="Q610">
        <v>1</v>
      </c>
      <c r="Y610">
        <v>0.01</v>
      </c>
      <c r="AA610">
        <v>0</v>
      </c>
      <c r="AB610">
        <v>134.65</v>
      </c>
      <c r="AC610">
        <v>13.5</v>
      </c>
      <c r="AD610">
        <v>0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3</v>
      </c>
      <c r="AT610">
        <v>0.01</v>
      </c>
      <c r="AU610" t="s">
        <v>3</v>
      </c>
      <c r="AV610">
        <v>0</v>
      </c>
      <c r="AW610">
        <v>2</v>
      </c>
      <c r="AX610">
        <v>23106095</v>
      </c>
      <c r="AY610">
        <v>1</v>
      </c>
      <c r="AZ610">
        <v>0</v>
      </c>
      <c r="BA610">
        <v>607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B610">
        <v>0</v>
      </c>
    </row>
    <row r="611" spans="1:80">
      <c r="A611">
        <f>ROW(Source!A332)</f>
        <v>332</v>
      </c>
      <c r="B611">
        <v>23104213</v>
      </c>
      <c r="C611">
        <v>23106080</v>
      </c>
      <c r="D611">
        <v>21599017</v>
      </c>
      <c r="E611">
        <v>1</v>
      </c>
      <c r="F611">
        <v>1</v>
      </c>
      <c r="G611">
        <v>1</v>
      </c>
      <c r="H611">
        <v>2</v>
      </c>
      <c r="I611" t="s">
        <v>956</v>
      </c>
      <c r="J611" t="s">
        <v>957</v>
      </c>
      <c r="K611" t="s">
        <v>958</v>
      </c>
      <c r="L611">
        <v>1368</v>
      </c>
      <c r="N611">
        <v>1011</v>
      </c>
      <c r="O611" t="s">
        <v>737</v>
      </c>
      <c r="P611" t="s">
        <v>737</v>
      </c>
      <c r="Q611">
        <v>1</v>
      </c>
      <c r="Y611">
        <v>1.51</v>
      </c>
      <c r="AA611">
        <v>0</v>
      </c>
      <c r="AB611">
        <v>6.66</v>
      </c>
      <c r="AC611">
        <v>0</v>
      </c>
      <c r="AD611">
        <v>0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3</v>
      </c>
      <c r="AT611">
        <v>1.51</v>
      </c>
      <c r="AU611" t="s">
        <v>3</v>
      </c>
      <c r="AV611">
        <v>0</v>
      </c>
      <c r="AW611">
        <v>2</v>
      </c>
      <c r="AX611">
        <v>23106096</v>
      </c>
      <c r="AY611">
        <v>1</v>
      </c>
      <c r="AZ611">
        <v>0</v>
      </c>
      <c r="BA611">
        <v>608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B611">
        <v>0</v>
      </c>
    </row>
    <row r="612" spans="1:80">
      <c r="A612">
        <f>ROW(Source!A332)</f>
        <v>332</v>
      </c>
      <c r="B612">
        <v>23104213</v>
      </c>
      <c r="C612">
        <v>23106080</v>
      </c>
      <c r="D612">
        <v>21599187</v>
      </c>
      <c r="E612">
        <v>1</v>
      </c>
      <c r="F612">
        <v>1</v>
      </c>
      <c r="G612">
        <v>1</v>
      </c>
      <c r="H612">
        <v>2</v>
      </c>
      <c r="I612" t="s">
        <v>895</v>
      </c>
      <c r="J612" t="s">
        <v>896</v>
      </c>
      <c r="K612" t="s">
        <v>897</v>
      </c>
      <c r="L612">
        <v>1368</v>
      </c>
      <c r="N612">
        <v>1011</v>
      </c>
      <c r="O612" t="s">
        <v>737</v>
      </c>
      <c r="P612" t="s">
        <v>737</v>
      </c>
      <c r="Q612">
        <v>1</v>
      </c>
      <c r="Y612">
        <v>0.06</v>
      </c>
      <c r="AA612">
        <v>0</v>
      </c>
      <c r="AB612">
        <v>8.1</v>
      </c>
      <c r="AC612">
        <v>0</v>
      </c>
      <c r="AD612">
        <v>0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3</v>
      </c>
      <c r="AT612">
        <v>0.06</v>
      </c>
      <c r="AU612" t="s">
        <v>3</v>
      </c>
      <c r="AV612">
        <v>0</v>
      </c>
      <c r="AW612">
        <v>2</v>
      </c>
      <c r="AX612">
        <v>23106097</v>
      </c>
      <c r="AY612">
        <v>1</v>
      </c>
      <c r="AZ612">
        <v>0</v>
      </c>
      <c r="BA612">
        <v>609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B612">
        <v>0</v>
      </c>
    </row>
    <row r="613" spans="1:80">
      <c r="A613">
        <f>ROW(Source!A332)</f>
        <v>332</v>
      </c>
      <c r="B613">
        <v>23104213</v>
      </c>
      <c r="C613">
        <v>23106080</v>
      </c>
      <c r="D613">
        <v>21601234</v>
      </c>
      <c r="E613">
        <v>1</v>
      </c>
      <c r="F613">
        <v>1</v>
      </c>
      <c r="G613">
        <v>1</v>
      </c>
      <c r="H613">
        <v>2</v>
      </c>
      <c r="I613" t="s">
        <v>979</v>
      </c>
      <c r="J613" t="s">
        <v>980</v>
      </c>
      <c r="K613" t="s">
        <v>981</v>
      </c>
      <c r="L613">
        <v>1368</v>
      </c>
      <c r="N613">
        <v>1011</v>
      </c>
      <c r="O613" t="s">
        <v>737</v>
      </c>
      <c r="P613" t="s">
        <v>737</v>
      </c>
      <c r="Q613">
        <v>1</v>
      </c>
      <c r="Y613">
        <v>0.09</v>
      </c>
      <c r="AA613">
        <v>0</v>
      </c>
      <c r="AB613">
        <v>2.36</v>
      </c>
      <c r="AC613">
        <v>0</v>
      </c>
      <c r="AD613">
        <v>0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3</v>
      </c>
      <c r="AT613">
        <v>0.09</v>
      </c>
      <c r="AU613" t="s">
        <v>3</v>
      </c>
      <c r="AV613">
        <v>0</v>
      </c>
      <c r="AW613">
        <v>2</v>
      </c>
      <c r="AX613">
        <v>23106098</v>
      </c>
      <c r="AY613">
        <v>1</v>
      </c>
      <c r="AZ613">
        <v>0</v>
      </c>
      <c r="BA613">
        <v>610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B613">
        <v>0</v>
      </c>
    </row>
    <row r="614" spans="1:80">
      <c r="A614">
        <f>ROW(Source!A332)</f>
        <v>332</v>
      </c>
      <c r="B614">
        <v>23104213</v>
      </c>
      <c r="C614">
        <v>23106080</v>
      </c>
      <c r="D614">
        <v>21601293</v>
      </c>
      <c r="E614">
        <v>1</v>
      </c>
      <c r="F614">
        <v>1</v>
      </c>
      <c r="G614">
        <v>1</v>
      </c>
      <c r="H614">
        <v>2</v>
      </c>
      <c r="I614" t="s">
        <v>982</v>
      </c>
      <c r="J614" t="s">
        <v>983</v>
      </c>
      <c r="K614" t="s">
        <v>984</v>
      </c>
      <c r="L614">
        <v>1368</v>
      </c>
      <c r="N614">
        <v>1011</v>
      </c>
      <c r="O614" t="s">
        <v>737</v>
      </c>
      <c r="P614" t="s">
        <v>737</v>
      </c>
      <c r="Q614">
        <v>1</v>
      </c>
      <c r="Y614">
        <v>0.14000000000000001</v>
      </c>
      <c r="AA614">
        <v>0</v>
      </c>
      <c r="AB614">
        <v>0.95</v>
      </c>
      <c r="AC614">
        <v>0</v>
      </c>
      <c r="AD614">
        <v>0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3</v>
      </c>
      <c r="AT614">
        <v>0.14000000000000001</v>
      </c>
      <c r="AU614" t="s">
        <v>3</v>
      </c>
      <c r="AV614">
        <v>0</v>
      </c>
      <c r="AW614">
        <v>2</v>
      </c>
      <c r="AX614">
        <v>23106099</v>
      </c>
      <c r="AY614">
        <v>1</v>
      </c>
      <c r="AZ614">
        <v>0</v>
      </c>
      <c r="BA614">
        <v>611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B614">
        <v>0</v>
      </c>
    </row>
    <row r="615" spans="1:80">
      <c r="A615">
        <f>ROW(Source!A332)</f>
        <v>332</v>
      </c>
      <c r="B615">
        <v>23104213</v>
      </c>
      <c r="C615">
        <v>23106080</v>
      </c>
      <c r="D615">
        <v>21601419</v>
      </c>
      <c r="E615">
        <v>1</v>
      </c>
      <c r="F615">
        <v>1</v>
      </c>
      <c r="G615">
        <v>1</v>
      </c>
      <c r="H615">
        <v>2</v>
      </c>
      <c r="I615" t="s">
        <v>985</v>
      </c>
      <c r="J615" t="s">
        <v>986</v>
      </c>
      <c r="K615" t="s">
        <v>987</v>
      </c>
      <c r="L615">
        <v>1368</v>
      </c>
      <c r="N615">
        <v>1011</v>
      </c>
      <c r="O615" t="s">
        <v>737</v>
      </c>
      <c r="P615" t="s">
        <v>737</v>
      </c>
      <c r="Q615">
        <v>1</v>
      </c>
      <c r="Y615">
        <v>0.45</v>
      </c>
      <c r="AA615">
        <v>0</v>
      </c>
      <c r="AB615">
        <v>18.68</v>
      </c>
      <c r="AC615">
        <v>0</v>
      </c>
      <c r="AD615">
        <v>0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3</v>
      </c>
      <c r="AT615">
        <v>0.45</v>
      </c>
      <c r="AU615" t="s">
        <v>3</v>
      </c>
      <c r="AV615">
        <v>0</v>
      </c>
      <c r="AW615">
        <v>2</v>
      </c>
      <c r="AX615">
        <v>23106100</v>
      </c>
      <c r="AY615">
        <v>1</v>
      </c>
      <c r="AZ615">
        <v>0</v>
      </c>
      <c r="BA615">
        <v>612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B615">
        <v>0</v>
      </c>
    </row>
    <row r="616" spans="1:80">
      <c r="A616">
        <f>ROW(Source!A332)</f>
        <v>332</v>
      </c>
      <c r="B616">
        <v>23104213</v>
      </c>
      <c r="C616">
        <v>23106080</v>
      </c>
      <c r="D616">
        <v>21601609</v>
      </c>
      <c r="E616">
        <v>1</v>
      </c>
      <c r="F616">
        <v>1</v>
      </c>
      <c r="G616">
        <v>1</v>
      </c>
      <c r="H616">
        <v>2</v>
      </c>
      <c r="I616" t="s">
        <v>797</v>
      </c>
      <c r="J616" t="s">
        <v>798</v>
      </c>
      <c r="K616" t="s">
        <v>799</v>
      </c>
      <c r="L616">
        <v>1368</v>
      </c>
      <c r="N616">
        <v>1011</v>
      </c>
      <c r="O616" t="s">
        <v>737</v>
      </c>
      <c r="P616" t="s">
        <v>737</v>
      </c>
      <c r="Q616">
        <v>1</v>
      </c>
      <c r="Y616">
        <v>0.01</v>
      </c>
      <c r="AA616">
        <v>0</v>
      </c>
      <c r="AB616">
        <v>87.17</v>
      </c>
      <c r="AC616">
        <v>11.6</v>
      </c>
      <c r="AD616">
        <v>0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3</v>
      </c>
      <c r="AT616">
        <v>0.01</v>
      </c>
      <c r="AU616" t="s">
        <v>3</v>
      </c>
      <c r="AV616">
        <v>0</v>
      </c>
      <c r="AW616">
        <v>2</v>
      </c>
      <c r="AX616">
        <v>23106101</v>
      </c>
      <c r="AY616">
        <v>1</v>
      </c>
      <c r="AZ616">
        <v>0</v>
      </c>
      <c r="BA616">
        <v>613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B616">
        <v>0</v>
      </c>
    </row>
    <row r="617" spans="1:80">
      <c r="A617">
        <f>ROW(Source!A332)</f>
        <v>332</v>
      </c>
      <c r="B617">
        <v>23104213</v>
      </c>
      <c r="C617">
        <v>23106080</v>
      </c>
      <c r="D617">
        <v>21586826</v>
      </c>
      <c r="E617">
        <v>1</v>
      </c>
      <c r="F617">
        <v>1</v>
      </c>
      <c r="G617">
        <v>1</v>
      </c>
      <c r="H617">
        <v>3</v>
      </c>
      <c r="I617" t="s">
        <v>844</v>
      </c>
      <c r="J617" t="s">
        <v>845</v>
      </c>
      <c r="K617" t="s">
        <v>846</v>
      </c>
      <c r="L617">
        <v>1339</v>
      </c>
      <c r="N617">
        <v>1007</v>
      </c>
      <c r="O617" t="s">
        <v>26</v>
      </c>
      <c r="P617" t="s">
        <v>26</v>
      </c>
      <c r="Q617">
        <v>1</v>
      </c>
      <c r="Y617">
        <v>8.2000000000000003E-2</v>
      </c>
      <c r="AA617">
        <v>3.15</v>
      </c>
      <c r="AB617">
        <v>0</v>
      </c>
      <c r="AC617">
        <v>0</v>
      </c>
      <c r="AD617">
        <v>0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3</v>
      </c>
      <c r="AT617">
        <v>8.2000000000000003E-2</v>
      </c>
      <c r="AU617" t="s">
        <v>3</v>
      </c>
      <c r="AV617">
        <v>0</v>
      </c>
      <c r="AW617">
        <v>2</v>
      </c>
      <c r="AX617">
        <v>23106102</v>
      </c>
      <c r="AY617">
        <v>1</v>
      </c>
      <c r="AZ617">
        <v>0</v>
      </c>
      <c r="BA617">
        <v>614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B617">
        <v>0</v>
      </c>
    </row>
    <row r="618" spans="1:80">
      <c r="A618">
        <f>ROW(Source!A332)</f>
        <v>332</v>
      </c>
      <c r="B618">
        <v>23104213</v>
      </c>
      <c r="C618">
        <v>23106080</v>
      </c>
      <c r="D618">
        <v>21640284</v>
      </c>
      <c r="E618">
        <v>1</v>
      </c>
      <c r="F618">
        <v>1</v>
      </c>
      <c r="G618">
        <v>1</v>
      </c>
      <c r="H618">
        <v>3</v>
      </c>
      <c r="I618" t="s">
        <v>945</v>
      </c>
      <c r="J618" t="s">
        <v>946</v>
      </c>
      <c r="K618" t="s">
        <v>947</v>
      </c>
      <c r="L618">
        <v>1346</v>
      </c>
      <c r="N618">
        <v>1009</v>
      </c>
      <c r="O618" t="s">
        <v>95</v>
      </c>
      <c r="P618" t="s">
        <v>95</v>
      </c>
      <c r="Q618">
        <v>1</v>
      </c>
      <c r="Y618">
        <v>0.14000000000000001</v>
      </c>
      <c r="AA618">
        <v>26.44</v>
      </c>
      <c r="AB618">
        <v>0</v>
      </c>
      <c r="AC618">
        <v>0</v>
      </c>
      <c r="AD618">
        <v>0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3</v>
      </c>
      <c r="AT618">
        <v>0.14000000000000001</v>
      </c>
      <c r="AU618" t="s">
        <v>3</v>
      </c>
      <c r="AV618">
        <v>0</v>
      </c>
      <c r="AW618">
        <v>2</v>
      </c>
      <c r="AX618">
        <v>23106103</v>
      </c>
      <c r="AY618">
        <v>1</v>
      </c>
      <c r="AZ618">
        <v>0</v>
      </c>
      <c r="BA618">
        <v>615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B618">
        <v>0</v>
      </c>
    </row>
    <row r="619" spans="1:80">
      <c r="A619">
        <f>ROW(Source!A332)</f>
        <v>332</v>
      </c>
      <c r="B619">
        <v>23104213</v>
      </c>
      <c r="C619">
        <v>23106080</v>
      </c>
      <c r="D619">
        <v>21598581</v>
      </c>
      <c r="E619">
        <v>1</v>
      </c>
      <c r="F619">
        <v>1</v>
      </c>
      <c r="G619">
        <v>1</v>
      </c>
      <c r="H619">
        <v>3</v>
      </c>
      <c r="I619" t="s">
        <v>853</v>
      </c>
      <c r="J619" t="s">
        <v>854</v>
      </c>
      <c r="K619" t="s">
        <v>855</v>
      </c>
      <c r="L619">
        <v>9308174</v>
      </c>
      <c r="N619">
        <v>1009</v>
      </c>
      <c r="O619" t="s">
        <v>13</v>
      </c>
      <c r="P619" t="s">
        <v>361</v>
      </c>
      <c r="Q619">
        <v>1000</v>
      </c>
      <c r="Y619">
        <v>2.1</v>
      </c>
      <c r="AA619">
        <v>1</v>
      </c>
      <c r="AB619">
        <v>0</v>
      </c>
      <c r="AC619">
        <v>0</v>
      </c>
      <c r="AD619">
        <v>0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3</v>
      </c>
      <c r="AT619">
        <v>2.1</v>
      </c>
      <c r="AU619" t="s">
        <v>3</v>
      </c>
      <c r="AV619">
        <v>0</v>
      </c>
      <c r="AW619">
        <v>2</v>
      </c>
      <c r="AX619">
        <v>23106104</v>
      </c>
      <c r="AY619">
        <v>1</v>
      </c>
      <c r="AZ619">
        <v>0</v>
      </c>
      <c r="BA619">
        <v>616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B619">
        <v>0</v>
      </c>
    </row>
    <row r="620" spans="1:80">
      <c r="A620">
        <f>ROW(Source!A338)</f>
        <v>338</v>
      </c>
      <c r="B620">
        <v>23104213</v>
      </c>
      <c r="C620">
        <v>23106111</v>
      </c>
      <c r="D620">
        <v>9415735</v>
      </c>
      <c r="E620">
        <v>1</v>
      </c>
      <c r="F620">
        <v>1</v>
      </c>
      <c r="G620">
        <v>1</v>
      </c>
      <c r="H620">
        <v>1</v>
      </c>
      <c r="I620" t="s">
        <v>922</v>
      </c>
      <c r="J620" t="s">
        <v>3</v>
      </c>
      <c r="K620" t="s">
        <v>923</v>
      </c>
      <c r="L620">
        <v>1369</v>
      </c>
      <c r="N620">
        <v>1013</v>
      </c>
      <c r="O620" t="s">
        <v>731</v>
      </c>
      <c r="P620" t="s">
        <v>731</v>
      </c>
      <c r="Q620">
        <v>1</v>
      </c>
      <c r="Y620">
        <v>4.8</v>
      </c>
      <c r="AA620">
        <v>0</v>
      </c>
      <c r="AB620">
        <v>0</v>
      </c>
      <c r="AC620">
        <v>0</v>
      </c>
      <c r="AD620">
        <v>9.07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3</v>
      </c>
      <c r="AT620">
        <v>4.8</v>
      </c>
      <c r="AU620" t="s">
        <v>3</v>
      </c>
      <c r="AV620">
        <v>1</v>
      </c>
      <c r="AW620">
        <v>2</v>
      </c>
      <c r="AX620">
        <v>23106118</v>
      </c>
      <c r="AY620">
        <v>1</v>
      </c>
      <c r="AZ620">
        <v>0</v>
      </c>
      <c r="BA620">
        <v>617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B620">
        <v>0</v>
      </c>
    </row>
    <row r="621" spans="1:80">
      <c r="A621">
        <f>ROW(Source!A338)</f>
        <v>338</v>
      </c>
      <c r="B621">
        <v>23104213</v>
      </c>
      <c r="C621">
        <v>23106111</v>
      </c>
      <c r="D621">
        <v>121548</v>
      </c>
      <c r="E621">
        <v>1</v>
      </c>
      <c r="F621">
        <v>1</v>
      </c>
      <c r="G621">
        <v>1</v>
      </c>
      <c r="H621">
        <v>1</v>
      </c>
      <c r="I621" t="s">
        <v>23</v>
      </c>
      <c r="J621" t="s">
        <v>3</v>
      </c>
      <c r="K621" t="s">
        <v>732</v>
      </c>
      <c r="L621">
        <v>608254</v>
      </c>
      <c r="N621">
        <v>1013</v>
      </c>
      <c r="O621" t="s">
        <v>733</v>
      </c>
      <c r="P621" t="s">
        <v>733</v>
      </c>
      <c r="Q621">
        <v>1</v>
      </c>
      <c r="Y621">
        <v>2.61</v>
      </c>
      <c r="AA621">
        <v>0</v>
      </c>
      <c r="AB621">
        <v>0</v>
      </c>
      <c r="AC621">
        <v>0</v>
      </c>
      <c r="AD621">
        <v>0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3</v>
      </c>
      <c r="AT621">
        <v>2.61</v>
      </c>
      <c r="AU621" t="s">
        <v>3</v>
      </c>
      <c r="AV621">
        <v>2</v>
      </c>
      <c r="AW621">
        <v>2</v>
      </c>
      <c r="AX621">
        <v>23106119</v>
      </c>
      <c r="AY621">
        <v>1</v>
      </c>
      <c r="AZ621">
        <v>0</v>
      </c>
      <c r="BA621">
        <v>618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B621">
        <v>0</v>
      </c>
    </row>
    <row r="622" spans="1:80">
      <c r="A622">
        <f>ROW(Source!A338)</f>
        <v>338</v>
      </c>
      <c r="B622">
        <v>23104213</v>
      </c>
      <c r="C622">
        <v>23106111</v>
      </c>
      <c r="D622">
        <v>21598847</v>
      </c>
      <c r="E622">
        <v>1</v>
      </c>
      <c r="F622">
        <v>1</v>
      </c>
      <c r="G622">
        <v>1</v>
      </c>
      <c r="H622">
        <v>2</v>
      </c>
      <c r="I622" t="s">
        <v>734</v>
      </c>
      <c r="J622" t="s">
        <v>735</v>
      </c>
      <c r="K622" t="s">
        <v>736</v>
      </c>
      <c r="L622">
        <v>1368</v>
      </c>
      <c r="N622">
        <v>1011</v>
      </c>
      <c r="O622" t="s">
        <v>737</v>
      </c>
      <c r="P622" t="s">
        <v>737</v>
      </c>
      <c r="Q622">
        <v>1</v>
      </c>
      <c r="Y622">
        <v>0.01</v>
      </c>
      <c r="AA622">
        <v>0</v>
      </c>
      <c r="AB622">
        <v>111.99</v>
      </c>
      <c r="AC622">
        <v>13.5</v>
      </c>
      <c r="AD622">
        <v>0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3</v>
      </c>
      <c r="AT622">
        <v>0.01</v>
      </c>
      <c r="AU622" t="s">
        <v>3</v>
      </c>
      <c r="AV622">
        <v>0</v>
      </c>
      <c r="AW622">
        <v>2</v>
      </c>
      <c r="AX622">
        <v>23106120</v>
      </c>
      <c r="AY622">
        <v>1</v>
      </c>
      <c r="AZ622">
        <v>0</v>
      </c>
      <c r="BA622">
        <v>619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B622">
        <v>0</v>
      </c>
    </row>
    <row r="623" spans="1:80">
      <c r="A623">
        <f>ROW(Source!A338)</f>
        <v>338</v>
      </c>
      <c r="B623">
        <v>23104213</v>
      </c>
      <c r="C623">
        <v>23106111</v>
      </c>
      <c r="D623">
        <v>21599579</v>
      </c>
      <c r="E623">
        <v>1</v>
      </c>
      <c r="F623">
        <v>1</v>
      </c>
      <c r="G623">
        <v>1</v>
      </c>
      <c r="H623">
        <v>2</v>
      </c>
      <c r="I623" t="s">
        <v>988</v>
      </c>
      <c r="J623" t="s">
        <v>989</v>
      </c>
      <c r="K623" t="s">
        <v>990</v>
      </c>
      <c r="L623">
        <v>1368</v>
      </c>
      <c r="N623">
        <v>1011</v>
      </c>
      <c r="O623" t="s">
        <v>737</v>
      </c>
      <c r="P623" t="s">
        <v>737</v>
      </c>
      <c r="Q623">
        <v>1</v>
      </c>
      <c r="Y623">
        <v>2.6</v>
      </c>
      <c r="AA623">
        <v>0</v>
      </c>
      <c r="AB623">
        <v>100.1</v>
      </c>
      <c r="AC623">
        <v>13.5</v>
      </c>
      <c r="AD623">
        <v>0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3</v>
      </c>
      <c r="AT623">
        <v>2.6</v>
      </c>
      <c r="AU623" t="s">
        <v>3</v>
      </c>
      <c r="AV623">
        <v>0</v>
      </c>
      <c r="AW623">
        <v>2</v>
      </c>
      <c r="AX623">
        <v>23106121</v>
      </c>
      <c r="AY623">
        <v>1</v>
      </c>
      <c r="AZ623">
        <v>0</v>
      </c>
      <c r="BA623">
        <v>620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B623">
        <v>0</v>
      </c>
    </row>
    <row r="624" spans="1:80">
      <c r="A624">
        <f>ROW(Source!A338)</f>
        <v>338</v>
      </c>
      <c r="B624">
        <v>23104213</v>
      </c>
      <c r="C624">
        <v>23106111</v>
      </c>
      <c r="D624">
        <v>21601609</v>
      </c>
      <c r="E624">
        <v>1</v>
      </c>
      <c r="F624">
        <v>1</v>
      </c>
      <c r="G624">
        <v>1</v>
      </c>
      <c r="H624">
        <v>2</v>
      </c>
      <c r="I624" t="s">
        <v>797</v>
      </c>
      <c r="J624" t="s">
        <v>798</v>
      </c>
      <c r="K624" t="s">
        <v>799</v>
      </c>
      <c r="L624">
        <v>1368</v>
      </c>
      <c r="N624">
        <v>1011</v>
      </c>
      <c r="O624" t="s">
        <v>737</v>
      </c>
      <c r="P624" t="s">
        <v>737</v>
      </c>
      <c r="Q624">
        <v>1</v>
      </c>
      <c r="Y624">
        <v>0.01</v>
      </c>
      <c r="AA624">
        <v>0</v>
      </c>
      <c r="AB624">
        <v>87.17</v>
      </c>
      <c r="AC624">
        <v>11.6</v>
      </c>
      <c r="AD624">
        <v>0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3</v>
      </c>
      <c r="AT624">
        <v>0.01</v>
      </c>
      <c r="AU624" t="s">
        <v>3</v>
      </c>
      <c r="AV624">
        <v>0</v>
      </c>
      <c r="AW624">
        <v>2</v>
      </c>
      <c r="AX624">
        <v>23106122</v>
      </c>
      <c r="AY624">
        <v>1</v>
      </c>
      <c r="AZ624">
        <v>0</v>
      </c>
      <c r="BA624">
        <v>621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B624">
        <v>0</v>
      </c>
    </row>
    <row r="625" spans="1:80">
      <c r="A625">
        <f>ROW(Source!A338)</f>
        <v>338</v>
      </c>
      <c r="B625">
        <v>23104213</v>
      </c>
      <c r="C625">
        <v>23106111</v>
      </c>
      <c r="D625">
        <v>21628092</v>
      </c>
      <c r="E625">
        <v>1</v>
      </c>
      <c r="F625">
        <v>1</v>
      </c>
      <c r="G625">
        <v>1</v>
      </c>
      <c r="H625">
        <v>3</v>
      </c>
      <c r="I625" t="s">
        <v>991</v>
      </c>
      <c r="J625" t="s">
        <v>992</v>
      </c>
      <c r="K625" t="s">
        <v>993</v>
      </c>
      <c r="L625">
        <v>1358</v>
      </c>
      <c r="N625">
        <v>1010</v>
      </c>
      <c r="O625" t="s">
        <v>265</v>
      </c>
      <c r="P625" t="s">
        <v>265</v>
      </c>
      <c r="Q625">
        <v>10</v>
      </c>
      <c r="Y625">
        <v>1</v>
      </c>
      <c r="AA625">
        <v>82.56</v>
      </c>
      <c r="AB625">
        <v>0</v>
      </c>
      <c r="AC625">
        <v>0</v>
      </c>
      <c r="AD625">
        <v>0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3</v>
      </c>
      <c r="AT625">
        <v>1</v>
      </c>
      <c r="AU625" t="s">
        <v>3</v>
      </c>
      <c r="AV625">
        <v>0</v>
      </c>
      <c r="AW625">
        <v>2</v>
      </c>
      <c r="AX625">
        <v>23106123</v>
      </c>
      <c r="AY625">
        <v>1</v>
      </c>
      <c r="AZ625">
        <v>0</v>
      </c>
      <c r="BA625">
        <v>622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B625">
        <v>0</v>
      </c>
    </row>
    <row r="626" spans="1:80">
      <c r="A626">
        <f>ROW(Source!A350)</f>
        <v>350</v>
      </c>
      <c r="B626">
        <v>23104213</v>
      </c>
      <c r="C626">
        <v>23106142</v>
      </c>
      <c r="D626">
        <v>9415296</v>
      </c>
      <c r="E626">
        <v>1</v>
      </c>
      <c r="F626">
        <v>1</v>
      </c>
      <c r="G626">
        <v>1</v>
      </c>
      <c r="H626">
        <v>1</v>
      </c>
      <c r="I626" t="s">
        <v>870</v>
      </c>
      <c r="J626" t="s">
        <v>3</v>
      </c>
      <c r="K626" t="s">
        <v>871</v>
      </c>
      <c r="L626">
        <v>1369</v>
      </c>
      <c r="N626">
        <v>1013</v>
      </c>
      <c r="O626" t="s">
        <v>731</v>
      </c>
      <c r="P626" t="s">
        <v>731</v>
      </c>
      <c r="Q626">
        <v>1</v>
      </c>
      <c r="Y626">
        <v>0.31</v>
      </c>
      <c r="AA626">
        <v>0</v>
      </c>
      <c r="AB626">
        <v>0</v>
      </c>
      <c r="AC626">
        <v>0</v>
      </c>
      <c r="AD626">
        <v>9.76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3</v>
      </c>
      <c r="AT626">
        <v>0.31</v>
      </c>
      <c r="AU626" t="s">
        <v>3</v>
      </c>
      <c r="AV626">
        <v>1</v>
      </c>
      <c r="AW626">
        <v>2</v>
      </c>
      <c r="AX626">
        <v>23106148</v>
      </c>
      <c r="AY626">
        <v>1</v>
      </c>
      <c r="AZ626">
        <v>0</v>
      </c>
      <c r="BA626">
        <v>623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B626">
        <v>0</v>
      </c>
    </row>
    <row r="627" spans="1:80">
      <c r="A627">
        <f>ROW(Source!A350)</f>
        <v>350</v>
      </c>
      <c r="B627">
        <v>23104213</v>
      </c>
      <c r="C627">
        <v>23106142</v>
      </c>
      <c r="D627">
        <v>21538992</v>
      </c>
      <c r="E627">
        <v>1</v>
      </c>
      <c r="F627">
        <v>1</v>
      </c>
      <c r="G627">
        <v>1</v>
      </c>
      <c r="H627">
        <v>3</v>
      </c>
      <c r="I627" t="s">
        <v>765</v>
      </c>
      <c r="J627" t="s">
        <v>766</v>
      </c>
      <c r="K627" t="s">
        <v>767</v>
      </c>
      <c r="L627">
        <v>1348</v>
      </c>
      <c r="N627">
        <v>1009</v>
      </c>
      <c r="O627" t="s">
        <v>13</v>
      </c>
      <c r="P627" t="s">
        <v>13</v>
      </c>
      <c r="Q627">
        <v>1000</v>
      </c>
      <c r="Y627">
        <v>2.0000000000000002E-5</v>
      </c>
      <c r="AA627">
        <v>15119</v>
      </c>
      <c r="AB627">
        <v>0</v>
      </c>
      <c r="AC627">
        <v>0</v>
      </c>
      <c r="AD627">
        <v>0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3</v>
      </c>
      <c r="AT627">
        <v>2.0000000000000002E-5</v>
      </c>
      <c r="AU627" t="s">
        <v>3</v>
      </c>
      <c r="AV627">
        <v>0</v>
      </c>
      <c r="AW627">
        <v>2</v>
      </c>
      <c r="AX627">
        <v>23106149</v>
      </c>
      <c r="AY627">
        <v>1</v>
      </c>
      <c r="AZ627">
        <v>0</v>
      </c>
      <c r="BA627">
        <v>624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B627">
        <v>0</v>
      </c>
    </row>
    <row r="628" spans="1:80">
      <c r="A628">
        <f>ROW(Source!A350)</f>
        <v>350</v>
      </c>
      <c r="B628">
        <v>23104213</v>
      </c>
      <c r="C628">
        <v>23106142</v>
      </c>
      <c r="D628">
        <v>21539432</v>
      </c>
      <c r="E628">
        <v>1</v>
      </c>
      <c r="F628">
        <v>1</v>
      </c>
      <c r="G628">
        <v>1</v>
      </c>
      <c r="H628">
        <v>3</v>
      </c>
      <c r="I628" t="s">
        <v>861</v>
      </c>
      <c r="J628" t="s">
        <v>862</v>
      </c>
      <c r="K628" t="s">
        <v>863</v>
      </c>
      <c r="L628">
        <v>1348</v>
      </c>
      <c r="N628">
        <v>1009</v>
      </c>
      <c r="O628" t="s">
        <v>13</v>
      </c>
      <c r="P628" t="s">
        <v>13</v>
      </c>
      <c r="Q628">
        <v>1000</v>
      </c>
      <c r="Y628">
        <v>1.0000000000000001E-5</v>
      </c>
      <c r="AA628">
        <v>16950</v>
      </c>
      <c r="AB628">
        <v>0</v>
      </c>
      <c r="AC628">
        <v>0</v>
      </c>
      <c r="AD628">
        <v>0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3</v>
      </c>
      <c r="AT628">
        <v>1.0000000000000001E-5</v>
      </c>
      <c r="AU628" t="s">
        <v>3</v>
      </c>
      <c r="AV628">
        <v>0</v>
      </c>
      <c r="AW628">
        <v>2</v>
      </c>
      <c r="AX628">
        <v>23106150</v>
      </c>
      <c r="AY628">
        <v>1</v>
      </c>
      <c r="AZ628">
        <v>0</v>
      </c>
      <c r="BA628">
        <v>625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B628">
        <v>0</v>
      </c>
    </row>
    <row r="629" spans="1:80">
      <c r="A629">
        <f>ROW(Source!A350)</f>
        <v>350</v>
      </c>
      <c r="B629">
        <v>23104213</v>
      </c>
      <c r="C629">
        <v>23106142</v>
      </c>
      <c r="D629">
        <v>21541172</v>
      </c>
      <c r="E629">
        <v>1</v>
      </c>
      <c r="F629">
        <v>1</v>
      </c>
      <c r="G629">
        <v>1</v>
      </c>
      <c r="H629">
        <v>3</v>
      </c>
      <c r="I629" t="s">
        <v>864</v>
      </c>
      <c r="J629" t="s">
        <v>865</v>
      </c>
      <c r="K629" t="s">
        <v>866</v>
      </c>
      <c r="L629">
        <v>1346</v>
      </c>
      <c r="N629">
        <v>1009</v>
      </c>
      <c r="O629" t="s">
        <v>95</v>
      </c>
      <c r="P629" t="s">
        <v>95</v>
      </c>
      <c r="Q629">
        <v>1</v>
      </c>
      <c r="Y629">
        <v>0.01</v>
      </c>
      <c r="AA629">
        <v>37.29</v>
      </c>
      <c r="AB629">
        <v>0</v>
      </c>
      <c r="AC629">
        <v>0</v>
      </c>
      <c r="AD629">
        <v>0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3</v>
      </c>
      <c r="AT629">
        <v>0.01</v>
      </c>
      <c r="AU629" t="s">
        <v>3</v>
      </c>
      <c r="AV629">
        <v>0</v>
      </c>
      <c r="AW629">
        <v>2</v>
      </c>
      <c r="AX629">
        <v>23106151</v>
      </c>
      <c r="AY629">
        <v>1</v>
      </c>
      <c r="AZ629">
        <v>0</v>
      </c>
      <c r="BA629">
        <v>626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B629">
        <v>0</v>
      </c>
    </row>
    <row r="630" spans="1:80">
      <c r="A630">
        <f>ROW(Source!A350)</f>
        <v>350</v>
      </c>
      <c r="B630">
        <v>23104213</v>
      </c>
      <c r="C630">
        <v>23106142</v>
      </c>
      <c r="D630">
        <v>21562304</v>
      </c>
      <c r="E630">
        <v>1</v>
      </c>
      <c r="F630">
        <v>1</v>
      </c>
      <c r="G630">
        <v>1</v>
      </c>
      <c r="H630">
        <v>3</v>
      </c>
      <c r="I630" t="s">
        <v>994</v>
      </c>
      <c r="J630" t="s">
        <v>995</v>
      </c>
      <c r="K630" t="s">
        <v>996</v>
      </c>
      <c r="L630">
        <v>1035</v>
      </c>
      <c r="N630">
        <v>1013</v>
      </c>
      <c r="O630" t="s">
        <v>286</v>
      </c>
      <c r="P630" t="s">
        <v>286</v>
      </c>
      <c r="Q630">
        <v>1</v>
      </c>
      <c r="Y630">
        <v>1</v>
      </c>
      <c r="AA630">
        <v>250</v>
      </c>
      <c r="AB630">
        <v>0</v>
      </c>
      <c r="AC630">
        <v>0</v>
      </c>
      <c r="AD630">
        <v>0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3</v>
      </c>
      <c r="AT630">
        <v>1</v>
      </c>
      <c r="AU630" t="s">
        <v>3</v>
      </c>
      <c r="AV630">
        <v>0</v>
      </c>
      <c r="AW630">
        <v>2</v>
      </c>
      <c r="AX630">
        <v>23106152</v>
      </c>
      <c r="AY630">
        <v>1</v>
      </c>
      <c r="AZ630">
        <v>0</v>
      </c>
      <c r="BA630">
        <v>627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B630">
        <v>0</v>
      </c>
    </row>
    <row r="631" spans="1:80">
      <c r="A631">
        <f>ROW(Source!A352)</f>
        <v>352</v>
      </c>
      <c r="B631">
        <v>23104213</v>
      </c>
      <c r="C631">
        <v>23106154</v>
      </c>
      <c r="D631">
        <v>9452170</v>
      </c>
      <c r="E631">
        <v>1</v>
      </c>
      <c r="F631">
        <v>1</v>
      </c>
      <c r="G631">
        <v>1</v>
      </c>
      <c r="H631">
        <v>1</v>
      </c>
      <c r="I631" t="s">
        <v>997</v>
      </c>
      <c r="J631" t="s">
        <v>3</v>
      </c>
      <c r="K631" t="s">
        <v>998</v>
      </c>
      <c r="L631">
        <v>1369</v>
      </c>
      <c r="N631">
        <v>1013</v>
      </c>
      <c r="O631" t="s">
        <v>731</v>
      </c>
      <c r="P631" t="s">
        <v>731</v>
      </c>
      <c r="Q631">
        <v>1</v>
      </c>
      <c r="Y631">
        <v>9.2100000000000009</v>
      </c>
      <c r="AA631">
        <v>0</v>
      </c>
      <c r="AB631">
        <v>0</v>
      </c>
      <c r="AC631">
        <v>0</v>
      </c>
      <c r="AD631">
        <v>11.27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3</v>
      </c>
      <c r="AT631">
        <v>9.2100000000000009</v>
      </c>
      <c r="AU631" t="s">
        <v>3</v>
      </c>
      <c r="AV631">
        <v>1</v>
      </c>
      <c r="AW631">
        <v>2</v>
      </c>
      <c r="AX631">
        <v>23106160</v>
      </c>
      <c r="AY631">
        <v>1</v>
      </c>
      <c r="AZ631">
        <v>0</v>
      </c>
      <c r="BA631">
        <v>628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B631">
        <v>0</v>
      </c>
    </row>
    <row r="632" spans="1:80">
      <c r="A632">
        <f>ROW(Source!A352)</f>
        <v>352</v>
      </c>
      <c r="B632">
        <v>23104213</v>
      </c>
      <c r="C632">
        <v>23106154</v>
      </c>
      <c r="D632">
        <v>21609901</v>
      </c>
      <c r="E632">
        <v>1</v>
      </c>
      <c r="F632">
        <v>1</v>
      </c>
      <c r="G632">
        <v>1</v>
      </c>
      <c r="H632">
        <v>3</v>
      </c>
      <c r="I632" t="s">
        <v>999</v>
      </c>
      <c r="J632" t="s">
        <v>1000</v>
      </c>
      <c r="K632" t="s">
        <v>1001</v>
      </c>
      <c r="L632">
        <v>1301</v>
      </c>
      <c r="N632">
        <v>1003</v>
      </c>
      <c r="O632" t="s">
        <v>82</v>
      </c>
      <c r="P632" t="s">
        <v>82</v>
      </c>
      <c r="Q632">
        <v>1</v>
      </c>
      <c r="Y632">
        <v>0.5</v>
      </c>
      <c r="AA632">
        <v>26.5</v>
      </c>
      <c r="AB632">
        <v>0</v>
      </c>
      <c r="AC632">
        <v>0</v>
      </c>
      <c r="AD632">
        <v>0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3</v>
      </c>
      <c r="AT632">
        <v>0.5</v>
      </c>
      <c r="AU632" t="s">
        <v>3</v>
      </c>
      <c r="AV632">
        <v>0</v>
      </c>
      <c r="AW632">
        <v>2</v>
      </c>
      <c r="AX632">
        <v>23106161</v>
      </c>
      <c r="AY632">
        <v>1</v>
      </c>
      <c r="AZ632">
        <v>0</v>
      </c>
      <c r="BA632">
        <v>629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B632">
        <v>0</v>
      </c>
    </row>
    <row r="633" spans="1:80">
      <c r="A633">
        <f>ROW(Source!A352)</f>
        <v>352</v>
      </c>
      <c r="B633">
        <v>23104213</v>
      </c>
      <c r="C633">
        <v>23106154</v>
      </c>
      <c r="D633">
        <v>21609905</v>
      </c>
      <c r="E633">
        <v>1</v>
      </c>
      <c r="F633">
        <v>1</v>
      </c>
      <c r="G633">
        <v>1</v>
      </c>
      <c r="H633">
        <v>3</v>
      </c>
      <c r="I633" t="s">
        <v>1002</v>
      </c>
      <c r="J633" t="s">
        <v>1003</v>
      </c>
      <c r="K633" t="s">
        <v>1004</v>
      </c>
      <c r="L633">
        <v>1301</v>
      </c>
      <c r="N633">
        <v>1003</v>
      </c>
      <c r="O633" t="s">
        <v>82</v>
      </c>
      <c r="P633" t="s">
        <v>82</v>
      </c>
      <c r="Q633">
        <v>1</v>
      </c>
      <c r="Y633">
        <v>1.25</v>
      </c>
      <c r="AA633">
        <v>39.6</v>
      </c>
      <c r="AB633">
        <v>0</v>
      </c>
      <c r="AC633">
        <v>0</v>
      </c>
      <c r="AD633">
        <v>0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3</v>
      </c>
      <c r="AT633">
        <v>1.25</v>
      </c>
      <c r="AU633" t="s">
        <v>3</v>
      </c>
      <c r="AV633">
        <v>0</v>
      </c>
      <c r="AW633">
        <v>2</v>
      </c>
      <c r="AX633">
        <v>23106162</v>
      </c>
      <c r="AY633">
        <v>1</v>
      </c>
      <c r="AZ633">
        <v>0</v>
      </c>
      <c r="BA633">
        <v>630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B633">
        <v>0</v>
      </c>
    </row>
    <row r="634" spans="1:80">
      <c r="A634">
        <f>ROW(Source!A352)</f>
        <v>352</v>
      </c>
      <c r="B634">
        <v>23104213</v>
      </c>
      <c r="C634">
        <v>23106154</v>
      </c>
      <c r="D634">
        <v>21598575</v>
      </c>
      <c r="E634">
        <v>1</v>
      </c>
      <c r="F634">
        <v>1</v>
      </c>
      <c r="G634">
        <v>1</v>
      </c>
      <c r="H634">
        <v>3</v>
      </c>
      <c r="I634" t="s">
        <v>293</v>
      </c>
      <c r="J634" t="s">
        <v>295</v>
      </c>
      <c r="K634" t="s">
        <v>294</v>
      </c>
      <c r="L634">
        <v>1348</v>
      </c>
      <c r="N634">
        <v>1009</v>
      </c>
      <c r="O634" t="s">
        <v>13</v>
      </c>
      <c r="P634" t="s">
        <v>13</v>
      </c>
      <c r="Q634">
        <v>1000</v>
      </c>
      <c r="Y634">
        <v>0.1</v>
      </c>
      <c r="AA634">
        <v>0</v>
      </c>
      <c r="AB634">
        <v>0</v>
      </c>
      <c r="AC634">
        <v>0</v>
      </c>
      <c r="AD634">
        <v>0</v>
      </c>
      <c r="AN634">
        <v>1</v>
      </c>
      <c r="AO634">
        <v>0</v>
      </c>
      <c r="AP634">
        <v>1</v>
      </c>
      <c r="AQ634">
        <v>0</v>
      </c>
      <c r="AR634">
        <v>0</v>
      </c>
      <c r="AS634" t="s">
        <v>3</v>
      </c>
      <c r="AT634">
        <v>0.1</v>
      </c>
      <c r="AU634" t="s">
        <v>3</v>
      </c>
      <c r="AV634">
        <v>0</v>
      </c>
      <c r="AW634">
        <v>2</v>
      </c>
      <c r="AX634">
        <v>23106163</v>
      </c>
      <c r="AY634">
        <v>1</v>
      </c>
      <c r="AZ634">
        <v>0</v>
      </c>
      <c r="BA634">
        <v>631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B634">
        <v>0</v>
      </c>
    </row>
    <row r="635" spans="1:80">
      <c r="A635">
        <f>ROW(Source!A352)</f>
        <v>352</v>
      </c>
      <c r="B635">
        <v>23104213</v>
      </c>
      <c r="C635">
        <v>23106154</v>
      </c>
      <c r="D635">
        <v>21598581</v>
      </c>
      <c r="E635">
        <v>1</v>
      </c>
      <c r="F635">
        <v>1</v>
      </c>
      <c r="G635">
        <v>1</v>
      </c>
      <c r="H635">
        <v>3</v>
      </c>
      <c r="I635" t="s">
        <v>853</v>
      </c>
      <c r="J635" t="s">
        <v>854</v>
      </c>
      <c r="K635" t="s">
        <v>855</v>
      </c>
      <c r="L635">
        <v>9308174</v>
      </c>
      <c r="N635">
        <v>1009</v>
      </c>
      <c r="O635" t="s">
        <v>13</v>
      </c>
      <c r="P635" t="s">
        <v>361</v>
      </c>
      <c r="Q635">
        <v>1000</v>
      </c>
      <c r="Y635">
        <v>2.08</v>
      </c>
      <c r="AA635">
        <v>1</v>
      </c>
      <c r="AB635">
        <v>0</v>
      </c>
      <c r="AC635">
        <v>0</v>
      </c>
      <c r="AD635">
        <v>0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3</v>
      </c>
      <c r="AT635">
        <v>2.08</v>
      </c>
      <c r="AU635" t="s">
        <v>3</v>
      </c>
      <c r="AV635">
        <v>0</v>
      </c>
      <c r="AW635">
        <v>2</v>
      </c>
      <c r="AX635">
        <v>23106164</v>
      </c>
      <c r="AY635">
        <v>1</v>
      </c>
      <c r="AZ635">
        <v>0</v>
      </c>
      <c r="BA635">
        <v>632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B635">
        <v>0</v>
      </c>
    </row>
    <row r="636" spans="1:80">
      <c r="A636">
        <f>ROW(Source!A355)</f>
        <v>355</v>
      </c>
      <c r="B636">
        <v>23104213</v>
      </c>
      <c r="C636">
        <v>23106167</v>
      </c>
      <c r="D636">
        <v>9415385</v>
      </c>
      <c r="E636">
        <v>1</v>
      </c>
      <c r="F636">
        <v>1</v>
      </c>
      <c r="G636">
        <v>1</v>
      </c>
      <c r="H636">
        <v>1</v>
      </c>
      <c r="I636" t="s">
        <v>729</v>
      </c>
      <c r="J636" t="s">
        <v>3</v>
      </c>
      <c r="K636" t="s">
        <v>730</v>
      </c>
      <c r="L636">
        <v>1369</v>
      </c>
      <c r="N636">
        <v>1013</v>
      </c>
      <c r="O636" t="s">
        <v>731</v>
      </c>
      <c r="P636" t="s">
        <v>731</v>
      </c>
      <c r="Q636">
        <v>1</v>
      </c>
      <c r="Y636">
        <v>0.31</v>
      </c>
      <c r="AA636">
        <v>0</v>
      </c>
      <c r="AB636">
        <v>0</v>
      </c>
      <c r="AC636">
        <v>0</v>
      </c>
      <c r="AD636">
        <v>9.4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3</v>
      </c>
      <c r="AT636">
        <v>0.31</v>
      </c>
      <c r="AU636" t="s">
        <v>3</v>
      </c>
      <c r="AV636">
        <v>1</v>
      </c>
      <c r="AW636">
        <v>2</v>
      </c>
      <c r="AX636">
        <v>23106174</v>
      </c>
      <c r="AY636">
        <v>1</v>
      </c>
      <c r="AZ636">
        <v>0</v>
      </c>
      <c r="BA636">
        <v>633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B636">
        <v>0</v>
      </c>
    </row>
    <row r="637" spans="1:80">
      <c r="A637">
        <f>ROW(Source!A355)</f>
        <v>355</v>
      </c>
      <c r="B637">
        <v>23104213</v>
      </c>
      <c r="C637">
        <v>23106167</v>
      </c>
      <c r="D637">
        <v>21538992</v>
      </c>
      <c r="E637">
        <v>1</v>
      </c>
      <c r="F637">
        <v>1</v>
      </c>
      <c r="G637">
        <v>1</v>
      </c>
      <c r="H637">
        <v>3</v>
      </c>
      <c r="I637" t="s">
        <v>765</v>
      </c>
      <c r="J637" t="s">
        <v>766</v>
      </c>
      <c r="K637" t="s">
        <v>767</v>
      </c>
      <c r="L637">
        <v>1348</v>
      </c>
      <c r="N637">
        <v>1009</v>
      </c>
      <c r="O637" t="s">
        <v>13</v>
      </c>
      <c r="P637" t="s">
        <v>13</v>
      </c>
      <c r="Q637">
        <v>1000</v>
      </c>
      <c r="Y637">
        <v>2.0000000000000002E-5</v>
      </c>
      <c r="AA637">
        <v>15119</v>
      </c>
      <c r="AB637">
        <v>0</v>
      </c>
      <c r="AC637">
        <v>0</v>
      </c>
      <c r="AD637">
        <v>0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3</v>
      </c>
      <c r="AT637">
        <v>2.0000000000000002E-5</v>
      </c>
      <c r="AU637" t="s">
        <v>3</v>
      </c>
      <c r="AV637">
        <v>0</v>
      </c>
      <c r="AW637">
        <v>2</v>
      </c>
      <c r="AX637">
        <v>23106175</v>
      </c>
      <c r="AY637">
        <v>1</v>
      </c>
      <c r="AZ637">
        <v>0</v>
      </c>
      <c r="BA637">
        <v>634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B637">
        <v>0</v>
      </c>
    </row>
    <row r="638" spans="1:80">
      <c r="A638">
        <f>ROW(Source!A355)</f>
        <v>355</v>
      </c>
      <c r="B638">
        <v>23104213</v>
      </c>
      <c r="C638">
        <v>23106167</v>
      </c>
      <c r="D638">
        <v>21539363</v>
      </c>
      <c r="E638">
        <v>1</v>
      </c>
      <c r="F638">
        <v>1</v>
      </c>
      <c r="G638">
        <v>1</v>
      </c>
      <c r="H638">
        <v>3</v>
      </c>
      <c r="I638" t="s">
        <v>1005</v>
      </c>
      <c r="J638" t="s">
        <v>1006</v>
      </c>
      <c r="K638" t="s">
        <v>1007</v>
      </c>
      <c r="L638">
        <v>1348</v>
      </c>
      <c r="N638">
        <v>1009</v>
      </c>
      <c r="O638" t="s">
        <v>13</v>
      </c>
      <c r="P638" t="s">
        <v>13</v>
      </c>
      <c r="Q638">
        <v>1000</v>
      </c>
      <c r="Y638">
        <v>1.1E-4</v>
      </c>
      <c r="AA638">
        <v>9266</v>
      </c>
      <c r="AB638">
        <v>0</v>
      </c>
      <c r="AC638">
        <v>0</v>
      </c>
      <c r="AD638">
        <v>0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3</v>
      </c>
      <c r="AT638">
        <v>1.1E-4</v>
      </c>
      <c r="AU638" t="s">
        <v>3</v>
      </c>
      <c r="AV638">
        <v>0</v>
      </c>
      <c r="AW638">
        <v>2</v>
      </c>
      <c r="AX638">
        <v>23106176</v>
      </c>
      <c r="AY638">
        <v>1</v>
      </c>
      <c r="AZ638">
        <v>0</v>
      </c>
      <c r="BA638">
        <v>635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B638">
        <v>0</v>
      </c>
    </row>
    <row r="639" spans="1:80">
      <c r="A639">
        <f>ROW(Source!A355)</f>
        <v>355</v>
      </c>
      <c r="B639">
        <v>23104213</v>
      </c>
      <c r="C639">
        <v>23106167</v>
      </c>
      <c r="D639">
        <v>21539432</v>
      </c>
      <c r="E639">
        <v>1</v>
      </c>
      <c r="F639">
        <v>1</v>
      </c>
      <c r="G639">
        <v>1</v>
      </c>
      <c r="H639">
        <v>3</v>
      </c>
      <c r="I639" t="s">
        <v>861</v>
      </c>
      <c r="J639" t="s">
        <v>862</v>
      </c>
      <c r="K639" t="s">
        <v>863</v>
      </c>
      <c r="L639">
        <v>1348</v>
      </c>
      <c r="N639">
        <v>1009</v>
      </c>
      <c r="O639" t="s">
        <v>13</v>
      </c>
      <c r="P639" t="s">
        <v>13</v>
      </c>
      <c r="Q639">
        <v>1000</v>
      </c>
      <c r="Y639">
        <v>1.0000000000000001E-5</v>
      </c>
      <c r="AA639">
        <v>16950</v>
      </c>
      <c r="AB639">
        <v>0</v>
      </c>
      <c r="AC639">
        <v>0</v>
      </c>
      <c r="AD639">
        <v>0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3</v>
      </c>
      <c r="AT639">
        <v>1.0000000000000001E-5</v>
      </c>
      <c r="AU639" t="s">
        <v>3</v>
      </c>
      <c r="AV639">
        <v>0</v>
      </c>
      <c r="AW639">
        <v>2</v>
      </c>
      <c r="AX639">
        <v>23106177</v>
      </c>
      <c r="AY639">
        <v>1</v>
      </c>
      <c r="AZ639">
        <v>0</v>
      </c>
      <c r="BA639">
        <v>636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B639">
        <v>0</v>
      </c>
    </row>
    <row r="640" spans="1:80">
      <c r="A640">
        <f>ROW(Source!A355)</f>
        <v>355</v>
      </c>
      <c r="B640">
        <v>23104213</v>
      </c>
      <c r="C640">
        <v>23106167</v>
      </c>
      <c r="D640">
        <v>21541172</v>
      </c>
      <c r="E640">
        <v>1</v>
      </c>
      <c r="F640">
        <v>1</v>
      </c>
      <c r="G640">
        <v>1</v>
      </c>
      <c r="H640">
        <v>3</v>
      </c>
      <c r="I640" t="s">
        <v>864</v>
      </c>
      <c r="J640" t="s">
        <v>865</v>
      </c>
      <c r="K640" t="s">
        <v>866</v>
      </c>
      <c r="L640">
        <v>1346</v>
      </c>
      <c r="N640">
        <v>1009</v>
      </c>
      <c r="O640" t="s">
        <v>95</v>
      </c>
      <c r="P640" t="s">
        <v>95</v>
      </c>
      <c r="Q640">
        <v>1</v>
      </c>
      <c r="Y640">
        <v>0.01</v>
      </c>
      <c r="AA640">
        <v>37.29</v>
      </c>
      <c r="AB640">
        <v>0</v>
      </c>
      <c r="AC640">
        <v>0</v>
      </c>
      <c r="AD640">
        <v>0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3</v>
      </c>
      <c r="AT640">
        <v>0.01</v>
      </c>
      <c r="AU640" t="s">
        <v>3</v>
      </c>
      <c r="AV640">
        <v>0</v>
      </c>
      <c r="AW640">
        <v>2</v>
      </c>
      <c r="AX640">
        <v>23106178</v>
      </c>
      <c r="AY640">
        <v>1</v>
      </c>
      <c r="AZ640">
        <v>0</v>
      </c>
      <c r="BA640">
        <v>637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B640">
        <v>0</v>
      </c>
    </row>
    <row r="641" spans="1:80">
      <c r="A641">
        <f>ROW(Source!A355)</f>
        <v>355</v>
      </c>
      <c r="B641">
        <v>23104213</v>
      </c>
      <c r="C641">
        <v>23106167</v>
      </c>
      <c r="D641">
        <v>21562305</v>
      </c>
      <c r="E641">
        <v>1</v>
      </c>
      <c r="F641">
        <v>1</v>
      </c>
      <c r="G641">
        <v>1</v>
      </c>
      <c r="H641">
        <v>3</v>
      </c>
      <c r="I641" t="s">
        <v>1008</v>
      </c>
      <c r="J641" t="s">
        <v>1009</v>
      </c>
      <c r="K641" t="s">
        <v>1010</v>
      </c>
      <c r="L641">
        <v>1035</v>
      </c>
      <c r="N641">
        <v>1013</v>
      </c>
      <c r="O641" t="s">
        <v>286</v>
      </c>
      <c r="P641" t="s">
        <v>286</v>
      </c>
      <c r="Q641">
        <v>1</v>
      </c>
      <c r="Y641">
        <v>1</v>
      </c>
      <c r="AA641">
        <v>334.1</v>
      </c>
      <c r="AB641">
        <v>0</v>
      </c>
      <c r="AC641">
        <v>0</v>
      </c>
      <c r="AD641">
        <v>0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3</v>
      </c>
      <c r="AT641">
        <v>1</v>
      </c>
      <c r="AU641" t="s">
        <v>3</v>
      </c>
      <c r="AV641">
        <v>0</v>
      </c>
      <c r="AW641">
        <v>2</v>
      </c>
      <c r="AX641">
        <v>23106179</v>
      </c>
      <c r="AY641">
        <v>1</v>
      </c>
      <c r="AZ641">
        <v>0</v>
      </c>
      <c r="BA641">
        <v>638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B641">
        <v>0</v>
      </c>
    </row>
    <row r="642" spans="1:80">
      <c r="A642">
        <f>ROW(Source!A356)</f>
        <v>356</v>
      </c>
      <c r="B642">
        <v>23104213</v>
      </c>
      <c r="C642">
        <v>23106180</v>
      </c>
      <c r="D642">
        <v>9415735</v>
      </c>
      <c r="E642">
        <v>1</v>
      </c>
      <c r="F642">
        <v>1</v>
      </c>
      <c r="G642">
        <v>1</v>
      </c>
      <c r="H642">
        <v>1</v>
      </c>
      <c r="I642" t="s">
        <v>922</v>
      </c>
      <c r="J642" t="s">
        <v>3</v>
      </c>
      <c r="K642" t="s">
        <v>923</v>
      </c>
      <c r="L642">
        <v>1369</v>
      </c>
      <c r="N642">
        <v>1013</v>
      </c>
      <c r="O642" t="s">
        <v>731</v>
      </c>
      <c r="P642" t="s">
        <v>731</v>
      </c>
      <c r="Q642">
        <v>1</v>
      </c>
      <c r="Y642">
        <v>1.47</v>
      </c>
      <c r="AA642">
        <v>0</v>
      </c>
      <c r="AB642">
        <v>0</v>
      </c>
      <c r="AC642">
        <v>0</v>
      </c>
      <c r="AD642">
        <v>9.07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3</v>
      </c>
      <c r="AT642">
        <v>1.47</v>
      </c>
      <c r="AU642" t="s">
        <v>3</v>
      </c>
      <c r="AV642">
        <v>1</v>
      </c>
      <c r="AW642">
        <v>2</v>
      </c>
      <c r="AX642">
        <v>23106189</v>
      </c>
      <c r="AY642">
        <v>1</v>
      </c>
      <c r="AZ642">
        <v>0</v>
      </c>
      <c r="BA642">
        <v>639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B642">
        <v>0</v>
      </c>
    </row>
    <row r="643" spans="1:80">
      <c r="A643">
        <f>ROW(Source!A356)</f>
        <v>356</v>
      </c>
      <c r="B643">
        <v>23104213</v>
      </c>
      <c r="C643">
        <v>23106180</v>
      </c>
      <c r="D643">
        <v>21599187</v>
      </c>
      <c r="E643">
        <v>1</v>
      </c>
      <c r="F643">
        <v>1</v>
      </c>
      <c r="G643">
        <v>1</v>
      </c>
      <c r="H643">
        <v>2</v>
      </c>
      <c r="I643" t="s">
        <v>895</v>
      </c>
      <c r="J643" t="s">
        <v>896</v>
      </c>
      <c r="K643" t="s">
        <v>897</v>
      </c>
      <c r="L643">
        <v>1368</v>
      </c>
      <c r="N643">
        <v>1011</v>
      </c>
      <c r="O643" t="s">
        <v>737</v>
      </c>
      <c r="P643" t="s">
        <v>737</v>
      </c>
      <c r="Q643">
        <v>1</v>
      </c>
      <c r="Y643">
        <v>0.35</v>
      </c>
      <c r="AA643">
        <v>0</v>
      </c>
      <c r="AB643">
        <v>8.1</v>
      </c>
      <c r="AC643">
        <v>0</v>
      </c>
      <c r="AD643">
        <v>0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3</v>
      </c>
      <c r="AT643">
        <v>0.35</v>
      </c>
      <c r="AU643" t="s">
        <v>3</v>
      </c>
      <c r="AV643">
        <v>0</v>
      </c>
      <c r="AW643">
        <v>2</v>
      </c>
      <c r="AX643">
        <v>23106190</v>
      </c>
      <c r="AY643">
        <v>1</v>
      </c>
      <c r="AZ643">
        <v>0</v>
      </c>
      <c r="BA643">
        <v>640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B643">
        <v>0</v>
      </c>
    </row>
    <row r="644" spans="1:80">
      <c r="A644">
        <f>ROW(Source!A356)</f>
        <v>356</v>
      </c>
      <c r="B644">
        <v>23104213</v>
      </c>
      <c r="C644">
        <v>23106180</v>
      </c>
      <c r="D644">
        <v>21601609</v>
      </c>
      <c r="E644">
        <v>1</v>
      </c>
      <c r="F644">
        <v>1</v>
      </c>
      <c r="G644">
        <v>1</v>
      </c>
      <c r="H644">
        <v>2</v>
      </c>
      <c r="I644" t="s">
        <v>797</v>
      </c>
      <c r="J644" t="s">
        <v>798</v>
      </c>
      <c r="K644" t="s">
        <v>799</v>
      </c>
      <c r="L644">
        <v>1368</v>
      </c>
      <c r="N644">
        <v>1011</v>
      </c>
      <c r="O644" t="s">
        <v>737</v>
      </c>
      <c r="P644" t="s">
        <v>737</v>
      </c>
      <c r="Q644">
        <v>1</v>
      </c>
      <c r="Y644">
        <v>0.01</v>
      </c>
      <c r="AA644">
        <v>0</v>
      </c>
      <c r="AB644">
        <v>87.17</v>
      </c>
      <c r="AC644">
        <v>11.6</v>
      </c>
      <c r="AD644">
        <v>0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3</v>
      </c>
      <c r="AT644">
        <v>0.01</v>
      </c>
      <c r="AU644" t="s">
        <v>3</v>
      </c>
      <c r="AV644">
        <v>0</v>
      </c>
      <c r="AW644">
        <v>2</v>
      </c>
      <c r="AX644">
        <v>23106191</v>
      </c>
      <c r="AY644">
        <v>1</v>
      </c>
      <c r="AZ644">
        <v>0</v>
      </c>
      <c r="BA644">
        <v>641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B644">
        <v>0</v>
      </c>
    </row>
    <row r="645" spans="1:80">
      <c r="A645">
        <f>ROW(Source!A356)</f>
        <v>356</v>
      </c>
      <c r="B645">
        <v>23104213</v>
      </c>
      <c r="C645">
        <v>23106180</v>
      </c>
      <c r="D645">
        <v>21540934</v>
      </c>
      <c r="E645">
        <v>1</v>
      </c>
      <c r="F645">
        <v>1</v>
      </c>
      <c r="G645">
        <v>1</v>
      </c>
      <c r="H645">
        <v>3</v>
      </c>
      <c r="I645" t="s">
        <v>774</v>
      </c>
      <c r="J645" t="s">
        <v>775</v>
      </c>
      <c r="K645" t="s">
        <v>776</v>
      </c>
      <c r="L645">
        <v>1348</v>
      </c>
      <c r="N645">
        <v>1009</v>
      </c>
      <c r="O645" t="s">
        <v>13</v>
      </c>
      <c r="P645" t="s">
        <v>13</v>
      </c>
      <c r="Q645">
        <v>1000</v>
      </c>
      <c r="Y645">
        <v>1.3999999999999999E-4</v>
      </c>
      <c r="AA645">
        <v>10362</v>
      </c>
      <c r="AB645">
        <v>0</v>
      </c>
      <c r="AC645">
        <v>0</v>
      </c>
      <c r="AD645">
        <v>0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3</v>
      </c>
      <c r="AT645">
        <v>1.3999999999999999E-4</v>
      </c>
      <c r="AU645" t="s">
        <v>3</v>
      </c>
      <c r="AV645">
        <v>0</v>
      </c>
      <c r="AW645">
        <v>2</v>
      </c>
      <c r="AX645">
        <v>23106192</v>
      </c>
      <c r="AY645">
        <v>1</v>
      </c>
      <c r="AZ645">
        <v>0</v>
      </c>
      <c r="BA645">
        <v>642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B645">
        <v>0</v>
      </c>
    </row>
    <row r="646" spans="1:80">
      <c r="A646">
        <f>ROW(Source!A356)</f>
        <v>356</v>
      </c>
      <c r="B646">
        <v>23104213</v>
      </c>
      <c r="C646">
        <v>23106180</v>
      </c>
      <c r="D646">
        <v>21542379</v>
      </c>
      <c r="E646">
        <v>1</v>
      </c>
      <c r="F646">
        <v>1</v>
      </c>
      <c r="G646">
        <v>1</v>
      </c>
      <c r="H646">
        <v>3</v>
      </c>
      <c r="I646" t="s">
        <v>924</v>
      </c>
      <c r="J646" t="s">
        <v>925</v>
      </c>
      <c r="K646" t="s">
        <v>926</v>
      </c>
      <c r="L646">
        <v>1348</v>
      </c>
      <c r="N646">
        <v>1009</v>
      </c>
      <c r="O646" t="s">
        <v>13</v>
      </c>
      <c r="P646" t="s">
        <v>13</v>
      </c>
      <c r="Q646">
        <v>1000</v>
      </c>
      <c r="Y646">
        <v>1.1000000000000001E-3</v>
      </c>
      <c r="AA646">
        <v>15323</v>
      </c>
      <c r="AB646">
        <v>0</v>
      </c>
      <c r="AC646">
        <v>0</v>
      </c>
      <c r="AD646">
        <v>0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3</v>
      </c>
      <c r="AT646">
        <v>1.1000000000000001E-3</v>
      </c>
      <c r="AU646" t="s">
        <v>3</v>
      </c>
      <c r="AV646">
        <v>0</v>
      </c>
      <c r="AW646">
        <v>2</v>
      </c>
      <c r="AX646">
        <v>23106193</v>
      </c>
      <c r="AY646">
        <v>1</v>
      </c>
      <c r="AZ646">
        <v>0</v>
      </c>
      <c r="BA646">
        <v>643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B646">
        <v>0</v>
      </c>
    </row>
    <row r="647" spans="1:80">
      <c r="A647">
        <f>ROW(Source!A356)</f>
        <v>356</v>
      </c>
      <c r="B647">
        <v>23104213</v>
      </c>
      <c r="C647">
        <v>23106180</v>
      </c>
      <c r="D647">
        <v>21572783</v>
      </c>
      <c r="E647">
        <v>1</v>
      </c>
      <c r="F647">
        <v>1</v>
      </c>
      <c r="G647">
        <v>1</v>
      </c>
      <c r="H647">
        <v>3</v>
      </c>
      <c r="I647" t="s">
        <v>161</v>
      </c>
      <c r="J647" t="s">
        <v>163</v>
      </c>
      <c r="K647" t="s">
        <v>162</v>
      </c>
      <c r="L647">
        <v>1354</v>
      </c>
      <c r="N647">
        <v>1010</v>
      </c>
      <c r="O647" t="s">
        <v>123</v>
      </c>
      <c r="P647" t="s">
        <v>123</v>
      </c>
      <c r="Q647">
        <v>1</v>
      </c>
      <c r="Y647">
        <v>1</v>
      </c>
      <c r="AA647">
        <v>0</v>
      </c>
      <c r="AB647">
        <v>0</v>
      </c>
      <c r="AC647">
        <v>0</v>
      </c>
      <c r="AD647">
        <v>0</v>
      </c>
      <c r="AN647">
        <v>1</v>
      </c>
      <c r="AO647">
        <v>0</v>
      </c>
      <c r="AP647">
        <v>1</v>
      </c>
      <c r="AQ647">
        <v>0</v>
      </c>
      <c r="AR647">
        <v>0</v>
      </c>
      <c r="AS647" t="s">
        <v>3</v>
      </c>
      <c r="AT647">
        <v>1</v>
      </c>
      <c r="AU647" t="s">
        <v>3</v>
      </c>
      <c r="AV647">
        <v>0</v>
      </c>
      <c r="AW647">
        <v>2</v>
      </c>
      <c r="AX647">
        <v>23106194</v>
      </c>
      <c r="AY647">
        <v>1</v>
      </c>
      <c r="AZ647">
        <v>0</v>
      </c>
      <c r="BA647">
        <v>644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B647">
        <v>0</v>
      </c>
    </row>
    <row r="648" spans="1:80">
      <c r="A648">
        <f>ROW(Source!A356)</f>
        <v>356</v>
      </c>
      <c r="B648">
        <v>23104213</v>
      </c>
      <c r="C648">
        <v>23106180</v>
      </c>
      <c r="D648">
        <v>21628482</v>
      </c>
      <c r="E648">
        <v>1</v>
      </c>
      <c r="F648">
        <v>1</v>
      </c>
      <c r="G648">
        <v>1</v>
      </c>
      <c r="H648">
        <v>3</v>
      </c>
      <c r="I648" t="s">
        <v>927</v>
      </c>
      <c r="J648" t="s">
        <v>928</v>
      </c>
      <c r="K648" t="s">
        <v>929</v>
      </c>
      <c r="L648">
        <v>1354</v>
      </c>
      <c r="N648">
        <v>1010</v>
      </c>
      <c r="O648" t="s">
        <v>123</v>
      </c>
      <c r="P648" t="s">
        <v>123</v>
      </c>
      <c r="Q648">
        <v>1</v>
      </c>
      <c r="Y648">
        <v>2</v>
      </c>
      <c r="AA648">
        <v>16.8</v>
      </c>
      <c r="AB648">
        <v>0</v>
      </c>
      <c r="AC648">
        <v>0</v>
      </c>
      <c r="AD648">
        <v>0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3</v>
      </c>
      <c r="AT648">
        <v>2</v>
      </c>
      <c r="AU648" t="s">
        <v>3</v>
      </c>
      <c r="AV648">
        <v>0</v>
      </c>
      <c r="AW648">
        <v>2</v>
      </c>
      <c r="AX648">
        <v>23106195</v>
      </c>
      <c r="AY648">
        <v>1</v>
      </c>
      <c r="AZ648">
        <v>0</v>
      </c>
      <c r="BA648">
        <v>645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B648">
        <v>0</v>
      </c>
    </row>
    <row r="649" spans="1:80">
      <c r="A649">
        <f>ROW(Source!A356)</f>
        <v>356</v>
      </c>
      <c r="B649">
        <v>23104213</v>
      </c>
      <c r="C649">
        <v>23106180</v>
      </c>
      <c r="D649">
        <v>21638022</v>
      </c>
      <c r="E649">
        <v>1</v>
      </c>
      <c r="F649">
        <v>1</v>
      </c>
      <c r="G649">
        <v>1</v>
      </c>
      <c r="H649">
        <v>3</v>
      </c>
      <c r="I649" t="s">
        <v>930</v>
      </c>
      <c r="J649" t="s">
        <v>931</v>
      </c>
      <c r="K649" t="s">
        <v>932</v>
      </c>
      <c r="L649">
        <v>1356</v>
      </c>
      <c r="N649">
        <v>1010</v>
      </c>
      <c r="O649" t="s">
        <v>921</v>
      </c>
      <c r="P649" t="s">
        <v>921</v>
      </c>
      <c r="Q649">
        <v>1000</v>
      </c>
      <c r="Y649">
        <v>2E-3</v>
      </c>
      <c r="AA649">
        <v>3450</v>
      </c>
      <c r="AB649">
        <v>0</v>
      </c>
      <c r="AC649">
        <v>0</v>
      </c>
      <c r="AD649">
        <v>0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3</v>
      </c>
      <c r="AT649">
        <v>2E-3</v>
      </c>
      <c r="AU649" t="s">
        <v>3</v>
      </c>
      <c r="AV649">
        <v>0</v>
      </c>
      <c r="AW649">
        <v>2</v>
      </c>
      <c r="AX649">
        <v>23106196</v>
      </c>
      <c r="AY649">
        <v>1</v>
      </c>
      <c r="AZ649">
        <v>0</v>
      </c>
      <c r="BA649">
        <v>646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B649">
        <v>0</v>
      </c>
    </row>
    <row r="650" spans="1:80">
      <c r="A650">
        <f>ROW(Source!A362)</f>
        <v>362</v>
      </c>
      <c r="B650">
        <v>23104213</v>
      </c>
      <c r="C650">
        <v>23106202</v>
      </c>
      <c r="D650">
        <v>9415735</v>
      </c>
      <c r="E650">
        <v>1</v>
      </c>
      <c r="F650">
        <v>1</v>
      </c>
      <c r="G650">
        <v>1</v>
      </c>
      <c r="H650">
        <v>1</v>
      </c>
      <c r="I650" t="s">
        <v>922</v>
      </c>
      <c r="J650" t="s">
        <v>3</v>
      </c>
      <c r="K650" t="s">
        <v>923</v>
      </c>
      <c r="L650">
        <v>1369</v>
      </c>
      <c r="N650">
        <v>1013</v>
      </c>
      <c r="O650" t="s">
        <v>731</v>
      </c>
      <c r="P650" t="s">
        <v>731</v>
      </c>
      <c r="Q650">
        <v>1</v>
      </c>
      <c r="Y650">
        <v>1.47</v>
      </c>
      <c r="AA650">
        <v>0</v>
      </c>
      <c r="AB650">
        <v>0</v>
      </c>
      <c r="AC650">
        <v>0</v>
      </c>
      <c r="AD650">
        <v>9.07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3</v>
      </c>
      <c r="AT650">
        <v>1.47</v>
      </c>
      <c r="AU650" t="s">
        <v>3</v>
      </c>
      <c r="AV650">
        <v>1</v>
      </c>
      <c r="AW650">
        <v>2</v>
      </c>
      <c r="AX650">
        <v>23106211</v>
      </c>
      <c r="AY650">
        <v>1</v>
      </c>
      <c r="AZ650">
        <v>0</v>
      </c>
      <c r="BA650">
        <v>647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B650">
        <v>0</v>
      </c>
    </row>
    <row r="651" spans="1:80">
      <c r="A651">
        <f>ROW(Source!A362)</f>
        <v>362</v>
      </c>
      <c r="B651">
        <v>23104213</v>
      </c>
      <c r="C651">
        <v>23106202</v>
      </c>
      <c r="D651">
        <v>21599187</v>
      </c>
      <c r="E651">
        <v>1</v>
      </c>
      <c r="F651">
        <v>1</v>
      </c>
      <c r="G651">
        <v>1</v>
      </c>
      <c r="H651">
        <v>2</v>
      </c>
      <c r="I651" t="s">
        <v>895</v>
      </c>
      <c r="J651" t="s">
        <v>896</v>
      </c>
      <c r="K651" t="s">
        <v>897</v>
      </c>
      <c r="L651">
        <v>1368</v>
      </c>
      <c r="N651">
        <v>1011</v>
      </c>
      <c r="O651" t="s">
        <v>737</v>
      </c>
      <c r="P651" t="s">
        <v>737</v>
      </c>
      <c r="Q651">
        <v>1</v>
      </c>
      <c r="Y651">
        <v>0.35</v>
      </c>
      <c r="AA651">
        <v>0</v>
      </c>
      <c r="AB651">
        <v>8.1</v>
      </c>
      <c r="AC651">
        <v>0</v>
      </c>
      <c r="AD651">
        <v>0</v>
      </c>
      <c r="AN651">
        <v>0</v>
      </c>
      <c r="AO651">
        <v>1</v>
      </c>
      <c r="AP651">
        <v>0</v>
      </c>
      <c r="AQ651">
        <v>0</v>
      </c>
      <c r="AR651">
        <v>0</v>
      </c>
      <c r="AS651" t="s">
        <v>3</v>
      </c>
      <c r="AT651">
        <v>0.35</v>
      </c>
      <c r="AU651" t="s">
        <v>3</v>
      </c>
      <c r="AV651">
        <v>0</v>
      </c>
      <c r="AW651">
        <v>2</v>
      </c>
      <c r="AX651">
        <v>23106212</v>
      </c>
      <c r="AY651">
        <v>1</v>
      </c>
      <c r="AZ651">
        <v>0</v>
      </c>
      <c r="BA651">
        <v>648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B651">
        <v>0</v>
      </c>
    </row>
    <row r="652" spans="1:80">
      <c r="A652">
        <f>ROW(Source!A362)</f>
        <v>362</v>
      </c>
      <c r="B652">
        <v>23104213</v>
      </c>
      <c r="C652">
        <v>23106202</v>
      </c>
      <c r="D652">
        <v>21601609</v>
      </c>
      <c r="E652">
        <v>1</v>
      </c>
      <c r="F652">
        <v>1</v>
      </c>
      <c r="G652">
        <v>1</v>
      </c>
      <c r="H652">
        <v>2</v>
      </c>
      <c r="I652" t="s">
        <v>797</v>
      </c>
      <c r="J652" t="s">
        <v>798</v>
      </c>
      <c r="K652" t="s">
        <v>799</v>
      </c>
      <c r="L652">
        <v>1368</v>
      </c>
      <c r="N652">
        <v>1011</v>
      </c>
      <c r="O652" t="s">
        <v>737</v>
      </c>
      <c r="P652" t="s">
        <v>737</v>
      </c>
      <c r="Q652">
        <v>1</v>
      </c>
      <c r="Y652">
        <v>0.02</v>
      </c>
      <c r="AA652">
        <v>0</v>
      </c>
      <c r="AB652">
        <v>87.17</v>
      </c>
      <c r="AC652">
        <v>11.6</v>
      </c>
      <c r="AD652">
        <v>0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3</v>
      </c>
      <c r="AT652">
        <v>0.02</v>
      </c>
      <c r="AU652" t="s">
        <v>3</v>
      </c>
      <c r="AV652">
        <v>0</v>
      </c>
      <c r="AW652">
        <v>2</v>
      </c>
      <c r="AX652">
        <v>23106213</v>
      </c>
      <c r="AY652">
        <v>1</v>
      </c>
      <c r="AZ652">
        <v>0</v>
      </c>
      <c r="BA652">
        <v>649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B652">
        <v>0</v>
      </c>
    </row>
    <row r="653" spans="1:80">
      <c r="A653">
        <f>ROW(Source!A362)</f>
        <v>362</v>
      </c>
      <c r="B653">
        <v>23104213</v>
      </c>
      <c r="C653">
        <v>23106202</v>
      </c>
      <c r="D653">
        <v>21540934</v>
      </c>
      <c r="E653">
        <v>1</v>
      </c>
      <c r="F653">
        <v>1</v>
      </c>
      <c r="G653">
        <v>1</v>
      </c>
      <c r="H653">
        <v>3</v>
      </c>
      <c r="I653" t="s">
        <v>774</v>
      </c>
      <c r="J653" t="s">
        <v>775</v>
      </c>
      <c r="K653" t="s">
        <v>776</v>
      </c>
      <c r="L653">
        <v>1348</v>
      </c>
      <c r="N653">
        <v>1009</v>
      </c>
      <c r="O653" t="s">
        <v>13</v>
      </c>
      <c r="P653" t="s">
        <v>13</v>
      </c>
      <c r="Q653">
        <v>1000</v>
      </c>
      <c r="Y653">
        <v>1.3999999999999999E-4</v>
      </c>
      <c r="AA653">
        <v>10362</v>
      </c>
      <c r="AB653">
        <v>0</v>
      </c>
      <c r="AC653">
        <v>0</v>
      </c>
      <c r="AD653">
        <v>0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3</v>
      </c>
      <c r="AT653">
        <v>1.3999999999999999E-4</v>
      </c>
      <c r="AU653" t="s">
        <v>3</v>
      </c>
      <c r="AV653">
        <v>0</v>
      </c>
      <c r="AW653">
        <v>2</v>
      </c>
      <c r="AX653">
        <v>23106214</v>
      </c>
      <c r="AY653">
        <v>1</v>
      </c>
      <c r="AZ653">
        <v>0</v>
      </c>
      <c r="BA653">
        <v>650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B653">
        <v>0</v>
      </c>
    </row>
    <row r="654" spans="1:80">
      <c r="A654">
        <f>ROW(Source!A362)</f>
        <v>362</v>
      </c>
      <c r="B654">
        <v>23104213</v>
      </c>
      <c r="C654">
        <v>23106202</v>
      </c>
      <c r="D654">
        <v>21542381</v>
      </c>
      <c r="E654">
        <v>1</v>
      </c>
      <c r="F654">
        <v>1</v>
      </c>
      <c r="G654">
        <v>1</v>
      </c>
      <c r="H654">
        <v>3</v>
      </c>
      <c r="I654" t="s">
        <v>933</v>
      </c>
      <c r="J654" t="s">
        <v>934</v>
      </c>
      <c r="K654" t="s">
        <v>935</v>
      </c>
      <c r="L654">
        <v>1348</v>
      </c>
      <c r="N654">
        <v>1009</v>
      </c>
      <c r="O654" t="s">
        <v>13</v>
      </c>
      <c r="P654" t="s">
        <v>13</v>
      </c>
      <c r="Q654">
        <v>1000</v>
      </c>
      <c r="Y654">
        <v>1.1000000000000001E-3</v>
      </c>
      <c r="AA654">
        <v>14830</v>
      </c>
      <c r="AB654">
        <v>0</v>
      </c>
      <c r="AC654">
        <v>0</v>
      </c>
      <c r="AD654">
        <v>0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3</v>
      </c>
      <c r="AT654">
        <v>1.1000000000000001E-3</v>
      </c>
      <c r="AU654" t="s">
        <v>3</v>
      </c>
      <c r="AV654">
        <v>0</v>
      </c>
      <c r="AW654">
        <v>2</v>
      </c>
      <c r="AX654">
        <v>23106215</v>
      </c>
      <c r="AY654">
        <v>1</v>
      </c>
      <c r="AZ654">
        <v>0</v>
      </c>
      <c r="BA654">
        <v>651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B654">
        <v>0</v>
      </c>
    </row>
    <row r="655" spans="1:80">
      <c r="A655">
        <f>ROW(Source!A362)</f>
        <v>362</v>
      </c>
      <c r="B655">
        <v>23104213</v>
      </c>
      <c r="C655">
        <v>23106202</v>
      </c>
      <c r="D655">
        <v>21572783</v>
      </c>
      <c r="E655">
        <v>1</v>
      </c>
      <c r="F655">
        <v>1</v>
      </c>
      <c r="G655">
        <v>1</v>
      </c>
      <c r="H655">
        <v>3</v>
      </c>
      <c r="I655" t="s">
        <v>161</v>
      </c>
      <c r="J655" t="s">
        <v>163</v>
      </c>
      <c r="K655" t="s">
        <v>162</v>
      </c>
      <c r="L655">
        <v>1354</v>
      </c>
      <c r="N655">
        <v>1010</v>
      </c>
      <c r="O655" t="s">
        <v>123</v>
      </c>
      <c r="P655" t="s">
        <v>123</v>
      </c>
      <c r="Q655">
        <v>1</v>
      </c>
      <c r="Y655">
        <v>1</v>
      </c>
      <c r="AA655">
        <v>0</v>
      </c>
      <c r="AB655">
        <v>0</v>
      </c>
      <c r="AC655">
        <v>0</v>
      </c>
      <c r="AD655">
        <v>0</v>
      </c>
      <c r="AN655">
        <v>1</v>
      </c>
      <c r="AO655">
        <v>0</v>
      </c>
      <c r="AP655">
        <v>1</v>
      </c>
      <c r="AQ655">
        <v>0</v>
      </c>
      <c r="AR655">
        <v>0</v>
      </c>
      <c r="AS655" t="s">
        <v>3</v>
      </c>
      <c r="AT655">
        <v>1</v>
      </c>
      <c r="AU655" t="s">
        <v>3</v>
      </c>
      <c r="AV655">
        <v>0</v>
      </c>
      <c r="AW655">
        <v>2</v>
      </c>
      <c r="AX655">
        <v>23106216</v>
      </c>
      <c r="AY655">
        <v>1</v>
      </c>
      <c r="AZ655">
        <v>0</v>
      </c>
      <c r="BA655">
        <v>652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B655">
        <v>0</v>
      </c>
    </row>
    <row r="656" spans="1:80">
      <c r="A656">
        <f>ROW(Source!A362)</f>
        <v>362</v>
      </c>
      <c r="B656">
        <v>23104213</v>
      </c>
      <c r="C656">
        <v>23106202</v>
      </c>
      <c r="D656">
        <v>21628488</v>
      </c>
      <c r="E656">
        <v>1</v>
      </c>
      <c r="F656">
        <v>1</v>
      </c>
      <c r="G656">
        <v>1</v>
      </c>
      <c r="H656">
        <v>3</v>
      </c>
      <c r="I656" t="s">
        <v>936</v>
      </c>
      <c r="J656" t="s">
        <v>937</v>
      </c>
      <c r="K656" t="s">
        <v>938</v>
      </c>
      <c r="L656">
        <v>1354</v>
      </c>
      <c r="N656">
        <v>1010</v>
      </c>
      <c r="O656" t="s">
        <v>123</v>
      </c>
      <c r="P656" t="s">
        <v>123</v>
      </c>
      <c r="Q656">
        <v>1</v>
      </c>
      <c r="Y656">
        <v>2</v>
      </c>
      <c r="AA656">
        <v>28</v>
      </c>
      <c r="AB656">
        <v>0</v>
      </c>
      <c r="AC656">
        <v>0</v>
      </c>
      <c r="AD656">
        <v>0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3</v>
      </c>
      <c r="AT656">
        <v>2</v>
      </c>
      <c r="AU656" t="s">
        <v>3</v>
      </c>
      <c r="AV656">
        <v>0</v>
      </c>
      <c r="AW656">
        <v>2</v>
      </c>
      <c r="AX656">
        <v>23106217</v>
      </c>
      <c r="AY656">
        <v>1</v>
      </c>
      <c r="AZ656">
        <v>0</v>
      </c>
      <c r="BA656">
        <v>653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B656">
        <v>0</v>
      </c>
    </row>
    <row r="657" spans="1:80">
      <c r="A657">
        <f>ROW(Source!A362)</f>
        <v>362</v>
      </c>
      <c r="B657">
        <v>23104213</v>
      </c>
      <c r="C657">
        <v>23106202</v>
      </c>
      <c r="D657">
        <v>21638022</v>
      </c>
      <c r="E657">
        <v>1</v>
      </c>
      <c r="F657">
        <v>1</v>
      </c>
      <c r="G657">
        <v>1</v>
      </c>
      <c r="H657">
        <v>3</v>
      </c>
      <c r="I657" t="s">
        <v>930</v>
      </c>
      <c r="J657" t="s">
        <v>931</v>
      </c>
      <c r="K657" t="s">
        <v>932</v>
      </c>
      <c r="L657">
        <v>1356</v>
      </c>
      <c r="N657">
        <v>1010</v>
      </c>
      <c r="O657" t="s">
        <v>921</v>
      </c>
      <c r="P657" t="s">
        <v>921</v>
      </c>
      <c r="Q657">
        <v>1000</v>
      </c>
      <c r="Y657">
        <v>2E-3</v>
      </c>
      <c r="AA657">
        <v>3450</v>
      </c>
      <c r="AB657">
        <v>0</v>
      </c>
      <c r="AC657">
        <v>0</v>
      </c>
      <c r="AD657">
        <v>0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3</v>
      </c>
      <c r="AT657">
        <v>2E-3</v>
      </c>
      <c r="AU657" t="s">
        <v>3</v>
      </c>
      <c r="AV657">
        <v>0</v>
      </c>
      <c r="AW657">
        <v>2</v>
      </c>
      <c r="AX657">
        <v>23106218</v>
      </c>
      <c r="AY657">
        <v>1</v>
      </c>
      <c r="AZ657">
        <v>0</v>
      </c>
      <c r="BA657">
        <v>654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B657">
        <v>0</v>
      </c>
    </row>
    <row r="658" spans="1:80">
      <c r="A658">
        <f>ROW(Source!A365)</f>
        <v>365</v>
      </c>
      <c r="B658">
        <v>23104213</v>
      </c>
      <c r="C658">
        <v>23106221</v>
      </c>
      <c r="D658">
        <v>9430710</v>
      </c>
      <c r="E658">
        <v>1</v>
      </c>
      <c r="F658">
        <v>1</v>
      </c>
      <c r="G658">
        <v>1</v>
      </c>
      <c r="H658">
        <v>1</v>
      </c>
      <c r="I658" t="s">
        <v>803</v>
      </c>
      <c r="J658" t="s">
        <v>3</v>
      </c>
      <c r="K658" t="s">
        <v>804</v>
      </c>
      <c r="L658">
        <v>1369</v>
      </c>
      <c r="N658">
        <v>1013</v>
      </c>
      <c r="O658" t="s">
        <v>731</v>
      </c>
      <c r="P658" t="s">
        <v>731</v>
      </c>
      <c r="Q658">
        <v>1</v>
      </c>
      <c r="Y658">
        <v>229</v>
      </c>
      <c r="AA658">
        <v>0</v>
      </c>
      <c r="AB658">
        <v>0</v>
      </c>
      <c r="AC658">
        <v>0</v>
      </c>
      <c r="AD658">
        <v>9.6199999999999992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3</v>
      </c>
      <c r="AT658">
        <v>229</v>
      </c>
      <c r="AU658" t="s">
        <v>3</v>
      </c>
      <c r="AV658">
        <v>1</v>
      </c>
      <c r="AW658">
        <v>2</v>
      </c>
      <c r="AX658">
        <v>23106232</v>
      </c>
      <c r="AY658">
        <v>1</v>
      </c>
      <c r="AZ658">
        <v>0</v>
      </c>
      <c r="BA658">
        <v>655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B658">
        <v>0</v>
      </c>
    </row>
    <row r="659" spans="1:80">
      <c r="A659">
        <f>ROW(Source!A365)</f>
        <v>365</v>
      </c>
      <c r="B659">
        <v>23104213</v>
      </c>
      <c r="C659">
        <v>23106221</v>
      </c>
      <c r="D659">
        <v>121548</v>
      </c>
      <c r="E659">
        <v>1</v>
      </c>
      <c r="F659">
        <v>1</v>
      </c>
      <c r="G659">
        <v>1</v>
      </c>
      <c r="H659">
        <v>1</v>
      </c>
      <c r="I659" t="s">
        <v>23</v>
      </c>
      <c r="J659" t="s">
        <v>3</v>
      </c>
      <c r="K659" t="s">
        <v>732</v>
      </c>
      <c r="L659">
        <v>608254</v>
      </c>
      <c r="N659">
        <v>1013</v>
      </c>
      <c r="O659" t="s">
        <v>733</v>
      </c>
      <c r="P659" t="s">
        <v>733</v>
      </c>
      <c r="Q659">
        <v>1</v>
      </c>
      <c r="Y659">
        <v>1</v>
      </c>
      <c r="AA659">
        <v>0</v>
      </c>
      <c r="AB659">
        <v>0</v>
      </c>
      <c r="AC659">
        <v>0</v>
      </c>
      <c r="AD659">
        <v>0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3</v>
      </c>
      <c r="AT659">
        <v>1</v>
      </c>
      <c r="AU659" t="s">
        <v>3</v>
      </c>
      <c r="AV659">
        <v>2</v>
      </c>
      <c r="AW659">
        <v>2</v>
      </c>
      <c r="AX659">
        <v>23106233</v>
      </c>
      <c r="AY659">
        <v>1</v>
      </c>
      <c r="AZ659">
        <v>0</v>
      </c>
      <c r="BA659">
        <v>656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B659">
        <v>0</v>
      </c>
    </row>
    <row r="660" spans="1:80">
      <c r="A660">
        <f>ROW(Source!A365)</f>
        <v>365</v>
      </c>
      <c r="B660">
        <v>23104213</v>
      </c>
      <c r="C660">
        <v>23106221</v>
      </c>
      <c r="D660">
        <v>21598821</v>
      </c>
      <c r="E660">
        <v>1</v>
      </c>
      <c r="F660">
        <v>1</v>
      </c>
      <c r="G660">
        <v>1</v>
      </c>
      <c r="H660">
        <v>2</v>
      </c>
      <c r="I660" t="s">
        <v>805</v>
      </c>
      <c r="J660" t="s">
        <v>806</v>
      </c>
      <c r="K660" t="s">
        <v>807</v>
      </c>
      <c r="L660">
        <v>1368</v>
      </c>
      <c r="N660">
        <v>1011</v>
      </c>
      <c r="O660" t="s">
        <v>737</v>
      </c>
      <c r="P660" t="s">
        <v>737</v>
      </c>
      <c r="Q660">
        <v>1</v>
      </c>
      <c r="Y660">
        <v>1</v>
      </c>
      <c r="AA660">
        <v>0</v>
      </c>
      <c r="AB660">
        <v>134.65</v>
      </c>
      <c r="AC660">
        <v>13.5</v>
      </c>
      <c r="AD660">
        <v>0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3</v>
      </c>
      <c r="AT660">
        <v>1</v>
      </c>
      <c r="AU660" t="s">
        <v>3</v>
      </c>
      <c r="AV660">
        <v>0</v>
      </c>
      <c r="AW660">
        <v>2</v>
      </c>
      <c r="AX660">
        <v>23106234</v>
      </c>
      <c r="AY660">
        <v>1</v>
      </c>
      <c r="AZ660">
        <v>0</v>
      </c>
      <c r="BA660">
        <v>657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B660">
        <v>0</v>
      </c>
    </row>
    <row r="661" spans="1:80">
      <c r="A661">
        <f>ROW(Source!A365)</f>
        <v>365</v>
      </c>
      <c r="B661">
        <v>23104213</v>
      </c>
      <c r="C661">
        <v>23106221</v>
      </c>
      <c r="D661">
        <v>21601609</v>
      </c>
      <c r="E661">
        <v>1</v>
      </c>
      <c r="F661">
        <v>1</v>
      </c>
      <c r="G661">
        <v>1</v>
      </c>
      <c r="H661">
        <v>2</v>
      </c>
      <c r="I661" t="s">
        <v>797</v>
      </c>
      <c r="J661" t="s">
        <v>798</v>
      </c>
      <c r="K661" t="s">
        <v>799</v>
      </c>
      <c r="L661">
        <v>1368</v>
      </c>
      <c r="N661">
        <v>1011</v>
      </c>
      <c r="O661" t="s">
        <v>737</v>
      </c>
      <c r="P661" t="s">
        <v>737</v>
      </c>
      <c r="Q661">
        <v>1</v>
      </c>
      <c r="Y661">
        <v>1</v>
      </c>
      <c r="AA661">
        <v>0</v>
      </c>
      <c r="AB661">
        <v>87.17</v>
      </c>
      <c r="AC661">
        <v>11.6</v>
      </c>
      <c r="AD661">
        <v>0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3</v>
      </c>
      <c r="AT661">
        <v>1</v>
      </c>
      <c r="AU661" t="s">
        <v>3</v>
      </c>
      <c r="AV661">
        <v>0</v>
      </c>
      <c r="AW661">
        <v>2</v>
      </c>
      <c r="AX661">
        <v>23106235</v>
      </c>
      <c r="AY661">
        <v>1</v>
      </c>
      <c r="AZ661">
        <v>0</v>
      </c>
      <c r="BA661">
        <v>658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B661">
        <v>0</v>
      </c>
    </row>
    <row r="662" spans="1:80">
      <c r="A662">
        <f>ROW(Source!A365)</f>
        <v>365</v>
      </c>
      <c r="B662">
        <v>23104213</v>
      </c>
      <c r="C662">
        <v>23106221</v>
      </c>
      <c r="D662">
        <v>21538484</v>
      </c>
      <c r="E662">
        <v>1</v>
      </c>
      <c r="F662">
        <v>1</v>
      </c>
      <c r="G662">
        <v>1</v>
      </c>
      <c r="H662">
        <v>3</v>
      </c>
      <c r="I662" t="s">
        <v>939</v>
      </c>
      <c r="J662" t="s">
        <v>940</v>
      </c>
      <c r="K662" t="s">
        <v>941</v>
      </c>
      <c r="L662">
        <v>1348</v>
      </c>
      <c r="N662">
        <v>1009</v>
      </c>
      <c r="O662" t="s">
        <v>13</v>
      </c>
      <c r="P662" t="s">
        <v>13</v>
      </c>
      <c r="Q662">
        <v>1000</v>
      </c>
      <c r="Y662">
        <v>2.1000000000000001E-4</v>
      </c>
      <c r="AA662">
        <v>24600</v>
      </c>
      <c r="AB662">
        <v>0</v>
      </c>
      <c r="AC662">
        <v>0</v>
      </c>
      <c r="AD662">
        <v>0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3</v>
      </c>
      <c r="AT662">
        <v>2.1000000000000001E-4</v>
      </c>
      <c r="AU662" t="s">
        <v>3</v>
      </c>
      <c r="AV662">
        <v>0</v>
      </c>
      <c r="AW662">
        <v>2</v>
      </c>
      <c r="AX662">
        <v>23106236</v>
      </c>
      <c r="AY662">
        <v>1</v>
      </c>
      <c r="AZ662">
        <v>0</v>
      </c>
      <c r="BA662">
        <v>659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B662">
        <v>0</v>
      </c>
    </row>
    <row r="663" spans="1:80">
      <c r="A663">
        <f>ROW(Source!A365)</f>
        <v>365</v>
      </c>
      <c r="B663">
        <v>23104213</v>
      </c>
      <c r="C663">
        <v>23106221</v>
      </c>
      <c r="D663">
        <v>21538874</v>
      </c>
      <c r="E663">
        <v>1</v>
      </c>
      <c r="F663">
        <v>1</v>
      </c>
      <c r="G663">
        <v>1</v>
      </c>
      <c r="H663">
        <v>3</v>
      </c>
      <c r="I663" t="s">
        <v>762</v>
      </c>
      <c r="J663" t="s">
        <v>763</v>
      </c>
      <c r="K663" t="s">
        <v>764</v>
      </c>
      <c r="L663">
        <v>1339</v>
      </c>
      <c r="N663">
        <v>1007</v>
      </c>
      <c r="O663" t="s">
        <v>26</v>
      </c>
      <c r="P663" t="s">
        <v>26</v>
      </c>
      <c r="Q663">
        <v>1</v>
      </c>
      <c r="Y663">
        <v>4.8</v>
      </c>
      <c r="AA663">
        <v>6.22</v>
      </c>
      <c r="AB663">
        <v>0</v>
      </c>
      <c r="AC663">
        <v>0</v>
      </c>
      <c r="AD663">
        <v>0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3</v>
      </c>
      <c r="AT663">
        <v>4.8</v>
      </c>
      <c r="AU663" t="s">
        <v>3</v>
      </c>
      <c r="AV663">
        <v>0</v>
      </c>
      <c r="AW663">
        <v>2</v>
      </c>
      <c r="AX663">
        <v>23106237</v>
      </c>
      <c r="AY663">
        <v>1</v>
      </c>
      <c r="AZ663">
        <v>0</v>
      </c>
      <c r="BA663">
        <v>660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B663">
        <v>0</v>
      </c>
    </row>
    <row r="664" spans="1:80">
      <c r="A664">
        <f>ROW(Source!A365)</f>
        <v>365</v>
      </c>
      <c r="B664">
        <v>23104213</v>
      </c>
      <c r="C664">
        <v>23106221</v>
      </c>
      <c r="D664">
        <v>21541053</v>
      </c>
      <c r="E664">
        <v>1</v>
      </c>
      <c r="F664">
        <v>1</v>
      </c>
      <c r="G664">
        <v>1</v>
      </c>
      <c r="H664">
        <v>3</v>
      </c>
      <c r="I664" t="s">
        <v>777</v>
      </c>
      <c r="J664" t="s">
        <v>778</v>
      </c>
      <c r="K664" t="s">
        <v>779</v>
      </c>
      <c r="L664">
        <v>1339</v>
      </c>
      <c r="N664">
        <v>1007</v>
      </c>
      <c r="O664" t="s">
        <v>26</v>
      </c>
      <c r="P664" t="s">
        <v>26</v>
      </c>
      <c r="Q664">
        <v>1</v>
      </c>
      <c r="Y664">
        <v>4.2</v>
      </c>
      <c r="AA664">
        <v>38.51</v>
      </c>
      <c r="AB664">
        <v>0</v>
      </c>
      <c r="AC664">
        <v>0</v>
      </c>
      <c r="AD664">
        <v>0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3</v>
      </c>
      <c r="AT664">
        <v>4.2</v>
      </c>
      <c r="AU664" t="s">
        <v>3</v>
      </c>
      <c r="AV664">
        <v>0</v>
      </c>
      <c r="AW664">
        <v>2</v>
      </c>
      <c r="AX664">
        <v>23106238</v>
      </c>
      <c r="AY664">
        <v>1</v>
      </c>
      <c r="AZ664">
        <v>0</v>
      </c>
      <c r="BA664">
        <v>661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B664">
        <v>0</v>
      </c>
    </row>
    <row r="665" spans="1:80">
      <c r="A665">
        <f>ROW(Source!A365)</f>
        <v>365</v>
      </c>
      <c r="B665">
        <v>23104213</v>
      </c>
      <c r="C665">
        <v>23106221</v>
      </c>
      <c r="D665">
        <v>21598538</v>
      </c>
      <c r="E665">
        <v>1</v>
      </c>
      <c r="F665">
        <v>1</v>
      </c>
      <c r="G665">
        <v>1</v>
      </c>
      <c r="H665">
        <v>3</v>
      </c>
      <c r="I665" t="s">
        <v>942</v>
      </c>
      <c r="J665" t="s">
        <v>943</v>
      </c>
      <c r="K665" t="s">
        <v>944</v>
      </c>
      <c r="L665">
        <v>1346</v>
      </c>
      <c r="N665">
        <v>1009</v>
      </c>
      <c r="O665" t="s">
        <v>95</v>
      </c>
      <c r="P665" t="s">
        <v>95</v>
      </c>
      <c r="Q665">
        <v>1</v>
      </c>
      <c r="Y665">
        <v>2.1</v>
      </c>
      <c r="AA665">
        <v>59.08</v>
      </c>
      <c r="AB665">
        <v>0</v>
      </c>
      <c r="AC665">
        <v>0</v>
      </c>
      <c r="AD665">
        <v>0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3</v>
      </c>
      <c r="AT665">
        <v>2.1</v>
      </c>
      <c r="AU665" t="s">
        <v>3</v>
      </c>
      <c r="AV665">
        <v>0</v>
      </c>
      <c r="AW665">
        <v>2</v>
      </c>
      <c r="AX665">
        <v>23106239</v>
      </c>
      <c r="AY665">
        <v>1</v>
      </c>
      <c r="AZ665">
        <v>0</v>
      </c>
      <c r="BA665">
        <v>662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B665">
        <v>0</v>
      </c>
    </row>
    <row r="666" spans="1:80">
      <c r="A666">
        <f>ROW(Source!A365)</f>
        <v>365</v>
      </c>
      <c r="B666">
        <v>23104213</v>
      </c>
      <c r="C666">
        <v>23106221</v>
      </c>
      <c r="D666">
        <v>21640284</v>
      </c>
      <c r="E666">
        <v>1</v>
      </c>
      <c r="F666">
        <v>1</v>
      </c>
      <c r="G666">
        <v>1</v>
      </c>
      <c r="H666">
        <v>3</v>
      </c>
      <c r="I666" t="s">
        <v>945</v>
      </c>
      <c r="J666" t="s">
        <v>946</v>
      </c>
      <c r="K666" t="s">
        <v>947</v>
      </c>
      <c r="L666">
        <v>1346</v>
      </c>
      <c r="N666">
        <v>1009</v>
      </c>
      <c r="O666" t="s">
        <v>95</v>
      </c>
      <c r="P666" t="s">
        <v>95</v>
      </c>
      <c r="Q666">
        <v>1</v>
      </c>
      <c r="Y666">
        <v>8.8000000000000007</v>
      </c>
      <c r="AA666">
        <v>26.44</v>
      </c>
      <c r="AB666">
        <v>0</v>
      </c>
      <c r="AC666">
        <v>0</v>
      </c>
      <c r="AD666">
        <v>0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3</v>
      </c>
      <c r="AT666">
        <v>8.8000000000000007</v>
      </c>
      <c r="AU666" t="s">
        <v>3</v>
      </c>
      <c r="AV666">
        <v>0</v>
      </c>
      <c r="AW666">
        <v>2</v>
      </c>
      <c r="AX666">
        <v>23106240</v>
      </c>
      <c r="AY666">
        <v>1</v>
      </c>
      <c r="AZ666">
        <v>0</v>
      </c>
      <c r="BA666">
        <v>663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B666">
        <v>0</v>
      </c>
    </row>
    <row r="667" spans="1:80">
      <c r="A667">
        <f>ROW(Source!A365)</f>
        <v>365</v>
      </c>
      <c r="B667">
        <v>23104213</v>
      </c>
      <c r="C667">
        <v>23106221</v>
      </c>
      <c r="D667">
        <v>21598581</v>
      </c>
      <c r="E667">
        <v>1</v>
      </c>
      <c r="F667">
        <v>1</v>
      </c>
      <c r="G667">
        <v>1</v>
      </c>
      <c r="H667">
        <v>3</v>
      </c>
      <c r="I667" t="s">
        <v>853</v>
      </c>
      <c r="J667" t="s">
        <v>854</v>
      </c>
      <c r="K667" t="s">
        <v>855</v>
      </c>
      <c r="L667">
        <v>9308174</v>
      </c>
      <c r="N667">
        <v>1009</v>
      </c>
      <c r="O667" t="s">
        <v>13</v>
      </c>
      <c r="P667" t="s">
        <v>361</v>
      </c>
      <c r="Q667">
        <v>1000</v>
      </c>
      <c r="Y667">
        <v>44.06</v>
      </c>
      <c r="AA667">
        <v>1</v>
      </c>
      <c r="AB667">
        <v>0</v>
      </c>
      <c r="AC667">
        <v>0</v>
      </c>
      <c r="AD667">
        <v>0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3</v>
      </c>
      <c r="AT667">
        <v>44.06</v>
      </c>
      <c r="AU667" t="s">
        <v>3</v>
      </c>
      <c r="AV667">
        <v>0</v>
      </c>
      <c r="AW667">
        <v>2</v>
      </c>
      <c r="AX667">
        <v>23106241</v>
      </c>
      <c r="AY667">
        <v>1</v>
      </c>
      <c r="AZ667">
        <v>0</v>
      </c>
      <c r="BA667">
        <v>664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B667">
        <v>0</v>
      </c>
    </row>
    <row r="668" spans="1:80">
      <c r="A668">
        <f>ROW(Source!A370)</f>
        <v>370</v>
      </c>
      <c r="B668">
        <v>23104213</v>
      </c>
      <c r="C668">
        <v>23106246</v>
      </c>
      <c r="D668">
        <v>9430710</v>
      </c>
      <c r="E668">
        <v>1</v>
      </c>
      <c r="F668">
        <v>1</v>
      </c>
      <c r="G668">
        <v>1</v>
      </c>
      <c r="H668">
        <v>1</v>
      </c>
      <c r="I668" t="s">
        <v>803</v>
      </c>
      <c r="J668" t="s">
        <v>3</v>
      </c>
      <c r="K668" t="s">
        <v>804</v>
      </c>
      <c r="L668">
        <v>1369</v>
      </c>
      <c r="N668">
        <v>1013</v>
      </c>
      <c r="O668" t="s">
        <v>731</v>
      </c>
      <c r="P668" t="s">
        <v>731</v>
      </c>
      <c r="Q668">
        <v>1</v>
      </c>
      <c r="Y668">
        <v>447</v>
      </c>
      <c r="AA668">
        <v>0</v>
      </c>
      <c r="AB668">
        <v>0</v>
      </c>
      <c r="AC668">
        <v>0</v>
      </c>
      <c r="AD668">
        <v>9.6199999999999992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3</v>
      </c>
      <c r="AT668">
        <v>447</v>
      </c>
      <c r="AU668" t="s">
        <v>3</v>
      </c>
      <c r="AV668">
        <v>1</v>
      </c>
      <c r="AW668">
        <v>2</v>
      </c>
      <c r="AX668">
        <v>23106257</v>
      </c>
      <c r="AY668">
        <v>1</v>
      </c>
      <c r="AZ668">
        <v>0</v>
      </c>
      <c r="BA668">
        <v>665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B668">
        <v>0</v>
      </c>
    </row>
    <row r="669" spans="1:80">
      <c r="A669">
        <f>ROW(Source!A370)</f>
        <v>370</v>
      </c>
      <c r="B669">
        <v>23104213</v>
      </c>
      <c r="C669">
        <v>23106246</v>
      </c>
      <c r="D669">
        <v>121548</v>
      </c>
      <c r="E669">
        <v>1</v>
      </c>
      <c r="F669">
        <v>1</v>
      </c>
      <c r="G669">
        <v>1</v>
      </c>
      <c r="H669">
        <v>1</v>
      </c>
      <c r="I669" t="s">
        <v>23</v>
      </c>
      <c r="J669" t="s">
        <v>3</v>
      </c>
      <c r="K669" t="s">
        <v>732</v>
      </c>
      <c r="L669">
        <v>608254</v>
      </c>
      <c r="N669">
        <v>1013</v>
      </c>
      <c r="O669" t="s">
        <v>733</v>
      </c>
      <c r="P669" t="s">
        <v>733</v>
      </c>
      <c r="Q669">
        <v>1</v>
      </c>
      <c r="Y669">
        <v>3.16</v>
      </c>
      <c r="AA669">
        <v>0</v>
      </c>
      <c r="AB669">
        <v>0</v>
      </c>
      <c r="AC669">
        <v>0</v>
      </c>
      <c r="AD669">
        <v>0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3</v>
      </c>
      <c r="AT669">
        <v>3.16</v>
      </c>
      <c r="AU669" t="s">
        <v>3</v>
      </c>
      <c r="AV669">
        <v>2</v>
      </c>
      <c r="AW669">
        <v>2</v>
      </c>
      <c r="AX669">
        <v>23106258</v>
      </c>
      <c r="AY669">
        <v>1</v>
      </c>
      <c r="AZ669">
        <v>0</v>
      </c>
      <c r="BA669">
        <v>666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B669">
        <v>0</v>
      </c>
    </row>
    <row r="670" spans="1:80">
      <c r="A670">
        <f>ROW(Source!A370)</f>
        <v>370</v>
      </c>
      <c r="B670">
        <v>23104213</v>
      </c>
      <c r="C670">
        <v>23106246</v>
      </c>
      <c r="D670">
        <v>21598821</v>
      </c>
      <c r="E670">
        <v>1</v>
      </c>
      <c r="F670">
        <v>1</v>
      </c>
      <c r="G670">
        <v>1</v>
      </c>
      <c r="H670">
        <v>2</v>
      </c>
      <c r="I670" t="s">
        <v>805</v>
      </c>
      <c r="J670" t="s">
        <v>806</v>
      </c>
      <c r="K670" t="s">
        <v>807</v>
      </c>
      <c r="L670">
        <v>1368</v>
      </c>
      <c r="N670">
        <v>1011</v>
      </c>
      <c r="O670" t="s">
        <v>737</v>
      </c>
      <c r="P670" t="s">
        <v>737</v>
      </c>
      <c r="Q670">
        <v>1</v>
      </c>
      <c r="Y670">
        <v>3.16</v>
      </c>
      <c r="AA670">
        <v>0</v>
      </c>
      <c r="AB670">
        <v>134.65</v>
      </c>
      <c r="AC670">
        <v>13.5</v>
      </c>
      <c r="AD670">
        <v>0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3</v>
      </c>
      <c r="AT670">
        <v>3.16</v>
      </c>
      <c r="AU670" t="s">
        <v>3</v>
      </c>
      <c r="AV670">
        <v>0</v>
      </c>
      <c r="AW670">
        <v>2</v>
      </c>
      <c r="AX670">
        <v>23106259</v>
      </c>
      <c r="AY670">
        <v>1</v>
      </c>
      <c r="AZ670">
        <v>0</v>
      </c>
      <c r="BA670">
        <v>667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B670">
        <v>0</v>
      </c>
    </row>
    <row r="671" spans="1:80">
      <c r="A671">
        <f>ROW(Source!A370)</f>
        <v>370</v>
      </c>
      <c r="B671">
        <v>23104213</v>
      </c>
      <c r="C671">
        <v>23106246</v>
      </c>
      <c r="D671">
        <v>21601609</v>
      </c>
      <c r="E671">
        <v>1</v>
      </c>
      <c r="F671">
        <v>1</v>
      </c>
      <c r="G671">
        <v>1</v>
      </c>
      <c r="H671">
        <v>2</v>
      </c>
      <c r="I671" t="s">
        <v>797</v>
      </c>
      <c r="J671" t="s">
        <v>798</v>
      </c>
      <c r="K671" t="s">
        <v>799</v>
      </c>
      <c r="L671">
        <v>1368</v>
      </c>
      <c r="N671">
        <v>1011</v>
      </c>
      <c r="O671" t="s">
        <v>737</v>
      </c>
      <c r="P671" t="s">
        <v>737</v>
      </c>
      <c r="Q671">
        <v>1</v>
      </c>
      <c r="Y671">
        <v>3.16</v>
      </c>
      <c r="AA671">
        <v>0</v>
      </c>
      <c r="AB671">
        <v>87.17</v>
      </c>
      <c r="AC671">
        <v>11.6</v>
      </c>
      <c r="AD671">
        <v>0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3</v>
      </c>
      <c r="AT671">
        <v>3.16</v>
      </c>
      <c r="AU671" t="s">
        <v>3</v>
      </c>
      <c r="AV671">
        <v>0</v>
      </c>
      <c r="AW671">
        <v>2</v>
      </c>
      <c r="AX671">
        <v>23106260</v>
      </c>
      <c r="AY671">
        <v>1</v>
      </c>
      <c r="AZ671">
        <v>0</v>
      </c>
      <c r="BA671">
        <v>668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B671">
        <v>0</v>
      </c>
    </row>
    <row r="672" spans="1:80">
      <c r="A672">
        <f>ROW(Source!A370)</f>
        <v>370</v>
      </c>
      <c r="B672">
        <v>23104213</v>
      </c>
      <c r="C672">
        <v>23106246</v>
      </c>
      <c r="D672">
        <v>21538484</v>
      </c>
      <c r="E672">
        <v>1</v>
      </c>
      <c r="F672">
        <v>1</v>
      </c>
      <c r="G672">
        <v>1</v>
      </c>
      <c r="H672">
        <v>3</v>
      </c>
      <c r="I672" t="s">
        <v>939</v>
      </c>
      <c r="J672" t="s">
        <v>940</v>
      </c>
      <c r="K672" t="s">
        <v>941</v>
      </c>
      <c r="L672">
        <v>1348</v>
      </c>
      <c r="N672">
        <v>1009</v>
      </c>
      <c r="O672" t="s">
        <v>13</v>
      </c>
      <c r="P672" t="s">
        <v>13</v>
      </c>
      <c r="Q672">
        <v>1000</v>
      </c>
      <c r="Y672">
        <v>1.4E-3</v>
      </c>
      <c r="AA672">
        <v>24600</v>
      </c>
      <c r="AB672">
        <v>0</v>
      </c>
      <c r="AC672">
        <v>0</v>
      </c>
      <c r="AD672">
        <v>0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3</v>
      </c>
      <c r="AT672">
        <v>1.4E-3</v>
      </c>
      <c r="AU672" t="s">
        <v>3</v>
      </c>
      <c r="AV672">
        <v>0</v>
      </c>
      <c r="AW672">
        <v>2</v>
      </c>
      <c r="AX672">
        <v>23106261</v>
      </c>
      <c r="AY672">
        <v>1</v>
      </c>
      <c r="AZ672">
        <v>0</v>
      </c>
      <c r="BA672">
        <v>669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B672">
        <v>0</v>
      </c>
    </row>
    <row r="673" spans="1:80">
      <c r="A673">
        <f>ROW(Source!A370)</f>
        <v>370</v>
      </c>
      <c r="B673">
        <v>23104213</v>
      </c>
      <c r="C673">
        <v>23106246</v>
      </c>
      <c r="D673">
        <v>21538874</v>
      </c>
      <c r="E673">
        <v>1</v>
      </c>
      <c r="F673">
        <v>1</v>
      </c>
      <c r="G673">
        <v>1</v>
      </c>
      <c r="H673">
        <v>3</v>
      </c>
      <c r="I673" t="s">
        <v>762</v>
      </c>
      <c r="J673" t="s">
        <v>763</v>
      </c>
      <c r="K673" t="s">
        <v>764</v>
      </c>
      <c r="L673">
        <v>1339</v>
      </c>
      <c r="N673">
        <v>1007</v>
      </c>
      <c r="O673" t="s">
        <v>26</v>
      </c>
      <c r="P673" t="s">
        <v>26</v>
      </c>
      <c r="Q673">
        <v>1</v>
      </c>
      <c r="Y673">
        <v>25.6</v>
      </c>
      <c r="AA673">
        <v>6.22</v>
      </c>
      <c r="AB673">
        <v>0</v>
      </c>
      <c r="AC673">
        <v>0</v>
      </c>
      <c r="AD673">
        <v>0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3</v>
      </c>
      <c r="AT673">
        <v>25.6</v>
      </c>
      <c r="AU673" t="s">
        <v>3</v>
      </c>
      <c r="AV673">
        <v>0</v>
      </c>
      <c r="AW673">
        <v>2</v>
      </c>
      <c r="AX673">
        <v>23106262</v>
      </c>
      <c r="AY673">
        <v>1</v>
      </c>
      <c r="AZ673">
        <v>0</v>
      </c>
      <c r="BA673">
        <v>670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B673">
        <v>0</v>
      </c>
    </row>
    <row r="674" spans="1:80">
      <c r="A674">
        <f>ROW(Source!A370)</f>
        <v>370</v>
      </c>
      <c r="B674">
        <v>23104213</v>
      </c>
      <c r="C674">
        <v>23106246</v>
      </c>
      <c r="D674">
        <v>21541053</v>
      </c>
      <c r="E674">
        <v>1</v>
      </c>
      <c r="F674">
        <v>1</v>
      </c>
      <c r="G674">
        <v>1</v>
      </c>
      <c r="H674">
        <v>3</v>
      </c>
      <c r="I674" t="s">
        <v>777</v>
      </c>
      <c r="J674" t="s">
        <v>778</v>
      </c>
      <c r="K674" t="s">
        <v>779</v>
      </c>
      <c r="L674">
        <v>1339</v>
      </c>
      <c r="N674">
        <v>1007</v>
      </c>
      <c r="O674" t="s">
        <v>26</v>
      </c>
      <c r="P674" t="s">
        <v>26</v>
      </c>
      <c r="Q674">
        <v>1</v>
      </c>
      <c r="Y674">
        <v>22.4</v>
      </c>
      <c r="AA674">
        <v>38.51</v>
      </c>
      <c r="AB674">
        <v>0</v>
      </c>
      <c r="AC674">
        <v>0</v>
      </c>
      <c r="AD674">
        <v>0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3</v>
      </c>
      <c r="AT674">
        <v>22.4</v>
      </c>
      <c r="AU674" t="s">
        <v>3</v>
      </c>
      <c r="AV674">
        <v>0</v>
      </c>
      <c r="AW674">
        <v>2</v>
      </c>
      <c r="AX674">
        <v>23106263</v>
      </c>
      <c r="AY674">
        <v>1</v>
      </c>
      <c r="AZ674">
        <v>0</v>
      </c>
      <c r="BA674">
        <v>671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B674">
        <v>0</v>
      </c>
    </row>
    <row r="675" spans="1:80">
      <c r="A675">
        <f>ROW(Source!A370)</f>
        <v>370</v>
      </c>
      <c r="B675">
        <v>23104213</v>
      </c>
      <c r="C675">
        <v>23106246</v>
      </c>
      <c r="D675">
        <v>21598538</v>
      </c>
      <c r="E675">
        <v>1</v>
      </c>
      <c r="F675">
        <v>1</v>
      </c>
      <c r="G675">
        <v>1</v>
      </c>
      <c r="H675">
        <v>3</v>
      </c>
      <c r="I675" t="s">
        <v>942</v>
      </c>
      <c r="J675" t="s">
        <v>943</v>
      </c>
      <c r="K675" t="s">
        <v>944</v>
      </c>
      <c r="L675">
        <v>1346</v>
      </c>
      <c r="N675">
        <v>1009</v>
      </c>
      <c r="O675" t="s">
        <v>95</v>
      </c>
      <c r="P675" t="s">
        <v>95</v>
      </c>
      <c r="Q675">
        <v>1</v>
      </c>
      <c r="Y675">
        <v>13.9</v>
      </c>
      <c r="AA675">
        <v>59.08</v>
      </c>
      <c r="AB675">
        <v>0</v>
      </c>
      <c r="AC675">
        <v>0</v>
      </c>
      <c r="AD675">
        <v>0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3</v>
      </c>
      <c r="AT675">
        <v>13.9</v>
      </c>
      <c r="AU675" t="s">
        <v>3</v>
      </c>
      <c r="AV675">
        <v>0</v>
      </c>
      <c r="AW675">
        <v>2</v>
      </c>
      <c r="AX675">
        <v>23106264</v>
      </c>
      <c r="AY675">
        <v>1</v>
      </c>
      <c r="AZ675">
        <v>0</v>
      </c>
      <c r="BA675">
        <v>672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B675">
        <v>0</v>
      </c>
    </row>
    <row r="676" spans="1:80">
      <c r="A676">
        <f>ROW(Source!A370)</f>
        <v>370</v>
      </c>
      <c r="B676">
        <v>23104213</v>
      </c>
      <c r="C676">
        <v>23106246</v>
      </c>
      <c r="D676">
        <v>21640284</v>
      </c>
      <c r="E676">
        <v>1</v>
      </c>
      <c r="F676">
        <v>1</v>
      </c>
      <c r="G676">
        <v>1</v>
      </c>
      <c r="H676">
        <v>3</v>
      </c>
      <c r="I676" t="s">
        <v>945</v>
      </c>
      <c r="J676" t="s">
        <v>946</v>
      </c>
      <c r="K676" t="s">
        <v>947</v>
      </c>
      <c r="L676">
        <v>1346</v>
      </c>
      <c r="N676">
        <v>1009</v>
      </c>
      <c r="O676" t="s">
        <v>95</v>
      </c>
      <c r="P676" t="s">
        <v>95</v>
      </c>
      <c r="Q676">
        <v>1</v>
      </c>
      <c r="Y676">
        <v>8.8000000000000007</v>
      </c>
      <c r="AA676">
        <v>26.44</v>
      </c>
      <c r="AB676">
        <v>0</v>
      </c>
      <c r="AC676">
        <v>0</v>
      </c>
      <c r="AD676">
        <v>0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3</v>
      </c>
      <c r="AT676">
        <v>8.8000000000000007</v>
      </c>
      <c r="AU676" t="s">
        <v>3</v>
      </c>
      <c r="AV676">
        <v>0</v>
      </c>
      <c r="AW676">
        <v>2</v>
      </c>
      <c r="AX676">
        <v>23106265</v>
      </c>
      <c r="AY676">
        <v>1</v>
      </c>
      <c r="AZ676">
        <v>0</v>
      </c>
      <c r="BA676">
        <v>673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B676">
        <v>0</v>
      </c>
    </row>
    <row r="677" spans="1:80">
      <c r="A677">
        <f>ROW(Source!A370)</f>
        <v>370</v>
      </c>
      <c r="B677">
        <v>23104213</v>
      </c>
      <c r="C677">
        <v>23106246</v>
      </c>
      <c r="D677">
        <v>21598581</v>
      </c>
      <c r="E677">
        <v>1</v>
      </c>
      <c r="F677">
        <v>1</v>
      </c>
      <c r="G677">
        <v>1</v>
      </c>
      <c r="H677">
        <v>3</v>
      </c>
      <c r="I677" t="s">
        <v>853</v>
      </c>
      <c r="J677" t="s">
        <v>854</v>
      </c>
      <c r="K677" t="s">
        <v>855</v>
      </c>
      <c r="L677">
        <v>9308174</v>
      </c>
      <c r="N677">
        <v>1009</v>
      </c>
      <c r="O677" t="s">
        <v>13</v>
      </c>
      <c r="P677" t="s">
        <v>361</v>
      </c>
      <c r="Q677">
        <v>1000</v>
      </c>
      <c r="Y677">
        <v>86</v>
      </c>
      <c r="AA677">
        <v>1</v>
      </c>
      <c r="AB677">
        <v>0</v>
      </c>
      <c r="AC677">
        <v>0</v>
      </c>
      <c r="AD677">
        <v>0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3</v>
      </c>
      <c r="AT677">
        <v>86</v>
      </c>
      <c r="AU677" t="s">
        <v>3</v>
      </c>
      <c r="AV677">
        <v>0</v>
      </c>
      <c r="AW677">
        <v>2</v>
      </c>
      <c r="AX677">
        <v>23106266</v>
      </c>
      <c r="AY677">
        <v>1</v>
      </c>
      <c r="AZ677">
        <v>0</v>
      </c>
      <c r="BA677">
        <v>674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B677">
        <v>0</v>
      </c>
    </row>
    <row r="678" spans="1:80">
      <c r="A678">
        <f>ROW(Source!A372)</f>
        <v>372</v>
      </c>
      <c r="B678">
        <v>23104213</v>
      </c>
      <c r="C678">
        <v>23106268</v>
      </c>
      <c r="D678">
        <v>9415735</v>
      </c>
      <c r="E678">
        <v>1</v>
      </c>
      <c r="F678">
        <v>1</v>
      </c>
      <c r="G678">
        <v>1</v>
      </c>
      <c r="H678">
        <v>1</v>
      </c>
      <c r="I678" t="s">
        <v>922</v>
      </c>
      <c r="J678" t="s">
        <v>3</v>
      </c>
      <c r="K678" t="s">
        <v>923</v>
      </c>
      <c r="L678">
        <v>1369</v>
      </c>
      <c r="N678">
        <v>1013</v>
      </c>
      <c r="O678" t="s">
        <v>731</v>
      </c>
      <c r="P678" t="s">
        <v>731</v>
      </c>
      <c r="Q678">
        <v>1</v>
      </c>
      <c r="Y678">
        <v>2.91</v>
      </c>
      <c r="AA678">
        <v>0</v>
      </c>
      <c r="AB678">
        <v>0</v>
      </c>
      <c r="AC678">
        <v>0</v>
      </c>
      <c r="AD678">
        <v>9.07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3</v>
      </c>
      <c r="AT678">
        <v>2.91</v>
      </c>
      <c r="AU678" t="s">
        <v>3</v>
      </c>
      <c r="AV678">
        <v>1</v>
      </c>
      <c r="AW678">
        <v>2</v>
      </c>
      <c r="AX678">
        <v>23106280</v>
      </c>
      <c r="AY678">
        <v>1</v>
      </c>
      <c r="AZ678">
        <v>0</v>
      </c>
      <c r="BA678">
        <v>675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B678">
        <v>0</v>
      </c>
    </row>
    <row r="679" spans="1:80">
      <c r="A679">
        <f>ROW(Source!A372)</f>
        <v>372</v>
      </c>
      <c r="B679">
        <v>23104213</v>
      </c>
      <c r="C679">
        <v>23106268</v>
      </c>
      <c r="D679">
        <v>121548</v>
      </c>
      <c r="E679">
        <v>1</v>
      </c>
      <c r="F679">
        <v>1</v>
      </c>
      <c r="G679">
        <v>1</v>
      </c>
      <c r="H679">
        <v>1</v>
      </c>
      <c r="I679" t="s">
        <v>23</v>
      </c>
      <c r="J679" t="s">
        <v>3</v>
      </c>
      <c r="K679" t="s">
        <v>732</v>
      </c>
      <c r="L679">
        <v>608254</v>
      </c>
      <c r="N679">
        <v>1013</v>
      </c>
      <c r="O679" t="s">
        <v>733</v>
      </c>
      <c r="P679" t="s">
        <v>733</v>
      </c>
      <c r="Q679">
        <v>1</v>
      </c>
      <c r="Y679">
        <v>0.02</v>
      </c>
      <c r="AA679">
        <v>0</v>
      </c>
      <c r="AB679">
        <v>0</v>
      </c>
      <c r="AC679">
        <v>0</v>
      </c>
      <c r="AD679">
        <v>0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3</v>
      </c>
      <c r="AT679">
        <v>0.02</v>
      </c>
      <c r="AU679" t="s">
        <v>3</v>
      </c>
      <c r="AV679">
        <v>2</v>
      </c>
      <c r="AW679">
        <v>2</v>
      </c>
      <c r="AX679">
        <v>23106281</v>
      </c>
      <c r="AY679">
        <v>1</v>
      </c>
      <c r="AZ679">
        <v>0</v>
      </c>
      <c r="BA679">
        <v>676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B679">
        <v>0</v>
      </c>
    </row>
    <row r="680" spans="1:80">
      <c r="A680">
        <f>ROW(Source!A372)</f>
        <v>372</v>
      </c>
      <c r="B680">
        <v>23104213</v>
      </c>
      <c r="C680">
        <v>23106268</v>
      </c>
      <c r="D680">
        <v>21598697</v>
      </c>
      <c r="E680">
        <v>1</v>
      </c>
      <c r="F680">
        <v>1</v>
      </c>
      <c r="G680">
        <v>1</v>
      </c>
      <c r="H680">
        <v>2</v>
      </c>
      <c r="I680" t="s">
        <v>872</v>
      </c>
      <c r="J680" t="s">
        <v>873</v>
      </c>
      <c r="K680" t="s">
        <v>874</v>
      </c>
      <c r="L680">
        <v>1368</v>
      </c>
      <c r="N680">
        <v>1011</v>
      </c>
      <c r="O680" t="s">
        <v>737</v>
      </c>
      <c r="P680" t="s">
        <v>737</v>
      </c>
      <c r="Q680">
        <v>1</v>
      </c>
      <c r="Y680">
        <v>0.01</v>
      </c>
      <c r="AA680">
        <v>0</v>
      </c>
      <c r="AB680">
        <v>86.4</v>
      </c>
      <c r="AC680">
        <v>13.5</v>
      </c>
      <c r="AD680">
        <v>0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3</v>
      </c>
      <c r="AT680">
        <v>0.01</v>
      </c>
      <c r="AU680" t="s">
        <v>3</v>
      </c>
      <c r="AV680">
        <v>0</v>
      </c>
      <c r="AW680">
        <v>2</v>
      </c>
      <c r="AX680">
        <v>23106282</v>
      </c>
      <c r="AY680">
        <v>1</v>
      </c>
      <c r="AZ680">
        <v>0</v>
      </c>
      <c r="BA680">
        <v>677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B680">
        <v>0</v>
      </c>
    </row>
    <row r="681" spans="1:80">
      <c r="A681">
        <f>ROW(Source!A372)</f>
        <v>372</v>
      </c>
      <c r="B681">
        <v>23104213</v>
      </c>
      <c r="C681">
        <v>23106268</v>
      </c>
      <c r="D681">
        <v>21598847</v>
      </c>
      <c r="E681">
        <v>1</v>
      </c>
      <c r="F681">
        <v>1</v>
      </c>
      <c r="G681">
        <v>1</v>
      </c>
      <c r="H681">
        <v>2</v>
      </c>
      <c r="I681" t="s">
        <v>734</v>
      </c>
      <c r="J681" t="s">
        <v>735</v>
      </c>
      <c r="K681" t="s">
        <v>736</v>
      </c>
      <c r="L681">
        <v>1368</v>
      </c>
      <c r="N681">
        <v>1011</v>
      </c>
      <c r="O681" t="s">
        <v>737</v>
      </c>
      <c r="P681" t="s">
        <v>737</v>
      </c>
      <c r="Q681">
        <v>1</v>
      </c>
      <c r="Y681">
        <v>0.01</v>
      </c>
      <c r="AA681">
        <v>0</v>
      </c>
      <c r="AB681">
        <v>111.99</v>
      </c>
      <c r="AC681">
        <v>13.5</v>
      </c>
      <c r="AD681">
        <v>0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3</v>
      </c>
      <c r="AT681">
        <v>0.01</v>
      </c>
      <c r="AU681" t="s">
        <v>3</v>
      </c>
      <c r="AV681">
        <v>0</v>
      </c>
      <c r="AW681">
        <v>2</v>
      </c>
      <c r="AX681">
        <v>23106283</v>
      </c>
      <c r="AY681">
        <v>1</v>
      </c>
      <c r="AZ681">
        <v>0</v>
      </c>
      <c r="BA681">
        <v>678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B681">
        <v>0</v>
      </c>
    </row>
    <row r="682" spans="1:80">
      <c r="A682">
        <f>ROW(Source!A372)</f>
        <v>372</v>
      </c>
      <c r="B682">
        <v>23104213</v>
      </c>
      <c r="C682">
        <v>23106268</v>
      </c>
      <c r="D682">
        <v>21599187</v>
      </c>
      <c r="E682">
        <v>1</v>
      </c>
      <c r="F682">
        <v>1</v>
      </c>
      <c r="G682">
        <v>1</v>
      </c>
      <c r="H682">
        <v>2</v>
      </c>
      <c r="I682" t="s">
        <v>895</v>
      </c>
      <c r="J682" t="s">
        <v>896</v>
      </c>
      <c r="K682" t="s">
        <v>897</v>
      </c>
      <c r="L682">
        <v>1368</v>
      </c>
      <c r="N682">
        <v>1011</v>
      </c>
      <c r="O682" t="s">
        <v>737</v>
      </c>
      <c r="P682" t="s">
        <v>737</v>
      </c>
      <c r="Q682">
        <v>1</v>
      </c>
      <c r="Y682">
        <v>0.63</v>
      </c>
      <c r="AA682">
        <v>0</v>
      </c>
      <c r="AB682">
        <v>8.1</v>
      </c>
      <c r="AC682">
        <v>0</v>
      </c>
      <c r="AD682">
        <v>0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3</v>
      </c>
      <c r="AT682">
        <v>0.63</v>
      </c>
      <c r="AU682" t="s">
        <v>3</v>
      </c>
      <c r="AV682">
        <v>0</v>
      </c>
      <c r="AW682">
        <v>2</v>
      </c>
      <c r="AX682">
        <v>23106284</v>
      </c>
      <c r="AY682">
        <v>1</v>
      </c>
      <c r="AZ682">
        <v>0</v>
      </c>
      <c r="BA682">
        <v>679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B682">
        <v>0</v>
      </c>
    </row>
    <row r="683" spans="1:80">
      <c r="A683">
        <f>ROW(Source!A372)</f>
        <v>372</v>
      </c>
      <c r="B683">
        <v>23104213</v>
      </c>
      <c r="C683">
        <v>23106268</v>
      </c>
      <c r="D683">
        <v>21601609</v>
      </c>
      <c r="E683">
        <v>1</v>
      </c>
      <c r="F683">
        <v>1</v>
      </c>
      <c r="G683">
        <v>1</v>
      </c>
      <c r="H683">
        <v>2</v>
      </c>
      <c r="I683" t="s">
        <v>797</v>
      </c>
      <c r="J683" t="s">
        <v>798</v>
      </c>
      <c r="K683" t="s">
        <v>799</v>
      </c>
      <c r="L683">
        <v>1368</v>
      </c>
      <c r="N683">
        <v>1011</v>
      </c>
      <c r="O683" t="s">
        <v>737</v>
      </c>
      <c r="P683" t="s">
        <v>737</v>
      </c>
      <c r="Q683">
        <v>1</v>
      </c>
      <c r="Y683">
        <v>0.02</v>
      </c>
      <c r="AA683">
        <v>0</v>
      </c>
      <c r="AB683">
        <v>87.17</v>
      </c>
      <c r="AC683">
        <v>11.6</v>
      </c>
      <c r="AD683">
        <v>0</v>
      </c>
      <c r="AN683">
        <v>0</v>
      </c>
      <c r="AO683">
        <v>1</v>
      </c>
      <c r="AP683">
        <v>0</v>
      </c>
      <c r="AQ683">
        <v>0</v>
      </c>
      <c r="AR683">
        <v>0</v>
      </c>
      <c r="AS683" t="s">
        <v>3</v>
      </c>
      <c r="AT683">
        <v>0.02</v>
      </c>
      <c r="AU683" t="s">
        <v>3</v>
      </c>
      <c r="AV683">
        <v>0</v>
      </c>
      <c r="AW683">
        <v>2</v>
      </c>
      <c r="AX683">
        <v>23106285</v>
      </c>
      <c r="AY683">
        <v>1</v>
      </c>
      <c r="AZ683">
        <v>0</v>
      </c>
      <c r="BA683">
        <v>680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B683">
        <v>0</v>
      </c>
    </row>
    <row r="684" spans="1:80">
      <c r="A684">
        <f>ROW(Source!A372)</f>
        <v>372</v>
      </c>
      <c r="B684">
        <v>23104213</v>
      </c>
      <c r="C684">
        <v>23106268</v>
      </c>
      <c r="D684">
        <v>21540934</v>
      </c>
      <c r="E684">
        <v>1</v>
      </c>
      <c r="F684">
        <v>1</v>
      </c>
      <c r="G684">
        <v>1</v>
      </c>
      <c r="H684">
        <v>3</v>
      </c>
      <c r="I684" t="s">
        <v>774</v>
      </c>
      <c r="J684" t="s">
        <v>775</v>
      </c>
      <c r="K684" t="s">
        <v>776</v>
      </c>
      <c r="L684">
        <v>1348</v>
      </c>
      <c r="N684">
        <v>1009</v>
      </c>
      <c r="O684" t="s">
        <v>13</v>
      </c>
      <c r="P684" t="s">
        <v>13</v>
      </c>
      <c r="Q684">
        <v>1000</v>
      </c>
      <c r="Y684">
        <v>3.3E-4</v>
      </c>
      <c r="AA684">
        <v>10362</v>
      </c>
      <c r="AB684">
        <v>0</v>
      </c>
      <c r="AC684">
        <v>0</v>
      </c>
      <c r="AD684">
        <v>0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3</v>
      </c>
      <c r="AT684">
        <v>3.3E-4</v>
      </c>
      <c r="AU684" t="s">
        <v>3</v>
      </c>
      <c r="AV684">
        <v>0</v>
      </c>
      <c r="AW684">
        <v>2</v>
      </c>
      <c r="AX684">
        <v>23106286</v>
      </c>
      <c r="AY684">
        <v>1</v>
      </c>
      <c r="AZ684">
        <v>0</v>
      </c>
      <c r="BA684">
        <v>681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B684">
        <v>0</v>
      </c>
    </row>
    <row r="685" spans="1:80">
      <c r="A685">
        <f>ROW(Source!A372)</f>
        <v>372</v>
      </c>
      <c r="B685">
        <v>23104213</v>
      </c>
      <c r="C685">
        <v>23106268</v>
      </c>
      <c r="D685">
        <v>21542381</v>
      </c>
      <c r="E685">
        <v>1</v>
      </c>
      <c r="F685">
        <v>1</v>
      </c>
      <c r="G685">
        <v>1</v>
      </c>
      <c r="H685">
        <v>3</v>
      </c>
      <c r="I685" t="s">
        <v>933</v>
      </c>
      <c r="J685" t="s">
        <v>934</v>
      </c>
      <c r="K685" t="s">
        <v>935</v>
      </c>
      <c r="L685">
        <v>1348</v>
      </c>
      <c r="N685">
        <v>1009</v>
      </c>
      <c r="O685" t="s">
        <v>13</v>
      </c>
      <c r="P685" t="s">
        <v>13</v>
      </c>
      <c r="Q685">
        <v>1000</v>
      </c>
      <c r="Y685">
        <v>2.0699999999999998E-3</v>
      </c>
      <c r="AA685">
        <v>14830</v>
      </c>
      <c r="AB685">
        <v>0</v>
      </c>
      <c r="AC685">
        <v>0</v>
      </c>
      <c r="AD685">
        <v>0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3</v>
      </c>
      <c r="AT685">
        <v>2.0699999999999998E-3</v>
      </c>
      <c r="AU685" t="s">
        <v>3</v>
      </c>
      <c r="AV685">
        <v>0</v>
      </c>
      <c r="AW685">
        <v>2</v>
      </c>
      <c r="AX685">
        <v>23106287</v>
      </c>
      <c r="AY685">
        <v>1</v>
      </c>
      <c r="AZ685">
        <v>0</v>
      </c>
      <c r="BA685">
        <v>682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B685">
        <v>0</v>
      </c>
    </row>
    <row r="686" spans="1:80">
      <c r="A686">
        <f>ROW(Source!A372)</f>
        <v>372</v>
      </c>
      <c r="B686">
        <v>23104213</v>
      </c>
      <c r="C686">
        <v>23106268</v>
      </c>
      <c r="D686">
        <v>21572783</v>
      </c>
      <c r="E686">
        <v>1</v>
      </c>
      <c r="F686">
        <v>1</v>
      </c>
      <c r="G686">
        <v>1</v>
      </c>
      <c r="H686">
        <v>3</v>
      </c>
      <c r="I686" t="s">
        <v>161</v>
      </c>
      <c r="J686" t="s">
        <v>163</v>
      </c>
      <c r="K686" t="s">
        <v>162</v>
      </c>
      <c r="L686">
        <v>1354</v>
      </c>
      <c r="N686">
        <v>1010</v>
      </c>
      <c r="O686" t="s">
        <v>123</v>
      </c>
      <c r="P686" t="s">
        <v>123</v>
      </c>
      <c r="Q686">
        <v>1</v>
      </c>
      <c r="Y686">
        <v>1</v>
      </c>
      <c r="AA686">
        <v>0</v>
      </c>
      <c r="AB686">
        <v>0</v>
      </c>
      <c r="AC686">
        <v>0</v>
      </c>
      <c r="AD686">
        <v>0</v>
      </c>
      <c r="AN686">
        <v>1</v>
      </c>
      <c r="AO686">
        <v>0</v>
      </c>
      <c r="AP686">
        <v>1</v>
      </c>
      <c r="AQ686">
        <v>0</v>
      </c>
      <c r="AR686">
        <v>0</v>
      </c>
      <c r="AS686" t="s">
        <v>3</v>
      </c>
      <c r="AT686">
        <v>1</v>
      </c>
      <c r="AU686" t="s">
        <v>3</v>
      </c>
      <c r="AV686">
        <v>0</v>
      </c>
      <c r="AW686">
        <v>2</v>
      </c>
      <c r="AX686">
        <v>23106288</v>
      </c>
      <c r="AY686">
        <v>1</v>
      </c>
      <c r="AZ686">
        <v>0</v>
      </c>
      <c r="BA686">
        <v>683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B686">
        <v>0</v>
      </c>
    </row>
    <row r="687" spans="1:80">
      <c r="A687">
        <f>ROW(Source!A372)</f>
        <v>372</v>
      </c>
      <c r="B687">
        <v>23104213</v>
      </c>
      <c r="C687">
        <v>23106268</v>
      </c>
      <c r="D687">
        <v>21628494</v>
      </c>
      <c r="E687">
        <v>1</v>
      </c>
      <c r="F687">
        <v>1</v>
      </c>
      <c r="G687">
        <v>1</v>
      </c>
      <c r="H687">
        <v>3</v>
      </c>
      <c r="I687" t="s">
        <v>948</v>
      </c>
      <c r="J687" t="s">
        <v>949</v>
      </c>
      <c r="K687" t="s">
        <v>950</v>
      </c>
      <c r="L687">
        <v>1354</v>
      </c>
      <c r="N687">
        <v>1010</v>
      </c>
      <c r="O687" t="s">
        <v>123</v>
      </c>
      <c r="P687" t="s">
        <v>123</v>
      </c>
      <c r="Q687">
        <v>1</v>
      </c>
      <c r="Y687">
        <v>2</v>
      </c>
      <c r="AA687">
        <v>45</v>
      </c>
      <c r="AB687">
        <v>0</v>
      </c>
      <c r="AC687">
        <v>0</v>
      </c>
      <c r="AD687">
        <v>0</v>
      </c>
      <c r="AN687">
        <v>0</v>
      </c>
      <c r="AO687">
        <v>1</v>
      </c>
      <c r="AP687">
        <v>0</v>
      </c>
      <c r="AQ687">
        <v>0</v>
      </c>
      <c r="AR687">
        <v>0</v>
      </c>
      <c r="AS687" t="s">
        <v>3</v>
      </c>
      <c r="AT687">
        <v>2</v>
      </c>
      <c r="AU687" t="s">
        <v>3</v>
      </c>
      <c r="AV687">
        <v>0</v>
      </c>
      <c r="AW687">
        <v>2</v>
      </c>
      <c r="AX687">
        <v>23106289</v>
      </c>
      <c r="AY687">
        <v>1</v>
      </c>
      <c r="AZ687">
        <v>0</v>
      </c>
      <c r="BA687">
        <v>684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B687">
        <v>0</v>
      </c>
    </row>
    <row r="688" spans="1:80">
      <c r="A688">
        <f>ROW(Source!A372)</f>
        <v>372</v>
      </c>
      <c r="B688">
        <v>23104213</v>
      </c>
      <c r="C688">
        <v>23106268</v>
      </c>
      <c r="D688">
        <v>21638023</v>
      </c>
      <c r="E688">
        <v>1</v>
      </c>
      <c r="F688">
        <v>1</v>
      </c>
      <c r="G688">
        <v>1</v>
      </c>
      <c r="H688">
        <v>3</v>
      </c>
      <c r="I688" t="s">
        <v>951</v>
      </c>
      <c r="J688" t="s">
        <v>952</v>
      </c>
      <c r="K688" t="s">
        <v>953</v>
      </c>
      <c r="L688">
        <v>1356</v>
      </c>
      <c r="N688">
        <v>1010</v>
      </c>
      <c r="O688" t="s">
        <v>921</v>
      </c>
      <c r="P688" t="s">
        <v>921</v>
      </c>
      <c r="Q688">
        <v>1000</v>
      </c>
      <c r="Y688">
        <v>2E-3</v>
      </c>
      <c r="AA688">
        <v>5650</v>
      </c>
      <c r="AB688">
        <v>0</v>
      </c>
      <c r="AC688">
        <v>0</v>
      </c>
      <c r="AD688">
        <v>0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3</v>
      </c>
      <c r="AT688">
        <v>2E-3</v>
      </c>
      <c r="AU688" t="s">
        <v>3</v>
      </c>
      <c r="AV688">
        <v>0</v>
      </c>
      <c r="AW688">
        <v>2</v>
      </c>
      <c r="AX688">
        <v>23106290</v>
      </c>
      <c r="AY688">
        <v>1</v>
      </c>
      <c r="AZ688">
        <v>0</v>
      </c>
      <c r="BA688">
        <v>685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B688">
        <v>0</v>
      </c>
    </row>
    <row r="689" spans="1:80">
      <c r="A689">
        <f>ROW(Source!A375)</f>
        <v>375</v>
      </c>
      <c r="B689">
        <v>23104213</v>
      </c>
      <c r="C689">
        <v>23106293</v>
      </c>
      <c r="D689">
        <v>9415735</v>
      </c>
      <c r="E689">
        <v>1</v>
      </c>
      <c r="F689">
        <v>1</v>
      </c>
      <c r="G689">
        <v>1</v>
      </c>
      <c r="H689">
        <v>1</v>
      </c>
      <c r="I689" t="s">
        <v>922</v>
      </c>
      <c r="J689" t="s">
        <v>3</v>
      </c>
      <c r="K689" t="s">
        <v>923</v>
      </c>
      <c r="L689">
        <v>1369</v>
      </c>
      <c r="N689">
        <v>1013</v>
      </c>
      <c r="O689" t="s">
        <v>731</v>
      </c>
      <c r="P689" t="s">
        <v>731</v>
      </c>
      <c r="Q689">
        <v>1</v>
      </c>
      <c r="Y689">
        <v>6.72</v>
      </c>
      <c r="AA689">
        <v>0</v>
      </c>
      <c r="AB689">
        <v>0</v>
      </c>
      <c r="AC689">
        <v>0</v>
      </c>
      <c r="AD689">
        <v>9.07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3</v>
      </c>
      <c r="AT689">
        <v>6.72</v>
      </c>
      <c r="AU689" t="s">
        <v>3</v>
      </c>
      <c r="AV689">
        <v>1</v>
      </c>
      <c r="AW689">
        <v>2</v>
      </c>
      <c r="AX689">
        <v>23106305</v>
      </c>
      <c r="AY689">
        <v>1</v>
      </c>
      <c r="AZ689">
        <v>0</v>
      </c>
      <c r="BA689">
        <v>686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B689">
        <v>0</v>
      </c>
    </row>
    <row r="690" spans="1:80">
      <c r="A690">
        <f>ROW(Source!A375)</f>
        <v>375</v>
      </c>
      <c r="B690">
        <v>23104213</v>
      </c>
      <c r="C690">
        <v>23106293</v>
      </c>
      <c r="D690">
        <v>121548</v>
      </c>
      <c r="E690">
        <v>1</v>
      </c>
      <c r="F690">
        <v>1</v>
      </c>
      <c r="G690">
        <v>1</v>
      </c>
      <c r="H690">
        <v>1</v>
      </c>
      <c r="I690" t="s">
        <v>23</v>
      </c>
      <c r="J690" t="s">
        <v>3</v>
      </c>
      <c r="K690" t="s">
        <v>732</v>
      </c>
      <c r="L690">
        <v>608254</v>
      </c>
      <c r="N690">
        <v>1013</v>
      </c>
      <c r="O690" t="s">
        <v>733</v>
      </c>
      <c r="P690" t="s">
        <v>733</v>
      </c>
      <c r="Q690">
        <v>1</v>
      </c>
      <c r="Y690">
        <v>0.04</v>
      </c>
      <c r="AA690">
        <v>0</v>
      </c>
      <c r="AB690">
        <v>0</v>
      </c>
      <c r="AC690">
        <v>0</v>
      </c>
      <c r="AD690">
        <v>0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3</v>
      </c>
      <c r="AT690">
        <v>0.04</v>
      </c>
      <c r="AU690" t="s">
        <v>3</v>
      </c>
      <c r="AV690">
        <v>2</v>
      </c>
      <c r="AW690">
        <v>2</v>
      </c>
      <c r="AX690">
        <v>23106306</v>
      </c>
      <c r="AY690">
        <v>1</v>
      </c>
      <c r="AZ690">
        <v>0</v>
      </c>
      <c r="BA690">
        <v>687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B690">
        <v>0</v>
      </c>
    </row>
    <row r="691" spans="1:80">
      <c r="A691">
        <f>ROW(Source!A375)</f>
        <v>375</v>
      </c>
      <c r="B691">
        <v>23104213</v>
      </c>
      <c r="C691">
        <v>23106293</v>
      </c>
      <c r="D691">
        <v>21598697</v>
      </c>
      <c r="E691">
        <v>1</v>
      </c>
      <c r="F691">
        <v>1</v>
      </c>
      <c r="G691">
        <v>1</v>
      </c>
      <c r="H691">
        <v>2</v>
      </c>
      <c r="I691" t="s">
        <v>872</v>
      </c>
      <c r="J691" t="s">
        <v>873</v>
      </c>
      <c r="K691" t="s">
        <v>874</v>
      </c>
      <c r="L691">
        <v>1368</v>
      </c>
      <c r="N691">
        <v>1011</v>
      </c>
      <c r="O691" t="s">
        <v>737</v>
      </c>
      <c r="P691" t="s">
        <v>737</v>
      </c>
      <c r="Q691">
        <v>1</v>
      </c>
      <c r="Y691">
        <v>0.02</v>
      </c>
      <c r="AA691">
        <v>0</v>
      </c>
      <c r="AB691">
        <v>86.4</v>
      </c>
      <c r="AC691">
        <v>13.5</v>
      </c>
      <c r="AD691">
        <v>0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3</v>
      </c>
      <c r="AT691">
        <v>0.02</v>
      </c>
      <c r="AU691" t="s">
        <v>3</v>
      </c>
      <c r="AV691">
        <v>0</v>
      </c>
      <c r="AW691">
        <v>2</v>
      </c>
      <c r="AX691">
        <v>23106307</v>
      </c>
      <c r="AY691">
        <v>1</v>
      </c>
      <c r="AZ691">
        <v>0</v>
      </c>
      <c r="BA691">
        <v>688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B691">
        <v>0</v>
      </c>
    </row>
    <row r="692" spans="1:80">
      <c r="A692">
        <f>ROW(Source!A375)</f>
        <v>375</v>
      </c>
      <c r="B692">
        <v>23104213</v>
      </c>
      <c r="C692">
        <v>23106293</v>
      </c>
      <c r="D692">
        <v>21598847</v>
      </c>
      <c r="E692">
        <v>1</v>
      </c>
      <c r="F692">
        <v>1</v>
      </c>
      <c r="G692">
        <v>1</v>
      </c>
      <c r="H692">
        <v>2</v>
      </c>
      <c r="I692" t="s">
        <v>734</v>
      </c>
      <c r="J692" t="s">
        <v>735</v>
      </c>
      <c r="K692" t="s">
        <v>736</v>
      </c>
      <c r="L692">
        <v>1368</v>
      </c>
      <c r="N692">
        <v>1011</v>
      </c>
      <c r="O692" t="s">
        <v>737</v>
      </c>
      <c r="P692" t="s">
        <v>737</v>
      </c>
      <c r="Q692">
        <v>1</v>
      </c>
      <c r="Y692">
        <v>0.02</v>
      </c>
      <c r="AA692">
        <v>0</v>
      </c>
      <c r="AB692">
        <v>111.99</v>
      </c>
      <c r="AC692">
        <v>13.5</v>
      </c>
      <c r="AD692">
        <v>0</v>
      </c>
      <c r="AN692">
        <v>0</v>
      </c>
      <c r="AO692">
        <v>1</v>
      </c>
      <c r="AP692">
        <v>0</v>
      </c>
      <c r="AQ692">
        <v>0</v>
      </c>
      <c r="AR692">
        <v>0</v>
      </c>
      <c r="AS692" t="s">
        <v>3</v>
      </c>
      <c r="AT692">
        <v>0.02</v>
      </c>
      <c r="AU692" t="s">
        <v>3</v>
      </c>
      <c r="AV692">
        <v>0</v>
      </c>
      <c r="AW692">
        <v>2</v>
      </c>
      <c r="AX692">
        <v>23106308</v>
      </c>
      <c r="AY692">
        <v>1</v>
      </c>
      <c r="AZ692">
        <v>0</v>
      </c>
      <c r="BA692">
        <v>689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B692">
        <v>0</v>
      </c>
    </row>
    <row r="693" spans="1:80">
      <c r="A693">
        <f>ROW(Source!A375)</f>
        <v>375</v>
      </c>
      <c r="B693">
        <v>23104213</v>
      </c>
      <c r="C693">
        <v>23106293</v>
      </c>
      <c r="D693">
        <v>21599187</v>
      </c>
      <c r="E693">
        <v>1</v>
      </c>
      <c r="F693">
        <v>1</v>
      </c>
      <c r="G693">
        <v>1</v>
      </c>
      <c r="H693">
        <v>2</v>
      </c>
      <c r="I693" t="s">
        <v>895</v>
      </c>
      <c r="J693" t="s">
        <v>896</v>
      </c>
      <c r="K693" t="s">
        <v>897</v>
      </c>
      <c r="L693">
        <v>1368</v>
      </c>
      <c r="N693">
        <v>1011</v>
      </c>
      <c r="O693" t="s">
        <v>737</v>
      </c>
      <c r="P693" t="s">
        <v>737</v>
      </c>
      <c r="Q693">
        <v>1</v>
      </c>
      <c r="Y693">
        <v>0.86</v>
      </c>
      <c r="AA693">
        <v>0</v>
      </c>
      <c r="AB693">
        <v>8.1</v>
      </c>
      <c r="AC693">
        <v>0</v>
      </c>
      <c r="AD693">
        <v>0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3</v>
      </c>
      <c r="AT693">
        <v>0.86</v>
      </c>
      <c r="AU693" t="s">
        <v>3</v>
      </c>
      <c r="AV693">
        <v>0</v>
      </c>
      <c r="AW693">
        <v>2</v>
      </c>
      <c r="AX693">
        <v>23106309</v>
      </c>
      <c r="AY693">
        <v>1</v>
      </c>
      <c r="AZ693">
        <v>0</v>
      </c>
      <c r="BA693">
        <v>690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B693">
        <v>0</v>
      </c>
    </row>
    <row r="694" spans="1:80">
      <c r="A694">
        <f>ROW(Source!A375)</f>
        <v>375</v>
      </c>
      <c r="B694">
        <v>23104213</v>
      </c>
      <c r="C694">
        <v>23106293</v>
      </c>
      <c r="D694">
        <v>21601609</v>
      </c>
      <c r="E694">
        <v>1</v>
      </c>
      <c r="F694">
        <v>1</v>
      </c>
      <c r="G694">
        <v>1</v>
      </c>
      <c r="H694">
        <v>2</v>
      </c>
      <c r="I694" t="s">
        <v>797</v>
      </c>
      <c r="J694" t="s">
        <v>798</v>
      </c>
      <c r="K694" t="s">
        <v>799</v>
      </c>
      <c r="L694">
        <v>1368</v>
      </c>
      <c r="N694">
        <v>1011</v>
      </c>
      <c r="O694" t="s">
        <v>737</v>
      </c>
      <c r="P694" t="s">
        <v>737</v>
      </c>
      <c r="Q694">
        <v>1</v>
      </c>
      <c r="Y694">
        <v>0.05</v>
      </c>
      <c r="AA694">
        <v>0</v>
      </c>
      <c r="AB694">
        <v>87.17</v>
      </c>
      <c r="AC694">
        <v>11.6</v>
      </c>
      <c r="AD694">
        <v>0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3</v>
      </c>
      <c r="AT694">
        <v>0.05</v>
      </c>
      <c r="AU694" t="s">
        <v>3</v>
      </c>
      <c r="AV694">
        <v>0</v>
      </c>
      <c r="AW694">
        <v>2</v>
      </c>
      <c r="AX694">
        <v>23106310</v>
      </c>
      <c r="AY694">
        <v>1</v>
      </c>
      <c r="AZ694">
        <v>0</v>
      </c>
      <c r="BA694">
        <v>691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B694">
        <v>0</v>
      </c>
    </row>
    <row r="695" spans="1:80">
      <c r="A695">
        <f>ROW(Source!A375)</f>
        <v>375</v>
      </c>
      <c r="B695">
        <v>23104213</v>
      </c>
      <c r="C695">
        <v>23106293</v>
      </c>
      <c r="D695">
        <v>21540934</v>
      </c>
      <c r="E695">
        <v>1</v>
      </c>
      <c r="F695">
        <v>1</v>
      </c>
      <c r="G695">
        <v>1</v>
      </c>
      <c r="H695">
        <v>3</v>
      </c>
      <c r="I695" t="s">
        <v>774</v>
      </c>
      <c r="J695" t="s">
        <v>775</v>
      </c>
      <c r="K695" t="s">
        <v>776</v>
      </c>
      <c r="L695">
        <v>1348</v>
      </c>
      <c r="N695">
        <v>1009</v>
      </c>
      <c r="O695" t="s">
        <v>13</v>
      </c>
      <c r="P695" t="s">
        <v>13</v>
      </c>
      <c r="Q695">
        <v>1000</v>
      </c>
      <c r="Y695">
        <v>5.5999999999999995E-4</v>
      </c>
      <c r="AA695">
        <v>10362</v>
      </c>
      <c r="AB695">
        <v>0</v>
      </c>
      <c r="AC695">
        <v>0</v>
      </c>
      <c r="AD695">
        <v>0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3</v>
      </c>
      <c r="AT695">
        <v>5.5999999999999995E-4</v>
      </c>
      <c r="AU695" t="s">
        <v>3</v>
      </c>
      <c r="AV695">
        <v>0</v>
      </c>
      <c r="AW695">
        <v>2</v>
      </c>
      <c r="AX695">
        <v>23106311</v>
      </c>
      <c r="AY695">
        <v>1</v>
      </c>
      <c r="AZ695">
        <v>0</v>
      </c>
      <c r="BA695">
        <v>692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B695">
        <v>0</v>
      </c>
    </row>
    <row r="696" spans="1:80">
      <c r="A696">
        <f>ROW(Source!A375)</f>
        <v>375</v>
      </c>
      <c r="B696">
        <v>23104213</v>
      </c>
      <c r="C696">
        <v>23106293</v>
      </c>
      <c r="D696">
        <v>21542383</v>
      </c>
      <c r="E696">
        <v>1</v>
      </c>
      <c r="F696">
        <v>1</v>
      </c>
      <c r="G696">
        <v>1</v>
      </c>
      <c r="H696">
        <v>3</v>
      </c>
      <c r="I696" t="s">
        <v>912</v>
      </c>
      <c r="J696" t="s">
        <v>913</v>
      </c>
      <c r="K696" t="s">
        <v>914</v>
      </c>
      <c r="L696">
        <v>1348</v>
      </c>
      <c r="N696">
        <v>1009</v>
      </c>
      <c r="O696" t="s">
        <v>13</v>
      </c>
      <c r="P696" t="s">
        <v>13</v>
      </c>
      <c r="Q696">
        <v>1000</v>
      </c>
      <c r="Y696">
        <v>5.0400000000000002E-3</v>
      </c>
      <c r="AA696">
        <v>13560</v>
      </c>
      <c r="AB696">
        <v>0</v>
      </c>
      <c r="AC696">
        <v>0</v>
      </c>
      <c r="AD696">
        <v>0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3</v>
      </c>
      <c r="AT696">
        <v>5.0400000000000002E-3</v>
      </c>
      <c r="AU696" t="s">
        <v>3</v>
      </c>
      <c r="AV696">
        <v>0</v>
      </c>
      <c r="AW696">
        <v>2</v>
      </c>
      <c r="AX696">
        <v>23106312</v>
      </c>
      <c r="AY696">
        <v>1</v>
      </c>
      <c r="AZ696">
        <v>0</v>
      </c>
      <c r="BA696">
        <v>693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B696">
        <v>0</v>
      </c>
    </row>
    <row r="697" spans="1:80">
      <c r="A697">
        <f>ROW(Source!A375)</f>
        <v>375</v>
      </c>
      <c r="B697">
        <v>23104213</v>
      </c>
      <c r="C697">
        <v>23106293</v>
      </c>
      <c r="D697">
        <v>21572783</v>
      </c>
      <c r="E697">
        <v>1</v>
      </c>
      <c r="F697">
        <v>1</v>
      </c>
      <c r="G697">
        <v>1</v>
      </c>
      <c r="H697">
        <v>3</v>
      </c>
      <c r="I697" t="s">
        <v>161</v>
      </c>
      <c r="J697" t="s">
        <v>163</v>
      </c>
      <c r="K697" t="s">
        <v>162</v>
      </c>
      <c r="L697">
        <v>1354</v>
      </c>
      <c r="N697">
        <v>1010</v>
      </c>
      <c r="O697" t="s">
        <v>123</v>
      </c>
      <c r="P697" t="s">
        <v>123</v>
      </c>
      <c r="Q697">
        <v>1</v>
      </c>
      <c r="Y697">
        <v>1</v>
      </c>
      <c r="AA697">
        <v>0</v>
      </c>
      <c r="AB697">
        <v>0</v>
      </c>
      <c r="AC697">
        <v>0</v>
      </c>
      <c r="AD697">
        <v>0</v>
      </c>
      <c r="AN697">
        <v>1</v>
      </c>
      <c r="AO697">
        <v>0</v>
      </c>
      <c r="AP697">
        <v>1</v>
      </c>
      <c r="AQ697">
        <v>0</v>
      </c>
      <c r="AR697">
        <v>0</v>
      </c>
      <c r="AS697" t="s">
        <v>3</v>
      </c>
      <c r="AT697">
        <v>1</v>
      </c>
      <c r="AU697" t="s">
        <v>3</v>
      </c>
      <c r="AV697">
        <v>0</v>
      </c>
      <c r="AW697">
        <v>2</v>
      </c>
      <c r="AX697">
        <v>23106313</v>
      </c>
      <c r="AY697">
        <v>1</v>
      </c>
      <c r="AZ697">
        <v>0</v>
      </c>
      <c r="BA697">
        <v>694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B697">
        <v>0</v>
      </c>
    </row>
    <row r="698" spans="1:80">
      <c r="A698">
        <f>ROW(Source!A375)</f>
        <v>375</v>
      </c>
      <c r="B698">
        <v>23104213</v>
      </c>
      <c r="C698">
        <v>23106293</v>
      </c>
      <c r="D698">
        <v>21628498</v>
      </c>
      <c r="E698">
        <v>1</v>
      </c>
      <c r="F698">
        <v>1</v>
      </c>
      <c r="G698">
        <v>1</v>
      </c>
      <c r="H698">
        <v>3</v>
      </c>
      <c r="I698" t="s">
        <v>915</v>
      </c>
      <c r="J698" t="s">
        <v>916</v>
      </c>
      <c r="K698" t="s">
        <v>917</v>
      </c>
      <c r="L698">
        <v>1354</v>
      </c>
      <c r="N698">
        <v>1010</v>
      </c>
      <c r="O698" t="s">
        <v>123</v>
      </c>
      <c r="P698" t="s">
        <v>123</v>
      </c>
      <c r="Q698">
        <v>1</v>
      </c>
      <c r="Y698">
        <v>2</v>
      </c>
      <c r="AA698">
        <v>75</v>
      </c>
      <c r="AB698">
        <v>0</v>
      </c>
      <c r="AC698">
        <v>0</v>
      </c>
      <c r="AD698">
        <v>0</v>
      </c>
      <c r="AN698">
        <v>0</v>
      </c>
      <c r="AO698">
        <v>1</v>
      </c>
      <c r="AP698">
        <v>0</v>
      </c>
      <c r="AQ698">
        <v>0</v>
      </c>
      <c r="AR698">
        <v>0</v>
      </c>
      <c r="AS698" t="s">
        <v>3</v>
      </c>
      <c r="AT698">
        <v>2</v>
      </c>
      <c r="AU698" t="s">
        <v>3</v>
      </c>
      <c r="AV698">
        <v>0</v>
      </c>
      <c r="AW698">
        <v>2</v>
      </c>
      <c r="AX698">
        <v>23106314</v>
      </c>
      <c r="AY698">
        <v>1</v>
      </c>
      <c r="AZ698">
        <v>0</v>
      </c>
      <c r="BA698">
        <v>695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B698">
        <v>0</v>
      </c>
    </row>
    <row r="699" spans="1:80">
      <c r="A699">
        <f>ROW(Source!A375)</f>
        <v>375</v>
      </c>
      <c r="B699">
        <v>23104213</v>
      </c>
      <c r="C699">
        <v>23106293</v>
      </c>
      <c r="D699">
        <v>21638024</v>
      </c>
      <c r="E699">
        <v>1</v>
      </c>
      <c r="F699">
        <v>1</v>
      </c>
      <c r="G699">
        <v>1</v>
      </c>
      <c r="H699">
        <v>3</v>
      </c>
      <c r="I699" t="s">
        <v>918</v>
      </c>
      <c r="J699" t="s">
        <v>919</v>
      </c>
      <c r="K699" t="s">
        <v>920</v>
      </c>
      <c r="L699">
        <v>1356</v>
      </c>
      <c r="N699">
        <v>1010</v>
      </c>
      <c r="O699" t="s">
        <v>921</v>
      </c>
      <c r="P699" t="s">
        <v>921</v>
      </c>
      <c r="Q699">
        <v>1000</v>
      </c>
      <c r="Y699">
        <v>2E-3</v>
      </c>
      <c r="AA699">
        <v>7980</v>
      </c>
      <c r="AB699">
        <v>0</v>
      </c>
      <c r="AC699">
        <v>0</v>
      </c>
      <c r="AD699">
        <v>0</v>
      </c>
      <c r="AN699">
        <v>0</v>
      </c>
      <c r="AO699">
        <v>1</v>
      </c>
      <c r="AP699">
        <v>0</v>
      </c>
      <c r="AQ699">
        <v>0</v>
      </c>
      <c r="AR699">
        <v>0</v>
      </c>
      <c r="AS699" t="s">
        <v>3</v>
      </c>
      <c r="AT699">
        <v>2E-3</v>
      </c>
      <c r="AU699" t="s">
        <v>3</v>
      </c>
      <c r="AV699">
        <v>0</v>
      </c>
      <c r="AW699">
        <v>2</v>
      </c>
      <c r="AX699">
        <v>23106315</v>
      </c>
      <c r="AY699">
        <v>1</v>
      </c>
      <c r="AZ699">
        <v>0</v>
      </c>
      <c r="BA699">
        <v>696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B699">
        <v>0</v>
      </c>
    </row>
    <row r="700" spans="1:80">
      <c r="A700">
        <f>ROW(Source!A381)</f>
        <v>381</v>
      </c>
      <c r="B700">
        <v>23104213</v>
      </c>
      <c r="C700">
        <v>23106321</v>
      </c>
      <c r="D700">
        <v>9430710</v>
      </c>
      <c r="E700">
        <v>1</v>
      </c>
      <c r="F700">
        <v>1</v>
      </c>
      <c r="G700">
        <v>1</v>
      </c>
      <c r="H700">
        <v>1</v>
      </c>
      <c r="I700" t="s">
        <v>803</v>
      </c>
      <c r="J700" t="s">
        <v>3</v>
      </c>
      <c r="K700" t="s">
        <v>804</v>
      </c>
      <c r="L700">
        <v>1369</v>
      </c>
      <c r="N700">
        <v>1013</v>
      </c>
      <c r="O700" t="s">
        <v>731</v>
      </c>
      <c r="P700" t="s">
        <v>731</v>
      </c>
      <c r="Q700">
        <v>1</v>
      </c>
      <c r="Y700">
        <v>88.3</v>
      </c>
      <c r="AA700">
        <v>0</v>
      </c>
      <c r="AB700">
        <v>0</v>
      </c>
      <c r="AC700">
        <v>0</v>
      </c>
      <c r="AD700">
        <v>9.6199999999999992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3</v>
      </c>
      <c r="AT700">
        <v>88.3</v>
      </c>
      <c r="AU700" t="s">
        <v>3</v>
      </c>
      <c r="AV700">
        <v>1</v>
      </c>
      <c r="AW700">
        <v>2</v>
      </c>
      <c r="AX700">
        <v>23106334</v>
      </c>
      <c r="AY700">
        <v>1</v>
      </c>
      <c r="AZ700">
        <v>0</v>
      </c>
      <c r="BA700">
        <v>697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B700">
        <v>0</v>
      </c>
    </row>
    <row r="701" spans="1:80">
      <c r="A701">
        <f>ROW(Source!A381)</f>
        <v>381</v>
      </c>
      <c r="B701">
        <v>23104213</v>
      </c>
      <c r="C701">
        <v>23106321</v>
      </c>
      <c r="D701">
        <v>121548</v>
      </c>
      <c r="E701">
        <v>1</v>
      </c>
      <c r="F701">
        <v>1</v>
      </c>
      <c r="G701">
        <v>1</v>
      </c>
      <c r="H701">
        <v>1</v>
      </c>
      <c r="I701" t="s">
        <v>23</v>
      </c>
      <c r="J701" t="s">
        <v>3</v>
      </c>
      <c r="K701" t="s">
        <v>732</v>
      </c>
      <c r="L701">
        <v>608254</v>
      </c>
      <c r="N701">
        <v>1013</v>
      </c>
      <c r="O701" t="s">
        <v>733</v>
      </c>
      <c r="P701" t="s">
        <v>733</v>
      </c>
      <c r="Q701">
        <v>1</v>
      </c>
      <c r="Y701">
        <v>1.51</v>
      </c>
      <c r="AA701">
        <v>0</v>
      </c>
      <c r="AB701">
        <v>0</v>
      </c>
      <c r="AC701">
        <v>0</v>
      </c>
      <c r="AD701">
        <v>0</v>
      </c>
      <c r="AN701">
        <v>0</v>
      </c>
      <c r="AO701">
        <v>1</v>
      </c>
      <c r="AP701">
        <v>0</v>
      </c>
      <c r="AQ701">
        <v>0</v>
      </c>
      <c r="AR701">
        <v>0</v>
      </c>
      <c r="AS701" t="s">
        <v>3</v>
      </c>
      <c r="AT701">
        <v>1.51</v>
      </c>
      <c r="AU701" t="s">
        <v>3</v>
      </c>
      <c r="AV701">
        <v>2</v>
      </c>
      <c r="AW701">
        <v>2</v>
      </c>
      <c r="AX701">
        <v>23106335</v>
      </c>
      <c r="AY701">
        <v>1</v>
      </c>
      <c r="AZ701">
        <v>0</v>
      </c>
      <c r="BA701">
        <v>698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B701">
        <v>0</v>
      </c>
    </row>
    <row r="702" spans="1:80">
      <c r="A702">
        <f>ROW(Source!A381)</f>
        <v>381</v>
      </c>
      <c r="B702">
        <v>23104213</v>
      </c>
      <c r="C702">
        <v>23106321</v>
      </c>
      <c r="D702">
        <v>21598821</v>
      </c>
      <c r="E702">
        <v>1</v>
      </c>
      <c r="F702">
        <v>1</v>
      </c>
      <c r="G702">
        <v>1</v>
      </c>
      <c r="H702">
        <v>2</v>
      </c>
      <c r="I702" t="s">
        <v>805</v>
      </c>
      <c r="J702" t="s">
        <v>806</v>
      </c>
      <c r="K702" t="s">
        <v>807</v>
      </c>
      <c r="L702">
        <v>1368</v>
      </c>
      <c r="N702">
        <v>1011</v>
      </c>
      <c r="O702" t="s">
        <v>737</v>
      </c>
      <c r="P702" t="s">
        <v>737</v>
      </c>
      <c r="Q702">
        <v>1</v>
      </c>
      <c r="Y702">
        <v>1</v>
      </c>
      <c r="AA702">
        <v>0</v>
      </c>
      <c r="AB702">
        <v>134.65</v>
      </c>
      <c r="AC702">
        <v>13.5</v>
      </c>
      <c r="AD702">
        <v>0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3</v>
      </c>
      <c r="AT702">
        <v>1</v>
      </c>
      <c r="AU702" t="s">
        <v>3</v>
      </c>
      <c r="AV702">
        <v>0</v>
      </c>
      <c r="AW702">
        <v>2</v>
      </c>
      <c r="AX702">
        <v>23106336</v>
      </c>
      <c r="AY702">
        <v>1</v>
      </c>
      <c r="AZ702">
        <v>0</v>
      </c>
      <c r="BA702">
        <v>699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B702">
        <v>0</v>
      </c>
    </row>
    <row r="703" spans="1:80">
      <c r="A703">
        <f>ROW(Source!A381)</f>
        <v>381</v>
      </c>
      <c r="B703">
        <v>23104213</v>
      </c>
      <c r="C703">
        <v>23106321</v>
      </c>
      <c r="D703">
        <v>21599017</v>
      </c>
      <c r="E703">
        <v>1</v>
      </c>
      <c r="F703">
        <v>1</v>
      </c>
      <c r="G703">
        <v>1</v>
      </c>
      <c r="H703">
        <v>2</v>
      </c>
      <c r="I703" t="s">
        <v>956</v>
      </c>
      <c r="J703" t="s">
        <v>957</v>
      </c>
      <c r="K703" t="s">
        <v>958</v>
      </c>
      <c r="L703">
        <v>1368</v>
      </c>
      <c r="N703">
        <v>1011</v>
      </c>
      <c r="O703" t="s">
        <v>737</v>
      </c>
      <c r="P703" t="s">
        <v>737</v>
      </c>
      <c r="Q703">
        <v>1</v>
      </c>
      <c r="Y703">
        <v>3.89</v>
      </c>
      <c r="AA703">
        <v>0</v>
      </c>
      <c r="AB703">
        <v>6.66</v>
      </c>
      <c r="AC703">
        <v>0</v>
      </c>
      <c r="AD703">
        <v>0</v>
      </c>
      <c r="AN703">
        <v>0</v>
      </c>
      <c r="AO703">
        <v>1</v>
      </c>
      <c r="AP703">
        <v>0</v>
      </c>
      <c r="AQ703">
        <v>0</v>
      </c>
      <c r="AR703">
        <v>0</v>
      </c>
      <c r="AS703" t="s">
        <v>3</v>
      </c>
      <c r="AT703">
        <v>3.89</v>
      </c>
      <c r="AU703" t="s">
        <v>3</v>
      </c>
      <c r="AV703">
        <v>0</v>
      </c>
      <c r="AW703">
        <v>2</v>
      </c>
      <c r="AX703">
        <v>23106337</v>
      </c>
      <c r="AY703">
        <v>1</v>
      </c>
      <c r="AZ703">
        <v>0</v>
      </c>
      <c r="BA703">
        <v>700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B703">
        <v>0</v>
      </c>
    </row>
    <row r="704" spans="1:80">
      <c r="A704">
        <f>ROW(Source!A381)</f>
        <v>381</v>
      </c>
      <c r="B704">
        <v>23104213</v>
      </c>
      <c r="C704">
        <v>23106321</v>
      </c>
      <c r="D704">
        <v>21600294</v>
      </c>
      <c r="E704">
        <v>1</v>
      </c>
      <c r="F704">
        <v>1</v>
      </c>
      <c r="G704">
        <v>1</v>
      </c>
      <c r="H704">
        <v>2</v>
      </c>
      <c r="I704" t="s">
        <v>814</v>
      </c>
      <c r="J704" t="s">
        <v>815</v>
      </c>
      <c r="K704" t="s">
        <v>816</v>
      </c>
      <c r="L704">
        <v>1368</v>
      </c>
      <c r="N704">
        <v>1011</v>
      </c>
      <c r="O704" t="s">
        <v>737</v>
      </c>
      <c r="P704" t="s">
        <v>737</v>
      </c>
      <c r="Q704">
        <v>1</v>
      </c>
      <c r="Y704">
        <v>0.51</v>
      </c>
      <c r="AA704">
        <v>0</v>
      </c>
      <c r="AB704">
        <v>91.83</v>
      </c>
      <c r="AC704">
        <v>10.06</v>
      </c>
      <c r="AD704">
        <v>0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3</v>
      </c>
      <c r="AT704">
        <v>0.51</v>
      </c>
      <c r="AU704" t="s">
        <v>3</v>
      </c>
      <c r="AV704">
        <v>0</v>
      </c>
      <c r="AW704">
        <v>2</v>
      </c>
      <c r="AX704">
        <v>23106338</v>
      </c>
      <c r="AY704">
        <v>1</v>
      </c>
      <c r="AZ704">
        <v>0</v>
      </c>
      <c r="BA704">
        <v>701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B704">
        <v>0</v>
      </c>
    </row>
    <row r="705" spans="1:80">
      <c r="A705">
        <f>ROW(Source!A381)</f>
        <v>381</v>
      </c>
      <c r="B705">
        <v>23104213</v>
      </c>
      <c r="C705">
        <v>23106321</v>
      </c>
      <c r="D705">
        <v>21601609</v>
      </c>
      <c r="E705">
        <v>1</v>
      </c>
      <c r="F705">
        <v>1</v>
      </c>
      <c r="G705">
        <v>1</v>
      </c>
      <c r="H705">
        <v>2</v>
      </c>
      <c r="I705" t="s">
        <v>797</v>
      </c>
      <c r="J705" t="s">
        <v>798</v>
      </c>
      <c r="K705" t="s">
        <v>799</v>
      </c>
      <c r="L705">
        <v>1368</v>
      </c>
      <c r="N705">
        <v>1011</v>
      </c>
      <c r="O705" t="s">
        <v>737</v>
      </c>
      <c r="P705" t="s">
        <v>737</v>
      </c>
      <c r="Q705">
        <v>1</v>
      </c>
      <c r="Y705">
        <v>1</v>
      </c>
      <c r="AA705">
        <v>0</v>
      </c>
      <c r="AB705">
        <v>87.17</v>
      </c>
      <c r="AC705">
        <v>11.6</v>
      </c>
      <c r="AD705">
        <v>0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3</v>
      </c>
      <c r="AT705">
        <v>1</v>
      </c>
      <c r="AU705" t="s">
        <v>3</v>
      </c>
      <c r="AV705">
        <v>0</v>
      </c>
      <c r="AW705">
        <v>2</v>
      </c>
      <c r="AX705">
        <v>23106339</v>
      </c>
      <c r="AY705">
        <v>1</v>
      </c>
      <c r="AZ705">
        <v>0</v>
      </c>
      <c r="BA705">
        <v>702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B705">
        <v>0</v>
      </c>
    </row>
    <row r="706" spans="1:80">
      <c r="A706">
        <f>ROW(Source!A381)</f>
        <v>381</v>
      </c>
      <c r="B706">
        <v>23104213</v>
      </c>
      <c r="C706">
        <v>23106321</v>
      </c>
      <c r="D706">
        <v>21538484</v>
      </c>
      <c r="E706">
        <v>1</v>
      </c>
      <c r="F706">
        <v>1</v>
      </c>
      <c r="G706">
        <v>1</v>
      </c>
      <c r="H706">
        <v>3</v>
      </c>
      <c r="I706" t="s">
        <v>939</v>
      </c>
      <c r="J706" t="s">
        <v>940</v>
      </c>
      <c r="K706" t="s">
        <v>941</v>
      </c>
      <c r="L706">
        <v>1348</v>
      </c>
      <c r="N706">
        <v>1009</v>
      </c>
      <c r="O706" t="s">
        <v>13</v>
      </c>
      <c r="P706" t="s">
        <v>13</v>
      </c>
      <c r="Q706">
        <v>1000</v>
      </c>
      <c r="Y706">
        <v>2.0000000000000002E-5</v>
      </c>
      <c r="AA706">
        <v>24600</v>
      </c>
      <c r="AB706">
        <v>0</v>
      </c>
      <c r="AC706">
        <v>0</v>
      </c>
      <c r="AD706">
        <v>0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3</v>
      </c>
      <c r="AT706">
        <v>2.0000000000000002E-5</v>
      </c>
      <c r="AU706" t="s">
        <v>3</v>
      </c>
      <c r="AV706">
        <v>0</v>
      </c>
      <c r="AW706">
        <v>2</v>
      </c>
      <c r="AX706">
        <v>23106340</v>
      </c>
      <c r="AY706">
        <v>1</v>
      </c>
      <c r="AZ706">
        <v>0</v>
      </c>
      <c r="BA706">
        <v>703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B706">
        <v>0</v>
      </c>
    </row>
    <row r="707" spans="1:80">
      <c r="A707">
        <f>ROW(Source!A381)</f>
        <v>381</v>
      </c>
      <c r="B707">
        <v>23104213</v>
      </c>
      <c r="C707">
        <v>23106321</v>
      </c>
      <c r="D707">
        <v>21538874</v>
      </c>
      <c r="E707">
        <v>1</v>
      </c>
      <c r="F707">
        <v>1</v>
      </c>
      <c r="G707">
        <v>1</v>
      </c>
      <c r="H707">
        <v>3</v>
      </c>
      <c r="I707" t="s">
        <v>762</v>
      </c>
      <c r="J707" t="s">
        <v>763</v>
      </c>
      <c r="K707" t="s">
        <v>764</v>
      </c>
      <c r="L707">
        <v>1339</v>
      </c>
      <c r="N707">
        <v>1007</v>
      </c>
      <c r="O707" t="s">
        <v>26</v>
      </c>
      <c r="P707" t="s">
        <v>26</v>
      </c>
      <c r="Q707">
        <v>1</v>
      </c>
      <c r="Y707">
        <v>0.54</v>
      </c>
      <c r="AA707">
        <v>6.22</v>
      </c>
      <c r="AB707">
        <v>0</v>
      </c>
      <c r="AC707">
        <v>0</v>
      </c>
      <c r="AD707">
        <v>0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3</v>
      </c>
      <c r="AT707">
        <v>0.54</v>
      </c>
      <c r="AU707" t="s">
        <v>3</v>
      </c>
      <c r="AV707">
        <v>0</v>
      </c>
      <c r="AW707">
        <v>2</v>
      </c>
      <c r="AX707">
        <v>23106341</v>
      </c>
      <c r="AY707">
        <v>1</v>
      </c>
      <c r="AZ707">
        <v>0</v>
      </c>
      <c r="BA707">
        <v>704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B707">
        <v>0</v>
      </c>
    </row>
    <row r="708" spans="1:80">
      <c r="A708">
        <f>ROW(Source!A381)</f>
        <v>381</v>
      </c>
      <c r="B708">
        <v>23104213</v>
      </c>
      <c r="C708">
        <v>23106321</v>
      </c>
      <c r="D708">
        <v>21541053</v>
      </c>
      <c r="E708">
        <v>1</v>
      </c>
      <c r="F708">
        <v>1</v>
      </c>
      <c r="G708">
        <v>1</v>
      </c>
      <c r="H708">
        <v>3</v>
      </c>
      <c r="I708" t="s">
        <v>777</v>
      </c>
      <c r="J708" t="s">
        <v>778</v>
      </c>
      <c r="K708" t="s">
        <v>779</v>
      </c>
      <c r="L708">
        <v>1339</v>
      </c>
      <c r="N708">
        <v>1007</v>
      </c>
      <c r="O708" t="s">
        <v>26</v>
      </c>
      <c r="P708" t="s">
        <v>26</v>
      </c>
      <c r="Q708">
        <v>1</v>
      </c>
      <c r="Y708">
        <v>0.47</v>
      </c>
      <c r="AA708">
        <v>38.51</v>
      </c>
      <c r="AB708">
        <v>0</v>
      </c>
      <c r="AC708">
        <v>0</v>
      </c>
      <c r="AD708">
        <v>0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3</v>
      </c>
      <c r="AT708">
        <v>0.47</v>
      </c>
      <c r="AU708" t="s">
        <v>3</v>
      </c>
      <c r="AV708">
        <v>0</v>
      </c>
      <c r="AW708">
        <v>2</v>
      </c>
      <c r="AX708">
        <v>23106342</v>
      </c>
      <c r="AY708">
        <v>1</v>
      </c>
      <c r="AZ708">
        <v>0</v>
      </c>
      <c r="BA708">
        <v>705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B708">
        <v>0</v>
      </c>
    </row>
    <row r="709" spans="1:80">
      <c r="A709">
        <f>ROW(Source!A381)</f>
        <v>381</v>
      </c>
      <c r="B709">
        <v>23104213</v>
      </c>
      <c r="C709">
        <v>23106321</v>
      </c>
      <c r="D709">
        <v>21586826</v>
      </c>
      <c r="E709">
        <v>1</v>
      </c>
      <c r="F709">
        <v>1</v>
      </c>
      <c r="G709">
        <v>1</v>
      </c>
      <c r="H709">
        <v>3</v>
      </c>
      <c r="I709" t="s">
        <v>844</v>
      </c>
      <c r="J709" t="s">
        <v>845</v>
      </c>
      <c r="K709" t="s">
        <v>846</v>
      </c>
      <c r="L709">
        <v>1339</v>
      </c>
      <c r="N709">
        <v>1007</v>
      </c>
      <c r="O709" t="s">
        <v>26</v>
      </c>
      <c r="P709" t="s">
        <v>26</v>
      </c>
      <c r="Q709">
        <v>1</v>
      </c>
      <c r="Y709">
        <v>0.81</v>
      </c>
      <c r="AA709">
        <v>3.15</v>
      </c>
      <c r="AB709">
        <v>0</v>
      </c>
      <c r="AC709">
        <v>0</v>
      </c>
      <c r="AD709">
        <v>0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3</v>
      </c>
      <c r="AT709">
        <v>0.81</v>
      </c>
      <c r="AU709" t="s">
        <v>3</v>
      </c>
      <c r="AV709">
        <v>0</v>
      </c>
      <c r="AW709">
        <v>2</v>
      </c>
      <c r="AX709">
        <v>23106343</v>
      </c>
      <c r="AY709">
        <v>1</v>
      </c>
      <c r="AZ709">
        <v>0</v>
      </c>
      <c r="BA709">
        <v>706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B709">
        <v>0</v>
      </c>
    </row>
    <row r="710" spans="1:80">
      <c r="A710">
        <f>ROW(Source!A381)</f>
        <v>381</v>
      </c>
      <c r="B710">
        <v>23104213</v>
      </c>
      <c r="C710">
        <v>23106321</v>
      </c>
      <c r="D710">
        <v>21636428</v>
      </c>
      <c r="E710">
        <v>1</v>
      </c>
      <c r="F710">
        <v>1</v>
      </c>
      <c r="G710">
        <v>1</v>
      </c>
      <c r="H710">
        <v>3</v>
      </c>
      <c r="I710" t="s">
        <v>1228</v>
      </c>
      <c r="J710" t="s">
        <v>1229</v>
      </c>
      <c r="K710" t="s">
        <v>1230</v>
      </c>
      <c r="L710">
        <v>1346</v>
      </c>
      <c r="N710">
        <v>1009</v>
      </c>
      <c r="O710" t="s">
        <v>95</v>
      </c>
      <c r="P710" t="s">
        <v>95</v>
      </c>
      <c r="Q710">
        <v>1</v>
      </c>
      <c r="Y710">
        <v>0.21</v>
      </c>
      <c r="AA710">
        <v>85.97</v>
      </c>
      <c r="AB710">
        <v>0</v>
      </c>
      <c r="AC710">
        <v>0</v>
      </c>
      <c r="AD710">
        <v>0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3</v>
      </c>
      <c r="AT710">
        <v>0.21</v>
      </c>
      <c r="AU710" t="s">
        <v>3</v>
      </c>
      <c r="AV710">
        <v>0</v>
      </c>
      <c r="AW710">
        <v>2</v>
      </c>
      <c r="AX710">
        <v>23106344</v>
      </c>
      <c r="AY710">
        <v>1</v>
      </c>
      <c r="AZ710">
        <v>0</v>
      </c>
      <c r="BA710">
        <v>707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B710">
        <v>0</v>
      </c>
    </row>
    <row r="711" spans="1:80">
      <c r="A711">
        <f>ROW(Source!A381)</f>
        <v>381</v>
      </c>
      <c r="B711">
        <v>23104213</v>
      </c>
      <c r="C711">
        <v>23106321</v>
      </c>
      <c r="D711">
        <v>21598581</v>
      </c>
      <c r="E711">
        <v>1</v>
      </c>
      <c r="F711">
        <v>1</v>
      </c>
      <c r="G711">
        <v>1</v>
      </c>
      <c r="H711">
        <v>3</v>
      </c>
      <c r="I711" t="s">
        <v>853</v>
      </c>
      <c r="J711" t="s">
        <v>854</v>
      </c>
      <c r="K711" t="s">
        <v>855</v>
      </c>
      <c r="L711">
        <v>9308174</v>
      </c>
      <c r="N711">
        <v>1009</v>
      </c>
      <c r="O711" t="s">
        <v>13</v>
      </c>
      <c r="P711" t="s">
        <v>361</v>
      </c>
      <c r="Q711">
        <v>1000</v>
      </c>
      <c r="Y711">
        <v>16.989999999999998</v>
      </c>
      <c r="AA711">
        <v>1</v>
      </c>
      <c r="AB711">
        <v>0</v>
      </c>
      <c r="AC711">
        <v>0</v>
      </c>
      <c r="AD711">
        <v>0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3</v>
      </c>
      <c r="AT711">
        <v>16.989999999999998</v>
      </c>
      <c r="AU711" t="s">
        <v>3</v>
      </c>
      <c r="AV711">
        <v>0</v>
      </c>
      <c r="AW711">
        <v>2</v>
      </c>
      <c r="AX711">
        <v>23106345</v>
      </c>
      <c r="AY711">
        <v>1</v>
      </c>
      <c r="AZ711">
        <v>0</v>
      </c>
      <c r="BA711">
        <v>708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B711">
        <v>0</v>
      </c>
    </row>
    <row r="712" spans="1:80">
      <c r="A712">
        <f>ROW(Source!A384)</f>
        <v>384</v>
      </c>
      <c r="B712">
        <v>23104213</v>
      </c>
      <c r="C712">
        <v>23106350</v>
      </c>
      <c r="D712">
        <v>9430710</v>
      </c>
      <c r="E712">
        <v>1</v>
      </c>
      <c r="F712">
        <v>1</v>
      </c>
      <c r="G712">
        <v>1</v>
      </c>
      <c r="H712">
        <v>1</v>
      </c>
      <c r="I712" t="s">
        <v>803</v>
      </c>
      <c r="J712" t="s">
        <v>3</v>
      </c>
      <c r="K712" t="s">
        <v>804</v>
      </c>
      <c r="L712">
        <v>1369</v>
      </c>
      <c r="N712">
        <v>1013</v>
      </c>
      <c r="O712" t="s">
        <v>731</v>
      </c>
      <c r="P712" t="s">
        <v>731</v>
      </c>
      <c r="Q712">
        <v>1</v>
      </c>
      <c r="Y712">
        <v>0.6</v>
      </c>
      <c r="AA712">
        <v>0</v>
      </c>
      <c r="AB712">
        <v>0</v>
      </c>
      <c r="AC712">
        <v>0</v>
      </c>
      <c r="AD712">
        <v>9.6199999999999992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3</v>
      </c>
      <c r="AT712">
        <v>0.6</v>
      </c>
      <c r="AU712" t="s">
        <v>3</v>
      </c>
      <c r="AV712">
        <v>1</v>
      </c>
      <c r="AW712">
        <v>2</v>
      </c>
      <c r="AX712">
        <v>23106364</v>
      </c>
      <c r="AY712">
        <v>1</v>
      </c>
      <c r="AZ712">
        <v>0</v>
      </c>
      <c r="BA712">
        <v>709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B712">
        <v>0</v>
      </c>
    </row>
    <row r="713" spans="1:80">
      <c r="A713">
        <f>ROW(Source!A384)</f>
        <v>384</v>
      </c>
      <c r="B713">
        <v>23104213</v>
      </c>
      <c r="C713">
        <v>23106350</v>
      </c>
      <c r="D713">
        <v>121548</v>
      </c>
      <c r="E713">
        <v>1</v>
      </c>
      <c r="F713">
        <v>1</v>
      </c>
      <c r="G713">
        <v>1</v>
      </c>
      <c r="H713">
        <v>1</v>
      </c>
      <c r="I713" t="s">
        <v>23</v>
      </c>
      <c r="J713" t="s">
        <v>3</v>
      </c>
      <c r="K713" t="s">
        <v>732</v>
      </c>
      <c r="L713">
        <v>608254</v>
      </c>
      <c r="N713">
        <v>1013</v>
      </c>
      <c r="O713" t="s">
        <v>733</v>
      </c>
      <c r="P713" t="s">
        <v>733</v>
      </c>
      <c r="Q713">
        <v>1</v>
      </c>
      <c r="Y713">
        <v>0.25</v>
      </c>
      <c r="AA713">
        <v>0</v>
      </c>
      <c r="AB713">
        <v>0</v>
      </c>
      <c r="AC713">
        <v>0</v>
      </c>
      <c r="AD713">
        <v>0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3</v>
      </c>
      <c r="AT713">
        <v>0.25</v>
      </c>
      <c r="AU713" t="s">
        <v>3</v>
      </c>
      <c r="AV713">
        <v>2</v>
      </c>
      <c r="AW713">
        <v>2</v>
      </c>
      <c r="AX713">
        <v>23106365</v>
      </c>
      <c r="AY713">
        <v>1</v>
      </c>
      <c r="AZ713">
        <v>0</v>
      </c>
      <c r="BA713">
        <v>710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B713">
        <v>0</v>
      </c>
    </row>
    <row r="714" spans="1:80">
      <c r="A714">
        <f>ROW(Source!A384)</f>
        <v>384</v>
      </c>
      <c r="B714">
        <v>23104213</v>
      </c>
      <c r="C714">
        <v>23106350</v>
      </c>
      <c r="D714">
        <v>21598821</v>
      </c>
      <c r="E714">
        <v>1</v>
      </c>
      <c r="F714">
        <v>1</v>
      </c>
      <c r="G714">
        <v>1</v>
      </c>
      <c r="H714">
        <v>2</v>
      </c>
      <c r="I714" t="s">
        <v>805</v>
      </c>
      <c r="J714" t="s">
        <v>806</v>
      </c>
      <c r="K714" t="s">
        <v>807</v>
      </c>
      <c r="L714">
        <v>1368</v>
      </c>
      <c r="N714">
        <v>1011</v>
      </c>
      <c r="O714" t="s">
        <v>737</v>
      </c>
      <c r="P714" t="s">
        <v>737</v>
      </c>
      <c r="Q714">
        <v>1</v>
      </c>
      <c r="Y714">
        <v>0.25</v>
      </c>
      <c r="AA714">
        <v>0</v>
      </c>
      <c r="AB714">
        <v>134.65</v>
      </c>
      <c r="AC714">
        <v>13.5</v>
      </c>
      <c r="AD714">
        <v>0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3</v>
      </c>
      <c r="AT714">
        <v>0.25</v>
      </c>
      <c r="AU714" t="s">
        <v>3</v>
      </c>
      <c r="AV714">
        <v>0</v>
      </c>
      <c r="AW714">
        <v>2</v>
      </c>
      <c r="AX714">
        <v>23106366</v>
      </c>
      <c r="AY714">
        <v>1</v>
      </c>
      <c r="AZ714">
        <v>0</v>
      </c>
      <c r="BA714">
        <v>711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B714">
        <v>0</v>
      </c>
    </row>
    <row r="715" spans="1:80">
      <c r="A715">
        <f>ROW(Source!A384)</f>
        <v>384</v>
      </c>
      <c r="B715">
        <v>23104213</v>
      </c>
      <c r="C715">
        <v>23106350</v>
      </c>
      <c r="D715">
        <v>21599187</v>
      </c>
      <c r="E715">
        <v>1</v>
      </c>
      <c r="F715">
        <v>1</v>
      </c>
      <c r="G715">
        <v>1</v>
      </c>
      <c r="H715">
        <v>2</v>
      </c>
      <c r="I715" t="s">
        <v>895</v>
      </c>
      <c r="J715" t="s">
        <v>896</v>
      </c>
      <c r="K715" t="s">
        <v>897</v>
      </c>
      <c r="L715">
        <v>1368</v>
      </c>
      <c r="N715">
        <v>1011</v>
      </c>
      <c r="O715" t="s">
        <v>737</v>
      </c>
      <c r="P715" t="s">
        <v>737</v>
      </c>
      <c r="Q715">
        <v>1</v>
      </c>
      <c r="Y715">
        <v>0.03</v>
      </c>
      <c r="AA715">
        <v>0</v>
      </c>
      <c r="AB715">
        <v>8.1</v>
      </c>
      <c r="AC715">
        <v>0</v>
      </c>
      <c r="AD715">
        <v>0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3</v>
      </c>
      <c r="AT715">
        <v>0.03</v>
      </c>
      <c r="AU715" t="s">
        <v>3</v>
      </c>
      <c r="AV715">
        <v>0</v>
      </c>
      <c r="AW715">
        <v>2</v>
      </c>
      <c r="AX715">
        <v>23106367</v>
      </c>
      <c r="AY715">
        <v>1</v>
      </c>
      <c r="AZ715">
        <v>0</v>
      </c>
      <c r="BA715">
        <v>712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B715">
        <v>0</v>
      </c>
    </row>
    <row r="716" spans="1:80">
      <c r="A716">
        <f>ROW(Source!A384)</f>
        <v>384</v>
      </c>
      <c r="B716">
        <v>23104213</v>
      </c>
      <c r="C716">
        <v>23106350</v>
      </c>
      <c r="D716">
        <v>21601609</v>
      </c>
      <c r="E716">
        <v>1</v>
      </c>
      <c r="F716">
        <v>1</v>
      </c>
      <c r="G716">
        <v>1</v>
      </c>
      <c r="H716">
        <v>2</v>
      </c>
      <c r="I716" t="s">
        <v>797</v>
      </c>
      <c r="J716" t="s">
        <v>798</v>
      </c>
      <c r="K716" t="s">
        <v>799</v>
      </c>
      <c r="L716">
        <v>1368</v>
      </c>
      <c r="N716">
        <v>1011</v>
      </c>
      <c r="O716" t="s">
        <v>737</v>
      </c>
      <c r="P716" t="s">
        <v>737</v>
      </c>
      <c r="Q716">
        <v>1</v>
      </c>
      <c r="Y716">
        <v>0.25</v>
      </c>
      <c r="AA716">
        <v>0</v>
      </c>
      <c r="AB716">
        <v>87.17</v>
      </c>
      <c r="AC716">
        <v>11.6</v>
      </c>
      <c r="AD716">
        <v>0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3</v>
      </c>
      <c r="AT716">
        <v>0.25</v>
      </c>
      <c r="AU716" t="s">
        <v>3</v>
      </c>
      <c r="AV716">
        <v>0</v>
      </c>
      <c r="AW716">
        <v>2</v>
      </c>
      <c r="AX716">
        <v>23106368</v>
      </c>
      <c r="AY716">
        <v>1</v>
      </c>
      <c r="AZ716">
        <v>0</v>
      </c>
      <c r="BA716">
        <v>713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B716">
        <v>0</v>
      </c>
    </row>
    <row r="717" spans="1:80">
      <c r="A717">
        <f>ROW(Source!A384)</f>
        <v>384</v>
      </c>
      <c r="B717">
        <v>23104213</v>
      </c>
      <c r="C717">
        <v>23106350</v>
      </c>
      <c r="D717">
        <v>21586843</v>
      </c>
      <c r="E717">
        <v>1</v>
      </c>
      <c r="F717">
        <v>1</v>
      </c>
      <c r="G717">
        <v>1</v>
      </c>
      <c r="H717">
        <v>3</v>
      </c>
      <c r="I717" t="s">
        <v>1140</v>
      </c>
      <c r="J717" t="s">
        <v>1141</v>
      </c>
      <c r="K717" t="s">
        <v>1142</v>
      </c>
      <c r="L717">
        <v>1383</v>
      </c>
      <c r="N717">
        <v>1013</v>
      </c>
      <c r="O717" t="s">
        <v>1143</v>
      </c>
      <c r="P717" t="s">
        <v>1143</v>
      </c>
      <c r="Q717">
        <v>1</v>
      </c>
      <c r="Y717">
        <v>0.72</v>
      </c>
      <c r="AA717">
        <v>0.4</v>
      </c>
      <c r="AB717">
        <v>0</v>
      </c>
      <c r="AC717">
        <v>0</v>
      </c>
      <c r="AD717">
        <v>0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3</v>
      </c>
      <c r="AT717">
        <v>0.72</v>
      </c>
      <c r="AU717" t="s">
        <v>3</v>
      </c>
      <c r="AV717">
        <v>0</v>
      </c>
      <c r="AW717">
        <v>2</v>
      </c>
      <c r="AX717">
        <v>23106369</v>
      </c>
      <c r="AY717">
        <v>1</v>
      </c>
      <c r="AZ717">
        <v>0</v>
      </c>
      <c r="BA717">
        <v>714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B717">
        <v>0</v>
      </c>
    </row>
    <row r="718" spans="1:80">
      <c r="A718">
        <f>ROW(Source!A384)</f>
        <v>384</v>
      </c>
      <c r="B718">
        <v>23104213</v>
      </c>
      <c r="C718">
        <v>23106350</v>
      </c>
      <c r="D718">
        <v>21590082</v>
      </c>
      <c r="E718">
        <v>1</v>
      </c>
      <c r="F718">
        <v>1</v>
      </c>
      <c r="G718">
        <v>1</v>
      </c>
      <c r="H718">
        <v>3</v>
      </c>
      <c r="I718" t="s">
        <v>1231</v>
      </c>
      <c r="J718" t="s">
        <v>1232</v>
      </c>
      <c r="K718" t="s">
        <v>1233</v>
      </c>
      <c r="L718">
        <v>1477</v>
      </c>
      <c r="N718">
        <v>1013</v>
      </c>
      <c r="O718" t="s">
        <v>78</v>
      </c>
      <c r="P718" t="s">
        <v>79</v>
      </c>
      <c r="Q718">
        <v>1</v>
      </c>
      <c r="Y718">
        <v>1.0000000000000001E-5</v>
      </c>
      <c r="AA718">
        <v>144655.32</v>
      </c>
      <c r="AB718">
        <v>0</v>
      </c>
      <c r="AC718">
        <v>0</v>
      </c>
      <c r="AD718">
        <v>0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3</v>
      </c>
      <c r="AT718">
        <v>1.0000000000000001E-5</v>
      </c>
      <c r="AU718" t="s">
        <v>3</v>
      </c>
      <c r="AV718">
        <v>0</v>
      </c>
      <c r="AW718">
        <v>2</v>
      </c>
      <c r="AX718">
        <v>23106370</v>
      </c>
      <c r="AY718">
        <v>1</v>
      </c>
      <c r="AZ718">
        <v>0</v>
      </c>
      <c r="BA718">
        <v>715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B718">
        <v>0</v>
      </c>
    </row>
    <row r="719" spans="1:80">
      <c r="A719">
        <f>ROW(Source!A384)</f>
        <v>384</v>
      </c>
      <c r="B719">
        <v>23104213</v>
      </c>
      <c r="C719">
        <v>23106350</v>
      </c>
      <c r="D719">
        <v>21594633</v>
      </c>
      <c r="E719">
        <v>1</v>
      </c>
      <c r="F719">
        <v>1</v>
      </c>
      <c r="G719">
        <v>1</v>
      </c>
      <c r="H719">
        <v>3</v>
      </c>
      <c r="I719" t="s">
        <v>1234</v>
      </c>
      <c r="J719" t="s">
        <v>1235</v>
      </c>
      <c r="K719" t="s">
        <v>1236</v>
      </c>
      <c r="L719">
        <v>1477</v>
      </c>
      <c r="N719">
        <v>1013</v>
      </c>
      <c r="O719" t="s">
        <v>78</v>
      </c>
      <c r="P719" t="s">
        <v>79</v>
      </c>
      <c r="Q719">
        <v>1</v>
      </c>
      <c r="Y719">
        <v>5.0000000000000002E-5</v>
      </c>
      <c r="AA719">
        <v>13980.31</v>
      </c>
      <c r="AB719">
        <v>0</v>
      </c>
      <c r="AC719">
        <v>0</v>
      </c>
      <c r="AD719">
        <v>0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3</v>
      </c>
      <c r="AT719">
        <v>5.0000000000000002E-5</v>
      </c>
      <c r="AU719" t="s">
        <v>3</v>
      </c>
      <c r="AV719">
        <v>0</v>
      </c>
      <c r="AW719">
        <v>2</v>
      </c>
      <c r="AX719">
        <v>23106371</v>
      </c>
      <c r="AY719">
        <v>1</v>
      </c>
      <c r="AZ719">
        <v>0</v>
      </c>
      <c r="BA719">
        <v>716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B719">
        <v>0</v>
      </c>
    </row>
    <row r="720" spans="1:80">
      <c r="A720">
        <f>ROW(Source!A384)</f>
        <v>384</v>
      </c>
      <c r="B720">
        <v>23104213</v>
      </c>
      <c r="C720">
        <v>23106350</v>
      </c>
      <c r="D720">
        <v>21632137</v>
      </c>
      <c r="E720">
        <v>1</v>
      </c>
      <c r="F720">
        <v>1</v>
      </c>
      <c r="G720">
        <v>1</v>
      </c>
      <c r="H720">
        <v>3</v>
      </c>
      <c r="I720" t="s">
        <v>1237</v>
      </c>
      <c r="J720" t="s">
        <v>1238</v>
      </c>
      <c r="K720" t="s">
        <v>1239</v>
      </c>
      <c r="L720">
        <v>1301</v>
      </c>
      <c r="N720">
        <v>1003</v>
      </c>
      <c r="O720" t="s">
        <v>82</v>
      </c>
      <c r="P720" t="s">
        <v>82</v>
      </c>
      <c r="Q720">
        <v>1</v>
      </c>
      <c r="Y720">
        <v>0.03</v>
      </c>
      <c r="AA720">
        <v>8.9</v>
      </c>
      <c r="AB720">
        <v>0</v>
      </c>
      <c r="AC720">
        <v>0</v>
      </c>
      <c r="AD720">
        <v>0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3</v>
      </c>
      <c r="AT720">
        <v>0.03</v>
      </c>
      <c r="AU720" t="s">
        <v>3</v>
      </c>
      <c r="AV720">
        <v>0</v>
      </c>
      <c r="AW720">
        <v>2</v>
      </c>
      <c r="AX720">
        <v>23106372</v>
      </c>
      <c r="AY720">
        <v>1</v>
      </c>
      <c r="AZ720">
        <v>0</v>
      </c>
      <c r="BA720">
        <v>717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B720">
        <v>0</v>
      </c>
    </row>
    <row r="721" spans="1:80">
      <c r="A721">
        <f>ROW(Source!A384)</f>
        <v>384</v>
      </c>
      <c r="B721">
        <v>23104213</v>
      </c>
      <c r="C721">
        <v>23106350</v>
      </c>
      <c r="D721">
        <v>21637930</v>
      </c>
      <c r="E721">
        <v>1</v>
      </c>
      <c r="F721">
        <v>1</v>
      </c>
      <c r="G721">
        <v>1</v>
      </c>
      <c r="H721">
        <v>3</v>
      </c>
      <c r="I721" t="s">
        <v>1240</v>
      </c>
      <c r="J721" t="s">
        <v>1241</v>
      </c>
      <c r="K721" t="s">
        <v>1242</v>
      </c>
      <c r="L721">
        <v>1348</v>
      </c>
      <c r="N721">
        <v>1009</v>
      </c>
      <c r="O721" t="s">
        <v>13</v>
      </c>
      <c r="P721" t="s">
        <v>13</v>
      </c>
      <c r="Q721">
        <v>1000</v>
      </c>
      <c r="Y721">
        <v>7.6000000000000004E-4</v>
      </c>
      <c r="AA721">
        <v>8892</v>
      </c>
      <c r="AB721">
        <v>0</v>
      </c>
      <c r="AC721">
        <v>0</v>
      </c>
      <c r="AD721">
        <v>0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3</v>
      </c>
      <c r="AT721">
        <v>7.6000000000000004E-4</v>
      </c>
      <c r="AU721" t="s">
        <v>3</v>
      </c>
      <c r="AV721">
        <v>0</v>
      </c>
      <c r="AW721">
        <v>2</v>
      </c>
      <c r="AX721">
        <v>23106373</v>
      </c>
      <c r="AY721">
        <v>1</v>
      </c>
      <c r="AZ721">
        <v>0</v>
      </c>
      <c r="BA721">
        <v>718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B721">
        <v>0</v>
      </c>
    </row>
    <row r="722" spans="1:80">
      <c r="A722">
        <f>ROW(Source!A384)</f>
        <v>384</v>
      </c>
      <c r="B722">
        <v>23104213</v>
      </c>
      <c r="C722">
        <v>23106350</v>
      </c>
      <c r="D722">
        <v>21638018</v>
      </c>
      <c r="E722">
        <v>1</v>
      </c>
      <c r="F722">
        <v>1</v>
      </c>
      <c r="G722">
        <v>1</v>
      </c>
      <c r="H722">
        <v>3</v>
      </c>
      <c r="I722" t="s">
        <v>1243</v>
      </c>
      <c r="J722" t="s">
        <v>1244</v>
      </c>
      <c r="K722" t="s">
        <v>1245</v>
      </c>
      <c r="L722">
        <v>1348</v>
      </c>
      <c r="N722">
        <v>1009</v>
      </c>
      <c r="O722" t="s">
        <v>13</v>
      </c>
      <c r="P722" t="s">
        <v>13</v>
      </c>
      <c r="Q722">
        <v>1000</v>
      </c>
      <c r="Y722">
        <v>6.0000000000000002E-5</v>
      </c>
      <c r="AA722">
        <v>66860</v>
      </c>
      <c r="AB722">
        <v>0</v>
      </c>
      <c r="AC722">
        <v>0</v>
      </c>
      <c r="AD722">
        <v>0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3</v>
      </c>
      <c r="AT722">
        <v>6.0000000000000002E-5</v>
      </c>
      <c r="AU722" t="s">
        <v>3</v>
      </c>
      <c r="AV722">
        <v>0</v>
      </c>
      <c r="AW722">
        <v>2</v>
      </c>
      <c r="AX722">
        <v>23106374</v>
      </c>
      <c r="AY722">
        <v>1</v>
      </c>
      <c r="AZ722">
        <v>0</v>
      </c>
      <c r="BA722">
        <v>719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B722">
        <v>0</v>
      </c>
    </row>
    <row r="723" spans="1:80">
      <c r="A723">
        <f>ROW(Source!A384)</f>
        <v>384</v>
      </c>
      <c r="B723">
        <v>23104213</v>
      </c>
      <c r="C723">
        <v>23106350</v>
      </c>
      <c r="D723">
        <v>21638054</v>
      </c>
      <c r="E723">
        <v>1</v>
      </c>
      <c r="F723">
        <v>1</v>
      </c>
      <c r="G723">
        <v>1</v>
      </c>
      <c r="H723">
        <v>3</v>
      </c>
      <c r="I723" t="s">
        <v>1246</v>
      </c>
      <c r="J723" t="s">
        <v>1247</v>
      </c>
      <c r="K723" t="s">
        <v>1248</v>
      </c>
      <c r="L723">
        <v>1348</v>
      </c>
      <c r="N723">
        <v>1009</v>
      </c>
      <c r="O723" t="s">
        <v>13</v>
      </c>
      <c r="P723" t="s">
        <v>13</v>
      </c>
      <c r="Q723">
        <v>1000</v>
      </c>
      <c r="Y723">
        <v>4.0000000000000003E-5</v>
      </c>
      <c r="AA723">
        <v>27300</v>
      </c>
      <c r="AB723">
        <v>0</v>
      </c>
      <c r="AC723">
        <v>0</v>
      </c>
      <c r="AD723">
        <v>0</v>
      </c>
      <c r="AN723">
        <v>0</v>
      </c>
      <c r="AO723">
        <v>1</v>
      </c>
      <c r="AP723">
        <v>0</v>
      </c>
      <c r="AQ723">
        <v>0</v>
      </c>
      <c r="AR723">
        <v>0</v>
      </c>
      <c r="AS723" t="s">
        <v>3</v>
      </c>
      <c r="AT723">
        <v>4.0000000000000003E-5</v>
      </c>
      <c r="AU723" t="s">
        <v>3</v>
      </c>
      <c r="AV723">
        <v>0</v>
      </c>
      <c r="AW723">
        <v>2</v>
      </c>
      <c r="AX723">
        <v>23106375</v>
      </c>
      <c r="AY723">
        <v>1</v>
      </c>
      <c r="AZ723">
        <v>0</v>
      </c>
      <c r="BA723">
        <v>720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B723">
        <v>0</v>
      </c>
    </row>
    <row r="724" spans="1:80">
      <c r="A724">
        <f>ROW(Source!A384)</f>
        <v>384</v>
      </c>
      <c r="B724">
        <v>23104213</v>
      </c>
      <c r="C724">
        <v>23106350</v>
      </c>
      <c r="D724">
        <v>21598581</v>
      </c>
      <c r="E724">
        <v>1</v>
      </c>
      <c r="F724">
        <v>1</v>
      </c>
      <c r="G724">
        <v>1</v>
      </c>
      <c r="H724">
        <v>3</v>
      </c>
      <c r="I724" t="s">
        <v>853</v>
      </c>
      <c r="J724" t="s">
        <v>854</v>
      </c>
      <c r="K724" t="s">
        <v>855</v>
      </c>
      <c r="L724">
        <v>9308174</v>
      </c>
      <c r="N724">
        <v>1009</v>
      </c>
      <c r="O724" t="s">
        <v>13</v>
      </c>
      <c r="P724" t="s">
        <v>361</v>
      </c>
      <c r="Q724">
        <v>1000</v>
      </c>
      <c r="Y724">
        <v>0.12</v>
      </c>
      <c r="AA724">
        <v>1</v>
      </c>
      <c r="AB724">
        <v>0</v>
      </c>
      <c r="AC724">
        <v>0</v>
      </c>
      <c r="AD724">
        <v>0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3</v>
      </c>
      <c r="AT724">
        <v>0.12</v>
      </c>
      <c r="AU724" t="s">
        <v>3</v>
      </c>
      <c r="AV724">
        <v>0</v>
      </c>
      <c r="AW724">
        <v>2</v>
      </c>
      <c r="AX724">
        <v>23106376</v>
      </c>
      <c r="AY724">
        <v>1</v>
      </c>
      <c r="AZ724">
        <v>0</v>
      </c>
      <c r="BA724">
        <v>721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B724">
        <v>0</v>
      </c>
    </row>
    <row r="725" spans="1:80">
      <c r="A725">
        <f>ROW(Source!A385)</f>
        <v>385</v>
      </c>
      <c r="B725">
        <v>23104213</v>
      </c>
      <c r="C725">
        <v>23106377</v>
      </c>
      <c r="D725">
        <v>9430710</v>
      </c>
      <c r="E725">
        <v>1</v>
      </c>
      <c r="F725">
        <v>1</v>
      </c>
      <c r="G725">
        <v>1</v>
      </c>
      <c r="H725">
        <v>1</v>
      </c>
      <c r="I725" t="s">
        <v>803</v>
      </c>
      <c r="J725" t="s">
        <v>3</v>
      </c>
      <c r="K725" t="s">
        <v>804</v>
      </c>
      <c r="L725">
        <v>1369</v>
      </c>
      <c r="N725">
        <v>1013</v>
      </c>
      <c r="O725" t="s">
        <v>731</v>
      </c>
      <c r="P725" t="s">
        <v>731</v>
      </c>
      <c r="Q725">
        <v>1</v>
      </c>
      <c r="Y725">
        <v>0.55000000000000004</v>
      </c>
      <c r="AA725">
        <v>0</v>
      </c>
      <c r="AB725">
        <v>0</v>
      </c>
      <c r="AC725">
        <v>0</v>
      </c>
      <c r="AD725">
        <v>9.6199999999999992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3</v>
      </c>
      <c r="AT725">
        <v>0.55000000000000004</v>
      </c>
      <c r="AU725" t="s">
        <v>3</v>
      </c>
      <c r="AV725">
        <v>1</v>
      </c>
      <c r="AW725">
        <v>2</v>
      </c>
      <c r="AX725">
        <v>23106390</v>
      </c>
      <c r="AY725">
        <v>1</v>
      </c>
      <c r="AZ725">
        <v>0</v>
      </c>
      <c r="BA725">
        <v>722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B725">
        <v>0</v>
      </c>
    </row>
    <row r="726" spans="1:80">
      <c r="A726">
        <f>ROW(Source!A385)</f>
        <v>385</v>
      </c>
      <c r="B726">
        <v>23104213</v>
      </c>
      <c r="C726">
        <v>23106377</v>
      </c>
      <c r="D726">
        <v>121548</v>
      </c>
      <c r="E726">
        <v>1</v>
      </c>
      <c r="F726">
        <v>1</v>
      </c>
      <c r="G726">
        <v>1</v>
      </c>
      <c r="H726">
        <v>1</v>
      </c>
      <c r="I726" t="s">
        <v>23</v>
      </c>
      <c r="J726" t="s">
        <v>3</v>
      </c>
      <c r="K726" t="s">
        <v>732</v>
      </c>
      <c r="L726">
        <v>608254</v>
      </c>
      <c r="N726">
        <v>1013</v>
      </c>
      <c r="O726" t="s">
        <v>733</v>
      </c>
      <c r="P726" t="s">
        <v>733</v>
      </c>
      <c r="Q726">
        <v>1</v>
      </c>
      <c r="Y726">
        <v>0.25</v>
      </c>
      <c r="AA726">
        <v>0</v>
      </c>
      <c r="AB726">
        <v>0</v>
      </c>
      <c r="AC726">
        <v>0</v>
      </c>
      <c r="AD726">
        <v>0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3</v>
      </c>
      <c r="AT726">
        <v>0.25</v>
      </c>
      <c r="AU726" t="s">
        <v>3</v>
      </c>
      <c r="AV726">
        <v>2</v>
      </c>
      <c r="AW726">
        <v>2</v>
      </c>
      <c r="AX726">
        <v>23106391</v>
      </c>
      <c r="AY726">
        <v>1</v>
      </c>
      <c r="AZ726">
        <v>0</v>
      </c>
      <c r="BA726">
        <v>723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B726">
        <v>0</v>
      </c>
    </row>
    <row r="727" spans="1:80">
      <c r="A727">
        <f>ROW(Source!A385)</f>
        <v>385</v>
      </c>
      <c r="B727">
        <v>23104213</v>
      </c>
      <c r="C727">
        <v>23106377</v>
      </c>
      <c r="D727">
        <v>21598821</v>
      </c>
      <c r="E727">
        <v>1</v>
      </c>
      <c r="F727">
        <v>1</v>
      </c>
      <c r="G727">
        <v>1</v>
      </c>
      <c r="H727">
        <v>2</v>
      </c>
      <c r="I727" t="s">
        <v>805</v>
      </c>
      <c r="J727" t="s">
        <v>806</v>
      </c>
      <c r="K727" t="s">
        <v>807</v>
      </c>
      <c r="L727">
        <v>1368</v>
      </c>
      <c r="N727">
        <v>1011</v>
      </c>
      <c r="O727" t="s">
        <v>737</v>
      </c>
      <c r="P727" t="s">
        <v>737</v>
      </c>
      <c r="Q727">
        <v>1</v>
      </c>
      <c r="Y727">
        <v>0.25</v>
      </c>
      <c r="AA727">
        <v>0</v>
      </c>
      <c r="AB727">
        <v>134.65</v>
      </c>
      <c r="AC727">
        <v>13.5</v>
      </c>
      <c r="AD727">
        <v>0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3</v>
      </c>
      <c r="AT727">
        <v>0.25</v>
      </c>
      <c r="AU727" t="s">
        <v>3</v>
      </c>
      <c r="AV727">
        <v>0</v>
      </c>
      <c r="AW727">
        <v>2</v>
      </c>
      <c r="AX727">
        <v>23106392</v>
      </c>
      <c r="AY727">
        <v>1</v>
      </c>
      <c r="AZ727">
        <v>0</v>
      </c>
      <c r="BA727">
        <v>724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B727">
        <v>0</v>
      </c>
    </row>
    <row r="728" spans="1:80">
      <c r="A728">
        <f>ROW(Source!A385)</f>
        <v>385</v>
      </c>
      <c r="B728">
        <v>23104213</v>
      </c>
      <c r="C728">
        <v>23106377</v>
      </c>
      <c r="D728">
        <v>21599187</v>
      </c>
      <c r="E728">
        <v>1</v>
      </c>
      <c r="F728">
        <v>1</v>
      </c>
      <c r="G728">
        <v>1</v>
      </c>
      <c r="H728">
        <v>2</v>
      </c>
      <c r="I728" t="s">
        <v>895</v>
      </c>
      <c r="J728" t="s">
        <v>896</v>
      </c>
      <c r="K728" t="s">
        <v>897</v>
      </c>
      <c r="L728">
        <v>1368</v>
      </c>
      <c r="N728">
        <v>1011</v>
      </c>
      <c r="O728" t="s">
        <v>737</v>
      </c>
      <c r="P728" t="s">
        <v>737</v>
      </c>
      <c r="Q728">
        <v>1</v>
      </c>
      <c r="Y728">
        <v>0.02</v>
      </c>
      <c r="AA728">
        <v>0</v>
      </c>
      <c r="AB728">
        <v>8.1</v>
      </c>
      <c r="AC728">
        <v>0</v>
      </c>
      <c r="AD728">
        <v>0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3</v>
      </c>
      <c r="AT728">
        <v>0.02</v>
      </c>
      <c r="AU728" t="s">
        <v>3</v>
      </c>
      <c r="AV728">
        <v>0</v>
      </c>
      <c r="AW728">
        <v>2</v>
      </c>
      <c r="AX728">
        <v>23106393</v>
      </c>
      <c r="AY728">
        <v>1</v>
      </c>
      <c r="AZ728">
        <v>0</v>
      </c>
      <c r="BA728">
        <v>725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B728">
        <v>0</v>
      </c>
    </row>
    <row r="729" spans="1:80">
      <c r="A729">
        <f>ROW(Source!A385)</f>
        <v>385</v>
      </c>
      <c r="B729">
        <v>23104213</v>
      </c>
      <c r="C729">
        <v>23106377</v>
      </c>
      <c r="D729">
        <v>21601609</v>
      </c>
      <c r="E729">
        <v>1</v>
      </c>
      <c r="F729">
        <v>1</v>
      </c>
      <c r="G729">
        <v>1</v>
      </c>
      <c r="H729">
        <v>2</v>
      </c>
      <c r="I729" t="s">
        <v>797</v>
      </c>
      <c r="J729" t="s">
        <v>798</v>
      </c>
      <c r="K729" t="s">
        <v>799</v>
      </c>
      <c r="L729">
        <v>1368</v>
      </c>
      <c r="N729">
        <v>1011</v>
      </c>
      <c r="O729" t="s">
        <v>737</v>
      </c>
      <c r="P729" t="s">
        <v>737</v>
      </c>
      <c r="Q729">
        <v>1</v>
      </c>
      <c r="Y729">
        <v>0.25</v>
      </c>
      <c r="AA729">
        <v>0</v>
      </c>
      <c r="AB729">
        <v>87.17</v>
      </c>
      <c r="AC729">
        <v>11.6</v>
      </c>
      <c r="AD729">
        <v>0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3</v>
      </c>
      <c r="AT729">
        <v>0.25</v>
      </c>
      <c r="AU729" t="s">
        <v>3</v>
      </c>
      <c r="AV729">
        <v>0</v>
      </c>
      <c r="AW729">
        <v>2</v>
      </c>
      <c r="AX729">
        <v>23106394</v>
      </c>
      <c r="AY729">
        <v>1</v>
      </c>
      <c r="AZ729">
        <v>0</v>
      </c>
      <c r="BA729">
        <v>726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B729">
        <v>0</v>
      </c>
    </row>
    <row r="730" spans="1:80">
      <c r="A730">
        <f>ROW(Source!A385)</f>
        <v>385</v>
      </c>
      <c r="B730">
        <v>23104213</v>
      </c>
      <c r="C730">
        <v>23106377</v>
      </c>
      <c r="D730">
        <v>21586843</v>
      </c>
      <c r="E730">
        <v>1</v>
      </c>
      <c r="F730">
        <v>1</v>
      </c>
      <c r="G730">
        <v>1</v>
      </c>
      <c r="H730">
        <v>3</v>
      </c>
      <c r="I730" t="s">
        <v>1140</v>
      </c>
      <c r="J730" t="s">
        <v>1141</v>
      </c>
      <c r="K730" t="s">
        <v>1142</v>
      </c>
      <c r="L730">
        <v>1383</v>
      </c>
      <c r="N730">
        <v>1013</v>
      </c>
      <c r="O730" t="s">
        <v>1143</v>
      </c>
      <c r="P730" t="s">
        <v>1143</v>
      </c>
      <c r="Q730">
        <v>1</v>
      </c>
      <c r="Y730">
        <v>0.65</v>
      </c>
      <c r="AA730">
        <v>0.4</v>
      </c>
      <c r="AB730">
        <v>0</v>
      </c>
      <c r="AC730">
        <v>0</v>
      </c>
      <c r="AD730">
        <v>0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3</v>
      </c>
      <c r="AT730">
        <v>0.65</v>
      </c>
      <c r="AU730" t="s">
        <v>3</v>
      </c>
      <c r="AV730">
        <v>0</v>
      </c>
      <c r="AW730">
        <v>2</v>
      </c>
      <c r="AX730">
        <v>23106395</v>
      </c>
      <c r="AY730">
        <v>1</v>
      </c>
      <c r="AZ730">
        <v>0</v>
      </c>
      <c r="BA730">
        <v>727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B730">
        <v>0</v>
      </c>
    </row>
    <row r="731" spans="1:80">
      <c r="A731">
        <f>ROW(Source!A385)</f>
        <v>385</v>
      </c>
      <c r="B731">
        <v>23104213</v>
      </c>
      <c r="C731">
        <v>23106377</v>
      </c>
      <c r="D731">
        <v>21590082</v>
      </c>
      <c r="E731">
        <v>1</v>
      </c>
      <c r="F731">
        <v>1</v>
      </c>
      <c r="G731">
        <v>1</v>
      </c>
      <c r="H731">
        <v>3</v>
      </c>
      <c r="I731" t="s">
        <v>1231</v>
      </c>
      <c r="J731" t="s">
        <v>1232</v>
      </c>
      <c r="K731" t="s">
        <v>1233</v>
      </c>
      <c r="L731">
        <v>1477</v>
      </c>
      <c r="N731">
        <v>1013</v>
      </c>
      <c r="O731" t="s">
        <v>78</v>
      </c>
      <c r="P731" t="s">
        <v>79</v>
      </c>
      <c r="Q731">
        <v>1</v>
      </c>
      <c r="Y731">
        <v>1.0000000000000001E-5</v>
      </c>
      <c r="AA731">
        <v>144655.32</v>
      </c>
      <c r="AB731">
        <v>0</v>
      </c>
      <c r="AC731">
        <v>0</v>
      </c>
      <c r="AD731">
        <v>0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3</v>
      </c>
      <c r="AT731">
        <v>1.0000000000000001E-5</v>
      </c>
      <c r="AU731" t="s">
        <v>3</v>
      </c>
      <c r="AV731">
        <v>0</v>
      </c>
      <c r="AW731">
        <v>2</v>
      </c>
      <c r="AX731">
        <v>23106396</v>
      </c>
      <c r="AY731">
        <v>1</v>
      </c>
      <c r="AZ731">
        <v>0</v>
      </c>
      <c r="BA731">
        <v>728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B731">
        <v>0</v>
      </c>
    </row>
    <row r="732" spans="1:80">
      <c r="A732">
        <f>ROW(Source!A385)</f>
        <v>385</v>
      </c>
      <c r="B732">
        <v>23104213</v>
      </c>
      <c r="C732">
        <v>23106377</v>
      </c>
      <c r="D732">
        <v>21594633</v>
      </c>
      <c r="E732">
        <v>1</v>
      </c>
      <c r="F732">
        <v>1</v>
      </c>
      <c r="G732">
        <v>1</v>
      </c>
      <c r="H732">
        <v>3</v>
      </c>
      <c r="I732" t="s">
        <v>1234</v>
      </c>
      <c r="J732" t="s">
        <v>1235</v>
      </c>
      <c r="K732" t="s">
        <v>1236</v>
      </c>
      <c r="L732">
        <v>1477</v>
      </c>
      <c r="N732">
        <v>1013</v>
      </c>
      <c r="O732" t="s">
        <v>78</v>
      </c>
      <c r="P732" t="s">
        <v>79</v>
      </c>
      <c r="Q732">
        <v>1</v>
      </c>
      <c r="Y732">
        <v>5.0000000000000002E-5</v>
      </c>
      <c r="AA732">
        <v>13980.31</v>
      </c>
      <c r="AB732">
        <v>0</v>
      </c>
      <c r="AC732">
        <v>0</v>
      </c>
      <c r="AD732">
        <v>0</v>
      </c>
      <c r="AN732">
        <v>0</v>
      </c>
      <c r="AO732">
        <v>1</v>
      </c>
      <c r="AP732">
        <v>0</v>
      </c>
      <c r="AQ732">
        <v>0</v>
      </c>
      <c r="AR732">
        <v>0</v>
      </c>
      <c r="AS732" t="s">
        <v>3</v>
      </c>
      <c r="AT732">
        <v>5.0000000000000002E-5</v>
      </c>
      <c r="AU732" t="s">
        <v>3</v>
      </c>
      <c r="AV732">
        <v>0</v>
      </c>
      <c r="AW732">
        <v>2</v>
      </c>
      <c r="AX732">
        <v>23106397</v>
      </c>
      <c r="AY732">
        <v>1</v>
      </c>
      <c r="AZ732">
        <v>0</v>
      </c>
      <c r="BA732">
        <v>729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B732">
        <v>0</v>
      </c>
    </row>
    <row r="733" spans="1:80">
      <c r="A733">
        <f>ROW(Source!A385)</f>
        <v>385</v>
      </c>
      <c r="B733">
        <v>23104213</v>
      </c>
      <c r="C733">
        <v>23106377</v>
      </c>
      <c r="D733">
        <v>21632137</v>
      </c>
      <c r="E733">
        <v>1</v>
      </c>
      <c r="F733">
        <v>1</v>
      </c>
      <c r="G733">
        <v>1</v>
      </c>
      <c r="H733">
        <v>3</v>
      </c>
      <c r="I733" t="s">
        <v>1237</v>
      </c>
      <c r="J733" t="s">
        <v>1238</v>
      </c>
      <c r="K733" t="s">
        <v>1239</v>
      </c>
      <c r="L733">
        <v>1301</v>
      </c>
      <c r="N733">
        <v>1003</v>
      </c>
      <c r="O733" t="s">
        <v>82</v>
      </c>
      <c r="P733" t="s">
        <v>82</v>
      </c>
      <c r="Q733">
        <v>1</v>
      </c>
      <c r="Y733">
        <v>0.05</v>
      </c>
      <c r="AA733">
        <v>8.9</v>
      </c>
      <c r="AB733">
        <v>0</v>
      </c>
      <c r="AC733">
        <v>0</v>
      </c>
      <c r="AD733">
        <v>0</v>
      </c>
      <c r="AN733">
        <v>0</v>
      </c>
      <c r="AO733">
        <v>1</v>
      </c>
      <c r="AP733">
        <v>0</v>
      </c>
      <c r="AQ733">
        <v>0</v>
      </c>
      <c r="AR733">
        <v>0</v>
      </c>
      <c r="AS733" t="s">
        <v>3</v>
      </c>
      <c r="AT733">
        <v>0.05</v>
      </c>
      <c r="AU733" t="s">
        <v>3</v>
      </c>
      <c r="AV733">
        <v>0</v>
      </c>
      <c r="AW733">
        <v>2</v>
      </c>
      <c r="AX733">
        <v>23106398</v>
      </c>
      <c r="AY733">
        <v>1</v>
      </c>
      <c r="AZ733">
        <v>0</v>
      </c>
      <c r="BA733">
        <v>730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B733">
        <v>0</v>
      </c>
    </row>
    <row r="734" spans="1:80">
      <c r="A734">
        <f>ROW(Source!A385)</f>
        <v>385</v>
      </c>
      <c r="B734">
        <v>23104213</v>
      </c>
      <c r="C734">
        <v>23106377</v>
      </c>
      <c r="D734">
        <v>21638018</v>
      </c>
      <c r="E734">
        <v>1</v>
      </c>
      <c r="F734">
        <v>1</v>
      </c>
      <c r="G734">
        <v>1</v>
      </c>
      <c r="H734">
        <v>3</v>
      </c>
      <c r="I734" t="s">
        <v>1243</v>
      </c>
      <c r="J734" t="s">
        <v>1244</v>
      </c>
      <c r="K734" t="s">
        <v>1245</v>
      </c>
      <c r="L734">
        <v>1348</v>
      </c>
      <c r="N734">
        <v>1009</v>
      </c>
      <c r="O734" t="s">
        <v>13</v>
      </c>
      <c r="P734" t="s">
        <v>13</v>
      </c>
      <c r="Q734">
        <v>1000</v>
      </c>
      <c r="Y734">
        <v>6.0000000000000002E-5</v>
      </c>
      <c r="AA734">
        <v>66860</v>
      </c>
      <c r="AB734">
        <v>0</v>
      </c>
      <c r="AC734">
        <v>0</v>
      </c>
      <c r="AD734">
        <v>0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3</v>
      </c>
      <c r="AT734">
        <v>6.0000000000000002E-5</v>
      </c>
      <c r="AU734" t="s">
        <v>3</v>
      </c>
      <c r="AV734">
        <v>0</v>
      </c>
      <c r="AW734">
        <v>2</v>
      </c>
      <c r="AX734">
        <v>23106399</v>
      </c>
      <c r="AY734">
        <v>1</v>
      </c>
      <c r="AZ734">
        <v>0</v>
      </c>
      <c r="BA734">
        <v>731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B734">
        <v>0</v>
      </c>
    </row>
    <row r="735" spans="1:80">
      <c r="A735">
        <f>ROW(Source!A385)</f>
        <v>385</v>
      </c>
      <c r="B735">
        <v>23104213</v>
      </c>
      <c r="C735">
        <v>23106377</v>
      </c>
      <c r="D735">
        <v>21638054</v>
      </c>
      <c r="E735">
        <v>1</v>
      </c>
      <c r="F735">
        <v>1</v>
      </c>
      <c r="G735">
        <v>1</v>
      </c>
      <c r="H735">
        <v>3</v>
      </c>
      <c r="I735" t="s">
        <v>1246</v>
      </c>
      <c r="J735" t="s">
        <v>1247</v>
      </c>
      <c r="K735" t="s">
        <v>1248</v>
      </c>
      <c r="L735">
        <v>1348</v>
      </c>
      <c r="N735">
        <v>1009</v>
      </c>
      <c r="O735" t="s">
        <v>13</v>
      </c>
      <c r="P735" t="s">
        <v>13</v>
      </c>
      <c r="Q735">
        <v>1000</v>
      </c>
      <c r="Y735">
        <v>4.0000000000000003E-5</v>
      </c>
      <c r="AA735">
        <v>27300</v>
      </c>
      <c r="AB735">
        <v>0</v>
      </c>
      <c r="AC735">
        <v>0</v>
      </c>
      <c r="AD735">
        <v>0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3</v>
      </c>
      <c r="AT735">
        <v>4.0000000000000003E-5</v>
      </c>
      <c r="AU735" t="s">
        <v>3</v>
      </c>
      <c r="AV735">
        <v>0</v>
      </c>
      <c r="AW735">
        <v>2</v>
      </c>
      <c r="AX735">
        <v>23106400</v>
      </c>
      <c r="AY735">
        <v>1</v>
      </c>
      <c r="AZ735">
        <v>0</v>
      </c>
      <c r="BA735">
        <v>732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B735">
        <v>0</v>
      </c>
    </row>
    <row r="736" spans="1:80">
      <c r="A736">
        <f>ROW(Source!A385)</f>
        <v>385</v>
      </c>
      <c r="B736">
        <v>23104213</v>
      </c>
      <c r="C736">
        <v>23106377</v>
      </c>
      <c r="D736">
        <v>21598581</v>
      </c>
      <c r="E736">
        <v>1</v>
      </c>
      <c r="F736">
        <v>1</v>
      </c>
      <c r="G736">
        <v>1</v>
      </c>
      <c r="H736">
        <v>3</v>
      </c>
      <c r="I736" t="s">
        <v>853</v>
      </c>
      <c r="J736" t="s">
        <v>854</v>
      </c>
      <c r="K736" t="s">
        <v>855</v>
      </c>
      <c r="L736">
        <v>9308174</v>
      </c>
      <c r="N736">
        <v>1009</v>
      </c>
      <c r="O736" t="s">
        <v>13</v>
      </c>
      <c r="P736" t="s">
        <v>361</v>
      </c>
      <c r="Q736">
        <v>1000</v>
      </c>
      <c r="Y736">
        <v>0.11</v>
      </c>
      <c r="AA736">
        <v>1</v>
      </c>
      <c r="AB736">
        <v>0</v>
      </c>
      <c r="AC736">
        <v>0</v>
      </c>
      <c r="AD736">
        <v>0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3</v>
      </c>
      <c r="AT736">
        <v>0.11</v>
      </c>
      <c r="AU736" t="s">
        <v>3</v>
      </c>
      <c r="AV736">
        <v>0</v>
      </c>
      <c r="AW736">
        <v>2</v>
      </c>
      <c r="AX736">
        <v>23106401</v>
      </c>
      <c r="AY736">
        <v>1</v>
      </c>
      <c r="AZ736">
        <v>0</v>
      </c>
      <c r="BA736">
        <v>733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B736">
        <v>0</v>
      </c>
    </row>
    <row r="737" spans="1:80">
      <c r="A737">
        <f>ROW(Source!A386)</f>
        <v>386</v>
      </c>
      <c r="B737">
        <v>23104213</v>
      </c>
      <c r="C737">
        <v>23106402</v>
      </c>
      <c r="D737">
        <v>9430710</v>
      </c>
      <c r="E737">
        <v>1</v>
      </c>
      <c r="F737">
        <v>1</v>
      </c>
      <c r="G737">
        <v>1</v>
      </c>
      <c r="H737">
        <v>1</v>
      </c>
      <c r="I737" t="s">
        <v>803</v>
      </c>
      <c r="J737" t="s">
        <v>3</v>
      </c>
      <c r="K737" t="s">
        <v>804</v>
      </c>
      <c r="L737">
        <v>1369</v>
      </c>
      <c r="N737">
        <v>1013</v>
      </c>
      <c r="O737" t="s">
        <v>731</v>
      </c>
      <c r="P737" t="s">
        <v>731</v>
      </c>
      <c r="Q737">
        <v>1</v>
      </c>
      <c r="Y737">
        <v>22.6</v>
      </c>
      <c r="AA737">
        <v>0</v>
      </c>
      <c r="AB737">
        <v>0</v>
      </c>
      <c r="AC737">
        <v>0</v>
      </c>
      <c r="AD737">
        <v>9.6199999999999992</v>
      </c>
      <c r="AN737">
        <v>0</v>
      </c>
      <c r="AO737">
        <v>1</v>
      </c>
      <c r="AP737">
        <v>0</v>
      </c>
      <c r="AQ737">
        <v>0</v>
      </c>
      <c r="AR737">
        <v>0</v>
      </c>
      <c r="AS737" t="s">
        <v>3</v>
      </c>
      <c r="AT737">
        <v>22.6</v>
      </c>
      <c r="AU737" t="s">
        <v>3</v>
      </c>
      <c r="AV737">
        <v>1</v>
      </c>
      <c r="AW737">
        <v>2</v>
      </c>
      <c r="AX737">
        <v>23106409</v>
      </c>
      <c r="AY737">
        <v>1</v>
      </c>
      <c r="AZ737">
        <v>0</v>
      </c>
      <c r="BA737">
        <v>734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B737">
        <v>0</v>
      </c>
    </row>
    <row r="738" spans="1:80">
      <c r="A738">
        <f>ROW(Source!A386)</f>
        <v>386</v>
      </c>
      <c r="B738">
        <v>23104213</v>
      </c>
      <c r="C738">
        <v>23106402</v>
      </c>
      <c r="D738">
        <v>121548</v>
      </c>
      <c r="E738">
        <v>1</v>
      </c>
      <c r="F738">
        <v>1</v>
      </c>
      <c r="G738">
        <v>1</v>
      </c>
      <c r="H738">
        <v>1</v>
      </c>
      <c r="I738" t="s">
        <v>23</v>
      </c>
      <c r="J738" t="s">
        <v>3</v>
      </c>
      <c r="K738" t="s">
        <v>732</v>
      </c>
      <c r="L738">
        <v>608254</v>
      </c>
      <c r="N738">
        <v>1013</v>
      </c>
      <c r="O738" t="s">
        <v>733</v>
      </c>
      <c r="P738" t="s">
        <v>733</v>
      </c>
      <c r="Q738">
        <v>1</v>
      </c>
      <c r="Y738">
        <v>8.73</v>
      </c>
      <c r="AA738">
        <v>0</v>
      </c>
      <c r="AB738">
        <v>0</v>
      </c>
      <c r="AC738">
        <v>0</v>
      </c>
      <c r="AD738">
        <v>0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3</v>
      </c>
      <c r="AT738">
        <v>8.73</v>
      </c>
      <c r="AU738" t="s">
        <v>3</v>
      </c>
      <c r="AV738">
        <v>2</v>
      </c>
      <c r="AW738">
        <v>2</v>
      </c>
      <c r="AX738">
        <v>23106410</v>
      </c>
      <c r="AY738">
        <v>1</v>
      </c>
      <c r="AZ738">
        <v>0</v>
      </c>
      <c r="BA738">
        <v>735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B738">
        <v>0</v>
      </c>
    </row>
    <row r="739" spans="1:80">
      <c r="A739">
        <f>ROW(Source!A386)</f>
        <v>386</v>
      </c>
      <c r="B739">
        <v>23104213</v>
      </c>
      <c r="C739">
        <v>23106402</v>
      </c>
      <c r="D739">
        <v>21598821</v>
      </c>
      <c r="E739">
        <v>1</v>
      </c>
      <c r="F739">
        <v>1</v>
      </c>
      <c r="G739">
        <v>1</v>
      </c>
      <c r="H739">
        <v>2</v>
      </c>
      <c r="I739" t="s">
        <v>805</v>
      </c>
      <c r="J739" t="s">
        <v>806</v>
      </c>
      <c r="K739" t="s">
        <v>807</v>
      </c>
      <c r="L739">
        <v>1368</v>
      </c>
      <c r="N739">
        <v>1011</v>
      </c>
      <c r="O739" t="s">
        <v>737</v>
      </c>
      <c r="P739" t="s">
        <v>737</v>
      </c>
      <c r="Q739">
        <v>1</v>
      </c>
      <c r="Y739">
        <v>7.3</v>
      </c>
      <c r="AA739">
        <v>0</v>
      </c>
      <c r="AB739">
        <v>134.65</v>
      </c>
      <c r="AC739">
        <v>13.5</v>
      </c>
      <c r="AD739">
        <v>0</v>
      </c>
      <c r="AN739">
        <v>0</v>
      </c>
      <c r="AO739">
        <v>1</v>
      </c>
      <c r="AP739">
        <v>0</v>
      </c>
      <c r="AQ739">
        <v>0</v>
      </c>
      <c r="AR739">
        <v>0</v>
      </c>
      <c r="AS739" t="s">
        <v>3</v>
      </c>
      <c r="AT739">
        <v>7.3</v>
      </c>
      <c r="AU739" t="s">
        <v>3</v>
      </c>
      <c r="AV739">
        <v>0</v>
      </c>
      <c r="AW739">
        <v>2</v>
      </c>
      <c r="AX739">
        <v>23106411</v>
      </c>
      <c r="AY739">
        <v>1</v>
      </c>
      <c r="AZ739">
        <v>0</v>
      </c>
      <c r="BA739">
        <v>736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B739">
        <v>0</v>
      </c>
    </row>
    <row r="740" spans="1:80">
      <c r="A740">
        <f>ROW(Source!A386)</f>
        <v>386</v>
      </c>
      <c r="B740">
        <v>23104213</v>
      </c>
      <c r="C740">
        <v>23106402</v>
      </c>
      <c r="D740">
        <v>21599243</v>
      </c>
      <c r="E740">
        <v>1</v>
      </c>
      <c r="F740">
        <v>1</v>
      </c>
      <c r="G740">
        <v>1</v>
      </c>
      <c r="H740">
        <v>2</v>
      </c>
      <c r="I740" t="s">
        <v>808</v>
      </c>
      <c r="J740" t="s">
        <v>809</v>
      </c>
      <c r="K740" t="s">
        <v>810</v>
      </c>
      <c r="L740">
        <v>1368</v>
      </c>
      <c r="N740">
        <v>1011</v>
      </c>
      <c r="O740" t="s">
        <v>737</v>
      </c>
      <c r="P740" t="s">
        <v>737</v>
      </c>
      <c r="Q740">
        <v>1</v>
      </c>
      <c r="Y740">
        <v>1.43</v>
      </c>
      <c r="AA740">
        <v>0</v>
      </c>
      <c r="AB740">
        <v>100</v>
      </c>
      <c r="AC740">
        <v>10.06</v>
      </c>
      <c r="AD740">
        <v>0</v>
      </c>
      <c r="AN740">
        <v>0</v>
      </c>
      <c r="AO740">
        <v>1</v>
      </c>
      <c r="AP740">
        <v>0</v>
      </c>
      <c r="AQ740">
        <v>0</v>
      </c>
      <c r="AR740">
        <v>0</v>
      </c>
      <c r="AS740" t="s">
        <v>3</v>
      </c>
      <c r="AT740">
        <v>1.43</v>
      </c>
      <c r="AU740" t="s">
        <v>3</v>
      </c>
      <c r="AV740">
        <v>0</v>
      </c>
      <c r="AW740">
        <v>2</v>
      </c>
      <c r="AX740">
        <v>23106412</v>
      </c>
      <c r="AY740">
        <v>1</v>
      </c>
      <c r="AZ740">
        <v>0</v>
      </c>
      <c r="BA740">
        <v>737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B740">
        <v>0</v>
      </c>
    </row>
    <row r="741" spans="1:80">
      <c r="A741">
        <f>ROW(Source!A386)</f>
        <v>386</v>
      </c>
      <c r="B741">
        <v>23104213</v>
      </c>
      <c r="C741">
        <v>23106402</v>
      </c>
      <c r="D741">
        <v>21601609</v>
      </c>
      <c r="E741">
        <v>1</v>
      </c>
      <c r="F741">
        <v>1</v>
      </c>
      <c r="G741">
        <v>1</v>
      </c>
      <c r="H741">
        <v>2</v>
      </c>
      <c r="I741" t="s">
        <v>797</v>
      </c>
      <c r="J741" t="s">
        <v>798</v>
      </c>
      <c r="K741" t="s">
        <v>799</v>
      </c>
      <c r="L741">
        <v>1368</v>
      </c>
      <c r="N741">
        <v>1011</v>
      </c>
      <c r="O741" t="s">
        <v>737</v>
      </c>
      <c r="P741" t="s">
        <v>737</v>
      </c>
      <c r="Q741">
        <v>1</v>
      </c>
      <c r="Y741">
        <v>7.3</v>
      </c>
      <c r="AA741">
        <v>0</v>
      </c>
      <c r="AB741">
        <v>87.17</v>
      </c>
      <c r="AC741">
        <v>11.6</v>
      </c>
      <c r="AD741">
        <v>0</v>
      </c>
      <c r="AN741">
        <v>0</v>
      </c>
      <c r="AO741">
        <v>1</v>
      </c>
      <c r="AP741">
        <v>0</v>
      </c>
      <c r="AQ741">
        <v>0</v>
      </c>
      <c r="AR741">
        <v>0</v>
      </c>
      <c r="AS741" t="s">
        <v>3</v>
      </c>
      <c r="AT741">
        <v>7.3</v>
      </c>
      <c r="AU741" t="s">
        <v>3</v>
      </c>
      <c r="AV741">
        <v>0</v>
      </c>
      <c r="AW741">
        <v>2</v>
      </c>
      <c r="AX741">
        <v>23106413</v>
      </c>
      <c r="AY741">
        <v>1</v>
      </c>
      <c r="AZ741">
        <v>0</v>
      </c>
      <c r="BA741">
        <v>738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B741">
        <v>0</v>
      </c>
    </row>
    <row r="742" spans="1:80">
      <c r="A742">
        <f>ROW(Source!A386)</f>
        <v>386</v>
      </c>
      <c r="B742">
        <v>23104213</v>
      </c>
      <c r="C742">
        <v>23106402</v>
      </c>
      <c r="D742">
        <v>21598581</v>
      </c>
      <c r="E742">
        <v>1</v>
      </c>
      <c r="F742">
        <v>1</v>
      </c>
      <c r="G742">
        <v>1</v>
      </c>
      <c r="H742">
        <v>3</v>
      </c>
      <c r="I742" t="s">
        <v>853</v>
      </c>
      <c r="J742" t="s">
        <v>854</v>
      </c>
      <c r="K742" t="s">
        <v>855</v>
      </c>
      <c r="L742">
        <v>9308174</v>
      </c>
      <c r="N742">
        <v>1009</v>
      </c>
      <c r="O742" t="s">
        <v>13</v>
      </c>
      <c r="P742" t="s">
        <v>361</v>
      </c>
      <c r="Q742">
        <v>1000</v>
      </c>
      <c r="Y742">
        <v>4.3499999999999996</v>
      </c>
      <c r="AA742">
        <v>1</v>
      </c>
      <c r="AB742">
        <v>0</v>
      </c>
      <c r="AC742">
        <v>0</v>
      </c>
      <c r="AD742">
        <v>0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3</v>
      </c>
      <c r="AT742">
        <v>4.3499999999999996</v>
      </c>
      <c r="AU742" t="s">
        <v>3</v>
      </c>
      <c r="AV742">
        <v>0</v>
      </c>
      <c r="AW742">
        <v>2</v>
      </c>
      <c r="AX742">
        <v>23106414</v>
      </c>
      <c r="AY742">
        <v>1</v>
      </c>
      <c r="AZ742">
        <v>0</v>
      </c>
      <c r="BA742">
        <v>739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B742">
        <v>0</v>
      </c>
    </row>
    <row r="743" spans="1:80">
      <c r="A743">
        <f>ROW(Source!A387)</f>
        <v>387</v>
      </c>
      <c r="B743">
        <v>23104213</v>
      </c>
      <c r="C743">
        <v>23106415</v>
      </c>
      <c r="D743">
        <v>9416210</v>
      </c>
      <c r="E743">
        <v>1</v>
      </c>
      <c r="F743">
        <v>1</v>
      </c>
      <c r="G743">
        <v>1</v>
      </c>
      <c r="H743">
        <v>1</v>
      </c>
      <c r="I743" t="s">
        <v>1249</v>
      </c>
      <c r="J743" t="s">
        <v>3</v>
      </c>
      <c r="K743" t="s">
        <v>1250</v>
      </c>
      <c r="L743">
        <v>1369</v>
      </c>
      <c r="N743">
        <v>1013</v>
      </c>
      <c r="O743" t="s">
        <v>731</v>
      </c>
      <c r="P743" t="s">
        <v>731</v>
      </c>
      <c r="Q743">
        <v>1</v>
      </c>
      <c r="Y743">
        <v>14.17</v>
      </c>
      <c r="AA743">
        <v>0</v>
      </c>
      <c r="AB743">
        <v>0</v>
      </c>
      <c r="AC743">
        <v>0</v>
      </c>
      <c r="AD743">
        <v>9.2899999999999991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3</v>
      </c>
      <c r="AT743">
        <v>14.17</v>
      </c>
      <c r="AU743" t="s">
        <v>3</v>
      </c>
      <c r="AV743">
        <v>1</v>
      </c>
      <c r="AW743">
        <v>2</v>
      </c>
      <c r="AX743">
        <v>23106429</v>
      </c>
      <c r="AY743">
        <v>1</v>
      </c>
      <c r="AZ743">
        <v>0</v>
      </c>
      <c r="BA743">
        <v>740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B743">
        <v>0</v>
      </c>
    </row>
    <row r="744" spans="1:80">
      <c r="A744">
        <f>ROW(Source!A387)</f>
        <v>387</v>
      </c>
      <c r="B744">
        <v>23104213</v>
      </c>
      <c r="C744">
        <v>23106415</v>
      </c>
      <c r="D744">
        <v>121548</v>
      </c>
      <c r="E744">
        <v>1</v>
      </c>
      <c r="F744">
        <v>1</v>
      </c>
      <c r="G744">
        <v>1</v>
      </c>
      <c r="H744">
        <v>1</v>
      </c>
      <c r="I744" t="s">
        <v>23</v>
      </c>
      <c r="J744" t="s">
        <v>3</v>
      </c>
      <c r="K744" t="s">
        <v>732</v>
      </c>
      <c r="L744">
        <v>608254</v>
      </c>
      <c r="N744">
        <v>1013</v>
      </c>
      <c r="O744" t="s">
        <v>733</v>
      </c>
      <c r="P744" t="s">
        <v>733</v>
      </c>
      <c r="Q744">
        <v>1</v>
      </c>
      <c r="Y744">
        <v>0.05</v>
      </c>
      <c r="AA744">
        <v>0</v>
      </c>
      <c r="AB744">
        <v>0</v>
      </c>
      <c r="AC744">
        <v>0</v>
      </c>
      <c r="AD744">
        <v>0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3</v>
      </c>
      <c r="AT744">
        <v>0.05</v>
      </c>
      <c r="AU744" t="s">
        <v>3</v>
      </c>
      <c r="AV744">
        <v>2</v>
      </c>
      <c r="AW744">
        <v>2</v>
      </c>
      <c r="AX744">
        <v>23106430</v>
      </c>
      <c r="AY744">
        <v>1</v>
      </c>
      <c r="AZ744">
        <v>0</v>
      </c>
      <c r="BA744">
        <v>741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B744">
        <v>0</v>
      </c>
    </row>
    <row r="745" spans="1:80">
      <c r="A745">
        <f>ROW(Source!A387)</f>
        <v>387</v>
      </c>
      <c r="B745">
        <v>23104213</v>
      </c>
      <c r="C745">
        <v>23106415</v>
      </c>
      <c r="D745">
        <v>21598847</v>
      </c>
      <c r="E745">
        <v>1</v>
      </c>
      <c r="F745">
        <v>1</v>
      </c>
      <c r="G745">
        <v>1</v>
      </c>
      <c r="H745">
        <v>2</v>
      </c>
      <c r="I745" t="s">
        <v>734</v>
      </c>
      <c r="J745" t="s">
        <v>735</v>
      </c>
      <c r="K745" t="s">
        <v>736</v>
      </c>
      <c r="L745">
        <v>1368</v>
      </c>
      <c r="N745">
        <v>1011</v>
      </c>
      <c r="O745" t="s">
        <v>737</v>
      </c>
      <c r="P745" t="s">
        <v>737</v>
      </c>
      <c r="Q745">
        <v>1</v>
      </c>
      <c r="Y745">
        <v>0.05</v>
      </c>
      <c r="AA745">
        <v>0</v>
      </c>
      <c r="AB745">
        <v>111.99</v>
      </c>
      <c r="AC745">
        <v>13.5</v>
      </c>
      <c r="AD745">
        <v>0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3</v>
      </c>
      <c r="AT745">
        <v>0.05</v>
      </c>
      <c r="AU745" t="s">
        <v>3</v>
      </c>
      <c r="AV745">
        <v>0</v>
      </c>
      <c r="AW745">
        <v>2</v>
      </c>
      <c r="AX745">
        <v>23106431</v>
      </c>
      <c r="AY745">
        <v>1</v>
      </c>
      <c r="AZ745">
        <v>0</v>
      </c>
      <c r="BA745">
        <v>742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B745">
        <v>0</v>
      </c>
    </row>
    <row r="746" spans="1:80">
      <c r="A746">
        <f>ROW(Source!A387)</f>
        <v>387</v>
      </c>
      <c r="B746">
        <v>23104213</v>
      </c>
      <c r="C746">
        <v>23106415</v>
      </c>
      <c r="D746">
        <v>21599187</v>
      </c>
      <c r="E746">
        <v>1</v>
      </c>
      <c r="F746">
        <v>1</v>
      </c>
      <c r="G746">
        <v>1</v>
      </c>
      <c r="H746">
        <v>2</v>
      </c>
      <c r="I746" t="s">
        <v>895</v>
      </c>
      <c r="J746" t="s">
        <v>896</v>
      </c>
      <c r="K746" t="s">
        <v>897</v>
      </c>
      <c r="L746">
        <v>1368</v>
      </c>
      <c r="N746">
        <v>1011</v>
      </c>
      <c r="O746" t="s">
        <v>737</v>
      </c>
      <c r="P746" t="s">
        <v>737</v>
      </c>
      <c r="Q746">
        <v>1</v>
      </c>
      <c r="Y746">
        <v>0.52</v>
      </c>
      <c r="AA746">
        <v>0</v>
      </c>
      <c r="AB746">
        <v>8.1</v>
      </c>
      <c r="AC746">
        <v>0</v>
      </c>
      <c r="AD746">
        <v>0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3</v>
      </c>
      <c r="AT746">
        <v>0.52</v>
      </c>
      <c r="AU746" t="s">
        <v>3</v>
      </c>
      <c r="AV746">
        <v>0</v>
      </c>
      <c r="AW746">
        <v>2</v>
      </c>
      <c r="AX746">
        <v>23106432</v>
      </c>
      <c r="AY746">
        <v>1</v>
      </c>
      <c r="AZ746">
        <v>0</v>
      </c>
      <c r="BA746">
        <v>743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B746">
        <v>0</v>
      </c>
    </row>
    <row r="747" spans="1:80">
      <c r="A747">
        <f>ROW(Source!A387)</f>
        <v>387</v>
      </c>
      <c r="B747">
        <v>23104213</v>
      </c>
      <c r="C747">
        <v>23106415</v>
      </c>
      <c r="D747">
        <v>21601609</v>
      </c>
      <c r="E747">
        <v>1</v>
      </c>
      <c r="F747">
        <v>1</v>
      </c>
      <c r="G747">
        <v>1</v>
      </c>
      <c r="H747">
        <v>2</v>
      </c>
      <c r="I747" t="s">
        <v>797</v>
      </c>
      <c r="J747" t="s">
        <v>798</v>
      </c>
      <c r="K747" t="s">
        <v>799</v>
      </c>
      <c r="L747">
        <v>1368</v>
      </c>
      <c r="N747">
        <v>1011</v>
      </c>
      <c r="O747" t="s">
        <v>737</v>
      </c>
      <c r="P747" t="s">
        <v>737</v>
      </c>
      <c r="Q747">
        <v>1</v>
      </c>
      <c r="Y747">
        <v>0.03</v>
      </c>
      <c r="AA747">
        <v>0</v>
      </c>
      <c r="AB747">
        <v>87.17</v>
      </c>
      <c r="AC747">
        <v>11.6</v>
      </c>
      <c r="AD747">
        <v>0</v>
      </c>
      <c r="AN747">
        <v>0</v>
      </c>
      <c r="AO747">
        <v>1</v>
      </c>
      <c r="AP747">
        <v>0</v>
      </c>
      <c r="AQ747">
        <v>0</v>
      </c>
      <c r="AR747">
        <v>0</v>
      </c>
      <c r="AS747" t="s">
        <v>3</v>
      </c>
      <c r="AT747">
        <v>0.03</v>
      </c>
      <c r="AU747" t="s">
        <v>3</v>
      </c>
      <c r="AV747">
        <v>0</v>
      </c>
      <c r="AW747">
        <v>2</v>
      </c>
      <c r="AX747">
        <v>23106433</v>
      </c>
      <c r="AY747">
        <v>1</v>
      </c>
      <c r="AZ747">
        <v>0</v>
      </c>
      <c r="BA747">
        <v>744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B747">
        <v>0</v>
      </c>
    </row>
    <row r="748" spans="1:80">
      <c r="A748">
        <f>ROW(Source!A387)</f>
        <v>387</v>
      </c>
      <c r="B748">
        <v>23104213</v>
      </c>
      <c r="C748">
        <v>23106415</v>
      </c>
      <c r="D748">
        <v>21540934</v>
      </c>
      <c r="E748">
        <v>1</v>
      </c>
      <c r="F748">
        <v>1</v>
      </c>
      <c r="G748">
        <v>1</v>
      </c>
      <c r="H748">
        <v>3</v>
      </c>
      <c r="I748" t="s">
        <v>774</v>
      </c>
      <c r="J748" t="s">
        <v>775</v>
      </c>
      <c r="K748" t="s">
        <v>776</v>
      </c>
      <c r="L748">
        <v>1348</v>
      </c>
      <c r="N748">
        <v>1009</v>
      </c>
      <c r="O748" t="s">
        <v>13</v>
      </c>
      <c r="P748" t="s">
        <v>13</v>
      </c>
      <c r="Q748">
        <v>1000</v>
      </c>
      <c r="Y748">
        <v>3.8999999999999999E-4</v>
      </c>
      <c r="AA748">
        <v>10362</v>
      </c>
      <c r="AB748">
        <v>0</v>
      </c>
      <c r="AC748">
        <v>0</v>
      </c>
      <c r="AD748">
        <v>0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3</v>
      </c>
      <c r="AT748">
        <v>3.8999999999999999E-4</v>
      </c>
      <c r="AU748" t="s">
        <v>3</v>
      </c>
      <c r="AV748">
        <v>0</v>
      </c>
      <c r="AW748">
        <v>2</v>
      </c>
      <c r="AX748">
        <v>23106434</v>
      </c>
      <c r="AY748">
        <v>1</v>
      </c>
      <c r="AZ748">
        <v>0</v>
      </c>
      <c r="BA748">
        <v>745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B748">
        <v>0</v>
      </c>
    </row>
    <row r="749" spans="1:80">
      <c r="A749">
        <f>ROW(Source!A387)</f>
        <v>387</v>
      </c>
      <c r="B749">
        <v>23104213</v>
      </c>
      <c r="C749">
        <v>23106415</v>
      </c>
      <c r="D749">
        <v>21541212</v>
      </c>
      <c r="E749">
        <v>1</v>
      </c>
      <c r="F749">
        <v>1</v>
      </c>
      <c r="G749">
        <v>1</v>
      </c>
      <c r="H749">
        <v>3</v>
      </c>
      <c r="I749" t="s">
        <v>959</v>
      </c>
      <c r="J749" t="s">
        <v>960</v>
      </c>
      <c r="K749" t="s">
        <v>961</v>
      </c>
      <c r="L749">
        <v>1346</v>
      </c>
      <c r="N749">
        <v>1009</v>
      </c>
      <c r="O749" t="s">
        <v>95</v>
      </c>
      <c r="P749" t="s">
        <v>95</v>
      </c>
      <c r="Q749">
        <v>1</v>
      </c>
      <c r="Y749">
        <v>7.0000000000000007E-2</v>
      </c>
      <c r="AA749">
        <v>23.09</v>
      </c>
      <c r="AB749">
        <v>0</v>
      </c>
      <c r="AC749">
        <v>0</v>
      </c>
      <c r="AD749">
        <v>0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3</v>
      </c>
      <c r="AT749">
        <v>7.0000000000000007E-2</v>
      </c>
      <c r="AU749" t="s">
        <v>3</v>
      </c>
      <c r="AV749">
        <v>0</v>
      </c>
      <c r="AW749">
        <v>2</v>
      </c>
      <c r="AX749">
        <v>23106435</v>
      </c>
      <c r="AY749">
        <v>1</v>
      </c>
      <c r="AZ749">
        <v>0</v>
      </c>
      <c r="BA749">
        <v>746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B749">
        <v>0</v>
      </c>
    </row>
    <row r="750" spans="1:80">
      <c r="A750">
        <f>ROW(Source!A387)</f>
        <v>387</v>
      </c>
      <c r="B750">
        <v>23104213</v>
      </c>
      <c r="C750">
        <v>23106415</v>
      </c>
      <c r="D750">
        <v>21542379</v>
      </c>
      <c r="E750">
        <v>1</v>
      </c>
      <c r="F750">
        <v>1</v>
      </c>
      <c r="G750">
        <v>1</v>
      </c>
      <c r="H750">
        <v>3</v>
      </c>
      <c r="I750" t="s">
        <v>924</v>
      </c>
      <c r="J750" t="s">
        <v>925</v>
      </c>
      <c r="K750" t="s">
        <v>926</v>
      </c>
      <c r="L750">
        <v>1348</v>
      </c>
      <c r="N750">
        <v>1009</v>
      </c>
      <c r="O750" t="s">
        <v>13</v>
      </c>
      <c r="P750" t="s">
        <v>13</v>
      </c>
      <c r="Q750">
        <v>1000</v>
      </c>
      <c r="Y750">
        <v>1.2700000000000001E-3</v>
      </c>
      <c r="AA750">
        <v>15323</v>
      </c>
      <c r="AB750">
        <v>0</v>
      </c>
      <c r="AC750">
        <v>0</v>
      </c>
      <c r="AD750">
        <v>0</v>
      </c>
      <c r="AN750">
        <v>0</v>
      </c>
      <c r="AO750">
        <v>1</v>
      </c>
      <c r="AP750">
        <v>0</v>
      </c>
      <c r="AQ750">
        <v>0</v>
      </c>
      <c r="AR750">
        <v>0</v>
      </c>
      <c r="AS750" t="s">
        <v>3</v>
      </c>
      <c r="AT750">
        <v>1.2700000000000001E-3</v>
      </c>
      <c r="AU750" t="s">
        <v>3</v>
      </c>
      <c r="AV750">
        <v>0</v>
      </c>
      <c r="AW750">
        <v>2</v>
      </c>
      <c r="AX750">
        <v>23106436</v>
      </c>
      <c r="AY750">
        <v>1</v>
      </c>
      <c r="AZ750">
        <v>0</v>
      </c>
      <c r="BA750">
        <v>747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B750">
        <v>0</v>
      </c>
    </row>
    <row r="751" spans="1:80">
      <c r="A751">
        <f>ROW(Source!A387)</f>
        <v>387</v>
      </c>
      <c r="B751">
        <v>23104213</v>
      </c>
      <c r="C751">
        <v>23106415</v>
      </c>
      <c r="D751">
        <v>21556572</v>
      </c>
      <c r="E751">
        <v>1</v>
      </c>
      <c r="F751">
        <v>1</v>
      </c>
      <c r="G751">
        <v>1</v>
      </c>
      <c r="H751">
        <v>3</v>
      </c>
      <c r="I751" t="s">
        <v>1251</v>
      </c>
      <c r="J751" t="s">
        <v>1252</v>
      </c>
      <c r="K751" t="s">
        <v>1253</v>
      </c>
      <c r="L751">
        <v>1348</v>
      </c>
      <c r="N751">
        <v>1009</v>
      </c>
      <c r="O751" t="s">
        <v>13</v>
      </c>
      <c r="P751" t="s">
        <v>13</v>
      </c>
      <c r="Q751">
        <v>1000</v>
      </c>
      <c r="Y751">
        <v>2.2000000000000001E-3</v>
      </c>
      <c r="AA751">
        <v>10100</v>
      </c>
      <c r="AB751">
        <v>0</v>
      </c>
      <c r="AC751">
        <v>0</v>
      </c>
      <c r="AD751">
        <v>0</v>
      </c>
      <c r="AN751">
        <v>0</v>
      </c>
      <c r="AO751">
        <v>1</v>
      </c>
      <c r="AP751">
        <v>0</v>
      </c>
      <c r="AQ751">
        <v>0</v>
      </c>
      <c r="AR751">
        <v>0</v>
      </c>
      <c r="AS751" t="s">
        <v>3</v>
      </c>
      <c r="AT751">
        <v>2.2000000000000001E-3</v>
      </c>
      <c r="AU751" t="s">
        <v>3</v>
      </c>
      <c r="AV751">
        <v>0</v>
      </c>
      <c r="AW751">
        <v>2</v>
      </c>
      <c r="AX751">
        <v>23106437</v>
      </c>
      <c r="AY751">
        <v>1</v>
      </c>
      <c r="AZ751">
        <v>0</v>
      </c>
      <c r="BA751">
        <v>748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B751">
        <v>0</v>
      </c>
    </row>
    <row r="752" spans="1:80">
      <c r="A752">
        <f>ROW(Source!A387)</f>
        <v>387</v>
      </c>
      <c r="B752">
        <v>23104213</v>
      </c>
      <c r="C752">
        <v>23106415</v>
      </c>
      <c r="D752">
        <v>21562348</v>
      </c>
      <c r="E752">
        <v>1</v>
      </c>
      <c r="F752">
        <v>1</v>
      </c>
      <c r="G752">
        <v>1</v>
      </c>
      <c r="H752">
        <v>3</v>
      </c>
      <c r="I752" t="s">
        <v>1254</v>
      </c>
      <c r="J752" t="s">
        <v>1255</v>
      </c>
      <c r="K752" t="s">
        <v>1256</v>
      </c>
      <c r="L752">
        <v>1035</v>
      </c>
      <c r="N752">
        <v>1013</v>
      </c>
      <c r="O752" t="s">
        <v>286</v>
      </c>
      <c r="P752" t="s">
        <v>286</v>
      </c>
      <c r="Q752">
        <v>1</v>
      </c>
      <c r="Y752">
        <v>1</v>
      </c>
      <c r="AA752">
        <v>2453.8000000000002</v>
      </c>
      <c r="AB752">
        <v>0</v>
      </c>
      <c r="AC752">
        <v>0</v>
      </c>
      <c r="AD752">
        <v>0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3</v>
      </c>
      <c r="AT752">
        <v>1</v>
      </c>
      <c r="AU752" t="s">
        <v>3</v>
      </c>
      <c r="AV752">
        <v>0</v>
      </c>
      <c r="AW752">
        <v>2</v>
      </c>
      <c r="AX752">
        <v>23106438</v>
      </c>
      <c r="AY752">
        <v>1</v>
      </c>
      <c r="AZ752">
        <v>0</v>
      </c>
      <c r="BA752">
        <v>749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B752">
        <v>0</v>
      </c>
    </row>
    <row r="753" spans="1:80">
      <c r="A753">
        <f>ROW(Source!A387)</f>
        <v>387</v>
      </c>
      <c r="B753">
        <v>23104213</v>
      </c>
      <c r="C753">
        <v>23106415</v>
      </c>
      <c r="D753">
        <v>21574001</v>
      </c>
      <c r="E753">
        <v>1</v>
      </c>
      <c r="F753">
        <v>1</v>
      </c>
      <c r="G753">
        <v>1</v>
      </c>
      <c r="H753">
        <v>3</v>
      </c>
      <c r="I753" t="s">
        <v>1257</v>
      </c>
      <c r="J753" t="s">
        <v>1258</v>
      </c>
      <c r="K753" t="s">
        <v>1259</v>
      </c>
      <c r="L753">
        <v>1339</v>
      </c>
      <c r="N753">
        <v>1007</v>
      </c>
      <c r="O753" t="s">
        <v>26</v>
      </c>
      <c r="P753" t="s">
        <v>26</v>
      </c>
      <c r="Q753">
        <v>1</v>
      </c>
      <c r="Y753">
        <v>1.4E-2</v>
      </c>
      <c r="AA753">
        <v>485.9</v>
      </c>
      <c r="AB753">
        <v>0</v>
      </c>
      <c r="AC753">
        <v>0</v>
      </c>
      <c r="AD753">
        <v>0</v>
      </c>
      <c r="AN753">
        <v>0</v>
      </c>
      <c r="AO753">
        <v>1</v>
      </c>
      <c r="AP753">
        <v>0</v>
      </c>
      <c r="AQ753">
        <v>0</v>
      </c>
      <c r="AR753">
        <v>0</v>
      </c>
      <c r="AS753" t="s">
        <v>3</v>
      </c>
      <c r="AT753">
        <v>1.4E-2</v>
      </c>
      <c r="AU753" t="s">
        <v>3</v>
      </c>
      <c r="AV753">
        <v>0</v>
      </c>
      <c r="AW753">
        <v>2</v>
      </c>
      <c r="AX753">
        <v>23106439</v>
      </c>
      <c r="AY753">
        <v>1</v>
      </c>
      <c r="AZ753">
        <v>0</v>
      </c>
      <c r="BA753">
        <v>750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B753">
        <v>0</v>
      </c>
    </row>
    <row r="754" spans="1:80">
      <c r="A754">
        <f>ROW(Source!A387)</f>
        <v>387</v>
      </c>
      <c r="B754">
        <v>23104213</v>
      </c>
      <c r="C754">
        <v>23106415</v>
      </c>
      <c r="D754">
        <v>21628486</v>
      </c>
      <c r="E754">
        <v>1</v>
      </c>
      <c r="F754">
        <v>1</v>
      </c>
      <c r="G754">
        <v>1</v>
      </c>
      <c r="H754">
        <v>3</v>
      </c>
      <c r="I754" t="s">
        <v>1260</v>
      </c>
      <c r="J754" t="s">
        <v>1261</v>
      </c>
      <c r="K754" t="s">
        <v>1262</v>
      </c>
      <c r="L754">
        <v>1354</v>
      </c>
      <c r="N754">
        <v>1010</v>
      </c>
      <c r="O754" t="s">
        <v>123</v>
      </c>
      <c r="P754" t="s">
        <v>123</v>
      </c>
      <c r="Q754">
        <v>1</v>
      </c>
      <c r="Y754">
        <v>1</v>
      </c>
      <c r="AA754">
        <v>23</v>
      </c>
      <c r="AB754">
        <v>0</v>
      </c>
      <c r="AC754">
        <v>0</v>
      </c>
      <c r="AD754">
        <v>0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3</v>
      </c>
      <c r="AT754">
        <v>1</v>
      </c>
      <c r="AU754" t="s">
        <v>3</v>
      </c>
      <c r="AV754">
        <v>0</v>
      </c>
      <c r="AW754">
        <v>2</v>
      </c>
      <c r="AX754">
        <v>23106440</v>
      </c>
      <c r="AY754">
        <v>1</v>
      </c>
      <c r="AZ754">
        <v>0</v>
      </c>
      <c r="BA754">
        <v>751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B754">
        <v>0</v>
      </c>
    </row>
    <row r="755" spans="1:80">
      <c r="A755">
        <f>ROW(Source!A387)</f>
        <v>387</v>
      </c>
      <c r="B755">
        <v>23104213</v>
      </c>
      <c r="C755">
        <v>23106415</v>
      </c>
      <c r="D755">
        <v>21628488</v>
      </c>
      <c r="E755">
        <v>1</v>
      </c>
      <c r="F755">
        <v>1</v>
      </c>
      <c r="G755">
        <v>1</v>
      </c>
      <c r="H755">
        <v>3</v>
      </c>
      <c r="I755" t="s">
        <v>936</v>
      </c>
      <c r="J755" t="s">
        <v>937</v>
      </c>
      <c r="K755" t="s">
        <v>938</v>
      </c>
      <c r="L755">
        <v>1354</v>
      </c>
      <c r="N755">
        <v>1010</v>
      </c>
      <c r="O755" t="s">
        <v>123</v>
      </c>
      <c r="P755" t="s">
        <v>123</v>
      </c>
      <c r="Q755">
        <v>1</v>
      </c>
      <c r="Y755">
        <v>1</v>
      </c>
      <c r="AA755">
        <v>28</v>
      </c>
      <c r="AB755">
        <v>0</v>
      </c>
      <c r="AC755">
        <v>0</v>
      </c>
      <c r="AD755">
        <v>0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3</v>
      </c>
      <c r="AT755">
        <v>1</v>
      </c>
      <c r="AU755" t="s">
        <v>3</v>
      </c>
      <c r="AV755">
        <v>0</v>
      </c>
      <c r="AW755">
        <v>2</v>
      </c>
      <c r="AX755">
        <v>23106441</v>
      </c>
      <c r="AY755">
        <v>1</v>
      </c>
      <c r="AZ755">
        <v>0</v>
      </c>
      <c r="BA755">
        <v>752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B755">
        <v>0</v>
      </c>
    </row>
    <row r="756" spans="1:80">
      <c r="A756">
        <f>ROW(Source!A389)</f>
        <v>389</v>
      </c>
      <c r="B756">
        <v>23104213</v>
      </c>
      <c r="C756">
        <v>23106444</v>
      </c>
      <c r="D756">
        <v>9430636</v>
      </c>
      <c r="E756">
        <v>1</v>
      </c>
      <c r="F756">
        <v>1</v>
      </c>
      <c r="G756">
        <v>1</v>
      </c>
      <c r="H756">
        <v>1</v>
      </c>
      <c r="I756" t="s">
        <v>1011</v>
      </c>
      <c r="J756" t="s">
        <v>3</v>
      </c>
      <c r="K756" t="s">
        <v>1012</v>
      </c>
      <c r="L756">
        <v>1369</v>
      </c>
      <c r="N756">
        <v>1013</v>
      </c>
      <c r="O756" t="s">
        <v>731</v>
      </c>
      <c r="P756" t="s">
        <v>731</v>
      </c>
      <c r="Q756">
        <v>1</v>
      </c>
      <c r="Y756">
        <v>34.700000000000003</v>
      </c>
      <c r="AA756">
        <v>0</v>
      </c>
      <c r="AB756">
        <v>0</v>
      </c>
      <c r="AC756">
        <v>0</v>
      </c>
      <c r="AD756">
        <v>9.4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3</v>
      </c>
      <c r="AT756">
        <v>34.700000000000003</v>
      </c>
      <c r="AU756" t="s">
        <v>3</v>
      </c>
      <c r="AV756">
        <v>1</v>
      </c>
      <c r="AW756">
        <v>2</v>
      </c>
      <c r="AX756">
        <v>23106463</v>
      </c>
      <c r="AY756">
        <v>1</v>
      </c>
      <c r="AZ756">
        <v>0</v>
      </c>
      <c r="BA756">
        <v>753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B756">
        <v>0</v>
      </c>
    </row>
    <row r="757" spans="1:80">
      <c r="A757">
        <f>ROW(Source!A389)</f>
        <v>389</v>
      </c>
      <c r="B757">
        <v>23104213</v>
      </c>
      <c r="C757">
        <v>23106444</v>
      </c>
      <c r="D757">
        <v>121548</v>
      </c>
      <c r="E757">
        <v>1</v>
      </c>
      <c r="F757">
        <v>1</v>
      </c>
      <c r="G757">
        <v>1</v>
      </c>
      <c r="H757">
        <v>1</v>
      </c>
      <c r="I757" t="s">
        <v>23</v>
      </c>
      <c r="J757" t="s">
        <v>3</v>
      </c>
      <c r="K757" t="s">
        <v>732</v>
      </c>
      <c r="L757">
        <v>608254</v>
      </c>
      <c r="N757">
        <v>1013</v>
      </c>
      <c r="O757" t="s">
        <v>733</v>
      </c>
      <c r="P757" t="s">
        <v>733</v>
      </c>
      <c r="Q757">
        <v>1</v>
      </c>
      <c r="Y757">
        <v>0.22</v>
      </c>
      <c r="AA757">
        <v>0</v>
      </c>
      <c r="AB757">
        <v>0</v>
      </c>
      <c r="AC757">
        <v>0</v>
      </c>
      <c r="AD757">
        <v>0</v>
      </c>
      <c r="AN757">
        <v>0</v>
      </c>
      <c r="AO757">
        <v>1</v>
      </c>
      <c r="AP757">
        <v>0</v>
      </c>
      <c r="AQ757">
        <v>0</v>
      </c>
      <c r="AR757">
        <v>0</v>
      </c>
      <c r="AS757" t="s">
        <v>3</v>
      </c>
      <c r="AT757">
        <v>0.22</v>
      </c>
      <c r="AU757" t="s">
        <v>3</v>
      </c>
      <c r="AV757">
        <v>2</v>
      </c>
      <c r="AW757">
        <v>2</v>
      </c>
      <c r="AX757">
        <v>23106464</v>
      </c>
      <c r="AY757">
        <v>1</v>
      </c>
      <c r="AZ757">
        <v>0</v>
      </c>
      <c r="BA757">
        <v>754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B757">
        <v>0</v>
      </c>
    </row>
    <row r="758" spans="1:80">
      <c r="A758">
        <f>ROW(Source!A389)</f>
        <v>389</v>
      </c>
      <c r="B758">
        <v>23104213</v>
      </c>
      <c r="C758">
        <v>23106444</v>
      </c>
      <c r="D758">
        <v>21598821</v>
      </c>
      <c r="E758">
        <v>1</v>
      </c>
      <c r="F758">
        <v>1</v>
      </c>
      <c r="G758">
        <v>1</v>
      </c>
      <c r="H758">
        <v>2</v>
      </c>
      <c r="I758" t="s">
        <v>805</v>
      </c>
      <c r="J758" t="s">
        <v>806</v>
      </c>
      <c r="K758" t="s">
        <v>807</v>
      </c>
      <c r="L758">
        <v>1368</v>
      </c>
      <c r="N758">
        <v>1011</v>
      </c>
      <c r="O758" t="s">
        <v>737</v>
      </c>
      <c r="P758" t="s">
        <v>737</v>
      </c>
      <c r="Q758">
        <v>1</v>
      </c>
      <c r="Y758">
        <v>0.22</v>
      </c>
      <c r="AA758">
        <v>0</v>
      </c>
      <c r="AB758">
        <v>134.65</v>
      </c>
      <c r="AC758">
        <v>13.5</v>
      </c>
      <c r="AD758">
        <v>0</v>
      </c>
      <c r="AN758">
        <v>0</v>
      </c>
      <c r="AO758">
        <v>1</v>
      </c>
      <c r="AP758">
        <v>0</v>
      </c>
      <c r="AQ758">
        <v>0</v>
      </c>
      <c r="AR758">
        <v>0</v>
      </c>
      <c r="AS758" t="s">
        <v>3</v>
      </c>
      <c r="AT758">
        <v>0.22</v>
      </c>
      <c r="AU758" t="s">
        <v>3</v>
      </c>
      <c r="AV758">
        <v>0</v>
      </c>
      <c r="AW758">
        <v>2</v>
      </c>
      <c r="AX758">
        <v>23106465</v>
      </c>
      <c r="AY758">
        <v>1</v>
      </c>
      <c r="AZ758">
        <v>0</v>
      </c>
      <c r="BA758">
        <v>755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B758">
        <v>0</v>
      </c>
    </row>
    <row r="759" spans="1:80">
      <c r="A759">
        <f>ROW(Source!A389)</f>
        <v>389</v>
      </c>
      <c r="B759">
        <v>23104213</v>
      </c>
      <c r="C759">
        <v>23106444</v>
      </c>
      <c r="D759">
        <v>21599187</v>
      </c>
      <c r="E759">
        <v>1</v>
      </c>
      <c r="F759">
        <v>1</v>
      </c>
      <c r="G759">
        <v>1</v>
      </c>
      <c r="H759">
        <v>2</v>
      </c>
      <c r="I759" t="s">
        <v>895</v>
      </c>
      <c r="J759" t="s">
        <v>896</v>
      </c>
      <c r="K759" t="s">
        <v>897</v>
      </c>
      <c r="L759">
        <v>1368</v>
      </c>
      <c r="N759">
        <v>1011</v>
      </c>
      <c r="O759" t="s">
        <v>737</v>
      </c>
      <c r="P759" t="s">
        <v>737</v>
      </c>
      <c r="Q759">
        <v>1</v>
      </c>
      <c r="Y759">
        <v>17.899999999999999</v>
      </c>
      <c r="AA759">
        <v>0</v>
      </c>
      <c r="AB759">
        <v>8.1</v>
      </c>
      <c r="AC759">
        <v>0</v>
      </c>
      <c r="AD759">
        <v>0</v>
      </c>
      <c r="AN759">
        <v>0</v>
      </c>
      <c r="AO759">
        <v>1</v>
      </c>
      <c r="AP759">
        <v>0</v>
      </c>
      <c r="AQ759">
        <v>0</v>
      </c>
      <c r="AR759">
        <v>0</v>
      </c>
      <c r="AS759" t="s">
        <v>3</v>
      </c>
      <c r="AT759">
        <v>17.899999999999999</v>
      </c>
      <c r="AU759" t="s">
        <v>3</v>
      </c>
      <c r="AV759">
        <v>0</v>
      </c>
      <c r="AW759">
        <v>2</v>
      </c>
      <c r="AX759">
        <v>23106466</v>
      </c>
      <c r="AY759">
        <v>1</v>
      </c>
      <c r="AZ759">
        <v>0</v>
      </c>
      <c r="BA759">
        <v>756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B759">
        <v>0</v>
      </c>
    </row>
    <row r="760" spans="1:80">
      <c r="A760">
        <f>ROW(Source!A389)</f>
        <v>389</v>
      </c>
      <c r="B760">
        <v>23104213</v>
      </c>
      <c r="C760">
        <v>23106444</v>
      </c>
      <c r="D760">
        <v>21601285</v>
      </c>
      <c r="E760">
        <v>1</v>
      </c>
      <c r="F760">
        <v>1</v>
      </c>
      <c r="G760">
        <v>1</v>
      </c>
      <c r="H760">
        <v>2</v>
      </c>
      <c r="I760" t="s">
        <v>1013</v>
      </c>
      <c r="J760" t="s">
        <v>1014</v>
      </c>
      <c r="K760" t="s">
        <v>1015</v>
      </c>
      <c r="L760">
        <v>1368</v>
      </c>
      <c r="N760">
        <v>1011</v>
      </c>
      <c r="O760" t="s">
        <v>737</v>
      </c>
      <c r="P760" t="s">
        <v>737</v>
      </c>
      <c r="Q760">
        <v>1</v>
      </c>
      <c r="Y760">
        <v>4.4400000000000004</v>
      </c>
      <c r="AA760">
        <v>0</v>
      </c>
      <c r="AB760">
        <v>2.08</v>
      </c>
      <c r="AC760">
        <v>0</v>
      </c>
      <c r="AD760">
        <v>0</v>
      </c>
      <c r="AN760">
        <v>0</v>
      </c>
      <c r="AO760">
        <v>1</v>
      </c>
      <c r="AP760">
        <v>0</v>
      </c>
      <c r="AQ760">
        <v>0</v>
      </c>
      <c r="AR760">
        <v>0</v>
      </c>
      <c r="AS760" t="s">
        <v>3</v>
      </c>
      <c r="AT760">
        <v>4.4400000000000004</v>
      </c>
      <c r="AU760" t="s">
        <v>3</v>
      </c>
      <c r="AV760">
        <v>0</v>
      </c>
      <c r="AW760">
        <v>2</v>
      </c>
      <c r="AX760">
        <v>23106467</v>
      </c>
      <c r="AY760">
        <v>1</v>
      </c>
      <c r="AZ760">
        <v>0</v>
      </c>
      <c r="BA760">
        <v>757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B760">
        <v>0</v>
      </c>
    </row>
    <row r="761" spans="1:80">
      <c r="A761">
        <f>ROW(Source!A389)</f>
        <v>389</v>
      </c>
      <c r="B761">
        <v>23104213</v>
      </c>
      <c r="C761">
        <v>23106444</v>
      </c>
      <c r="D761">
        <v>21601611</v>
      </c>
      <c r="E761">
        <v>1</v>
      </c>
      <c r="F761">
        <v>1</v>
      </c>
      <c r="G761">
        <v>1</v>
      </c>
      <c r="H761">
        <v>2</v>
      </c>
      <c r="I761" t="s">
        <v>1016</v>
      </c>
      <c r="J761" t="s">
        <v>1017</v>
      </c>
      <c r="K761" t="s">
        <v>1018</v>
      </c>
      <c r="L761">
        <v>1368</v>
      </c>
      <c r="N761">
        <v>1011</v>
      </c>
      <c r="O761" t="s">
        <v>737</v>
      </c>
      <c r="P761" t="s">
        <v>737</v>
      </c>
      <c r="Q761">
        <v>1</v>
      </c>
      <c r="Y761">
        <v>0.22</v>
      </c>
      <c r="AA761">
        <v>0</v>
      </c>
      <c r="AB761">
        <v>107.3</v>
      </c>
      <c r="AC761">
        <v>11.6</v>
      </c>
      <c r="AD761">
        <v>0</v>
      </c>
      <c r="AN761">
        <v>0</v>
      </c>
      <c r="AO761">
        <v>1</v>
      </c>
      <c r="AP761">
        <v>0</v>
      </c>
      <c r="AQ761">
        <v>0</v>
      </c>
      <c r="AR761">
        <v>0</v>
      </c>
      <c r="AS761" t="s">
        <v>3</v>
      </c>
      <c r="AT761">
        <v>0.22</v>
      </c>
      <c r="AU761" t="s">
        <v>3</v>
      </c>
      <c r="AV761">
        <v>0</v>
      </c>
      <c r="AW761">
        <v>2</v>
      </c>
      <c r="AX761">
        <v>23106468</v>
      </c>
      <c r="AY761">
        <v>1</v>
      </c>
      <c r="AZ761">
        <v>0</v>
      </c>
      <c r="BA761">
        <v>758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B761">
        <v>0</v>
      </c>
    </row>
    <row r="762" spans="1:80">
      <c r="A762">
        <f>ROW(Source!A389)</f>
        <v>389</v>
      </c>
      <c r="B762">
        <v>23104213</v>
      </c>
      <c r="C762">
        <v>23106444</v>
      </c>
      <c r="D762">
        <v>21538491</v>
      </c>
      <c r="E762">
        <v>1</v>
      </c>
      <c r="F762">
        <v>1</v>
      </c>
      <c r="G762">
        <v>1</v>
      </c>
      <c r="H762">
        <v>3</v>
      </c>
      <c r="I762" t="s">
        <v>1019</v>
      </c>
      <c r="J762" t="s">
        <v>1020</v>
      </c>
      <c r="K762" t="s">
        <v>1021</v>
      </c>
      <c r="L762">
        <v>1348</v>
      </c>
      <c r="N762">
        <v>1009</v>
      </c>
      <c r="O762" t="s">
        <v>13</v>
      </c>
      <c r="P762" t="s">
        <v>13</v>
      </c>
      <c r="Q762">
        <v>1000</v>
      </c>
      <c r="Y762">
        <v>2.1800000000000001E-3</v>
      </c>
      <c r="AA762">
        <v>12430</v>
      </c>
      <c r="AB762">
        <v>0</v>
      </c>
      <c r="AC762">
        <v>0</v>
      </c>
      <c r="AD762">
        <v>0</v>
      </c>
      <c r="AN762">
        <v>0</v>
      </c>
      <c r="AO762">
        <v>1</v>
      </c>
      <c r="AP762">
        <v>0</v>
      </c>
      <c r="AQ762">
        <v>0</v>
      </c>
      <c r="AR762">
        <v>0</v>
      </c>
      <c r="AS762" t="s">
        <v>3</v>
      </c>
      <c r="AT762">
        <v>2.1800000000000001E-3</v>
      </c>
      <c r="AU762" t="s">
        <v>3</v>
      </c>
      <c r="AV762">
        <v>0</v>
      </c>
      <c r="AW762">
        <v>2</v>
      </c>
      <c r="AX762">
        <v>23106469</v>
      </c>
      <c r="AY762">
        <v>1</v>
      </c>
      <c r="AZ762">
        <v>0</v>
      </c>
      <c r="BA762">
        <v>759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B762">
        <v>0</v>
      </c>
    </row>
    <row r="763" spans="1:80">
      <c r="A763">
        <f>ROW(Source!A389)</f>
        <v>389</v>
      </c>
      <c r="B763">
        <v>23104213</v>
      </c>
      <c r="C763">
        <v>23106444</v>
      </c>
      <c r="D763">
        <v>21539796</v>
      </c>
      <c r="E763">
        <v>1</v>
      </c>
      <c r="F763">
        <v>1</v>
      </c>
      <c r="G763">
        <v>1</v>
      </c>
      <c r="H763">
        <v>3</v>
      </c>
      <c r="I763" t="s">
        <v>1022</v>
      </c>
      <c r="J763" t="s">
        <v>1023</v>
      </c>
      <c r="K763" t="s">
        <v>1024</v>
      </c>
      <c r="L763">
        <v>1348</v>
      </c>
      <c r="N763">
        <v>1009</v>
      </c>
      <c r="O763" t="s">
        <v>13</v>
      </c>
      <c r="P763" t="s">
        <v>13</v>
      </c>
      <c r="Q763">
        <v>1000</v>
      </c>
      <c r="Y763">
        <v>3.0000000000000001E-3</v>
      </c>
      <c r="AA763">
        <v>12242</v>
      </c>
      <c r="AB763">
        <v>0</v>
      </c>
      <c r="AC763">
        <v>0</v>
      </c>
      <c r="AD763">
        <v>0</v>
      </c>
      <c r="AN763">
        <v>0</v>
      </c>
      <c r="AO763">
        <v>1</v>
      </c>
      <c r="AP763">
        <v>0</v>
      </c>
      <c r="AQ763">
        <v>0</v>
      </c>
      <c r="AR763">
        <v>0</v>
      </c>
      <c r="AS763" t="s">
        <v>3</v>
      </c>
      <c r="AT763">
        <v>3.0000000000000001E-3</v>
      </c>
      <c r="AU763" t="s">
        <v>3</v>
      </c>
      <c r="AV763">
        <v>0</v>
      </c>
      <c r="AW763">
        <v>2</v>
      </c>
      <c r="AX763">
        <v>23106470</v>
      </c>
      <c r="AY763">
        <v>1</v>
      </c>
      <c r="AZ763">
        <v>0</v>
      </c>
      <c r="BA763">
        <v>760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B763">
        <v>0</v>
      </c>
    </row>
    <row r="764" spans="1:80">
      <c r="A764">
        <f>ROW(Source!A389)</f>
        <v>389</v>
      </c>
      <c r="B764">
        <v>23104213</v>
      </c>
      <c r="C764">
        <v>23106444</v>
      </c>
      <c r="D764">
        <v>21541209</v>
      </c>
      <c r="E764">
        <v>1</v>
      </c>
      <c r="F764">
        <v>1</v>
      </c>
      <c r="G764">
        <v>1</v>
      </c>
      <c r="H764">
        <v>3</v>
      </c>
      <c r="I764" t="s">
        <v>1025</v>
      </c>
      <c r="J764" t="s">
        <v>1026</v>
      </c>
      <c r="K764" t="s">
        <v>1027</v>
      </c>
      <c r="L764">
        <v>1358</v>
      </c>
      <c r="N764">
        <v>1010</v>
      </c>
      <c r="O764" t="s">
        <v>265</v>
      </c>
      <c r="P764" t="s">
        <v>265</v>
      </c>
      <c r="Q764">
        <v>10</v>
      </c>
      <c r="Y764">
        <v>21.8</v>
      </c>
      <c r="AA764">
        <v>23.4</v>
      </c>
      <c r="AB764">
        <v>0</v>
      </c>
      <c r="AC764">
        <v>0</v>
      </c>
      <c r="AD764">
        <v>0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3</v>
      </c>
      <c r="AT764">
        <v>21.8</v>
      </c>
      <c r="AU764" t="s">
        <v>3</v>
      </c>
      <c r="AV764">
        <v>0</v>
      </c>
      <c r="AW764">
        <v>2</v>
      </c>
      <c r="AX764">
        <v>23106471</v>
      </c>
      <c r="AY764">
        <v>1</v>
      </c>
      <c r="AZ764">
        <v>0</v>
      </c>
      <c r="BA764">
        <v>761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B764">
        <v>0</v>
      </c>
    </row>
    <row r="765" spans="1:80">
      <c r="A765">
        <f>ROW(Source!A389)</f>
        <v>389</v>
      </c>
      <c r="B765">
        <v>23104213</v>
      </c>
      <c r="C765">
        <v>23106444</v>
      </c>
      <c r="D765">
        <v>21541290</v>
      </c>
      <c r="E765">
        <v>1</v>
      </c>
      <c r="F765">
        <v>1</v>
      </c>
      <c r="G765">
        <v>1</v>
      </c>
      <c r="H765">
        <v>3</v>
      </c>
      <c r="I765" t="s">
        <v>1028</v>
      </c>
      <c r="J765" t="s">
        <v>1029</v>
      </c>
      <c r="K765" t="s">
        <v>1030</v>
      </c>
      <c r="L765">
        <v>1348</v>
      </c>
      <c r="N765">
        <v>1009</v>
      </c>
      <c r="O765" t="s">
        <v>13</v>
      </c>
      <c r="P765" t="s">
        <v>13</v>
      </c>
      <c r="Q765">
        <v>1000</v>
      </c>
      <c r="Y765">
        <v>5.1499999999999997E-2</v>
      </c>
      <c r="AA765">
        <v>5000</v>
      </c>
      <c r="AB765">
        <v>0</v>
      </c>
      <c r="AC765">
        <v>0</v>
      </c>
      <c r="AD765">
        <v>0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3</v>
      </c>
      <c r="AT765">
        <v>5.1499999999999997E-2</v>
      </c>
      <c r="AU765" t="s">
        <v>3</v>
      </c>
      <c r="AV765">
        <v>0</v>
      </c>
      <c r="AW765">
        <v>2</v>
      </c>
      <c r="AX765">
        <v>23106472</v>
      </c>
      <c r="AY765">
        <v>1</v>
      </c>
      <c r="AZ765">
        <v>0</v>
      </c>
      <c r="BA765">
        <v>762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B765">
        <v>0</v>
      </c>
    </row>
    <row r="766" spans="1:80">
      <c r="A766">
        <f>ROW(Source!A389)</f>
        <v>389</v>
      </c>
      <c r="B766">
        <v>23104213</v>
      </c>
      <c r="C766">
        <v>23106444</v>
      </c>
      <c r="D766">
        <v>21541499</v>
      </c>
      <c r="E766">
        <v>1</v>
      </c>
      <c r="F766">
        <v>1</v>
      </c>
      <c r="G766">
        <v>1</v>
      </c>
      <c r="H766">
        <v>3</v>
      </c>
      <c r="I766" t="s">
        <v>1031</v>
      </c>
      <c r="J766" t="s">
        <v>1032</v>
      </c>
      <c r="K766" t="s">
        <v>1033</v>
      </c>
      <c r="L766">
        <v>1346</v>
      </c>
      <c r="N766">
        <v>1009</v>
      </c>
      <c r="O766" t="s">
        <v>95</v>
      </c>
      <c r="P766" t="s">
        <v>95</v>
      </c>
      <c r="Q766">
        <v>1</v>
      </c>
      <c r="Y766">
        <v>1.05</v>
      </c>
      <c r="AA766">
        <v>10.57</v>
      </c>
      <c r="AB766">
        <v>0</v>
      </c>
      <c r="AC766">
        <v>0</v>
      </c>
      <c r="AD766">
        <v>0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3</v>
      </c>
      <c r="AT766">
        <v>1.05</v>
      </c>
      <c r="AU766" t="s">
        <v>3</v>
      </c>
      <c r="AV766">
        <v>0</v>
      </c>
      <c r="AW766">
        <v>2</v>
      </c>
      <c r="AX766">
        <v>23106473</v>
      </c>
      <c r="AY766">
        <v>1</v>
      </c>
      <c r="AZ766">
        <v>0</v>
      </c>
      <c r="BA766">
        <v>763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B766">
        <v>0</v>
      </c>
    </row>
    <row r="767" spans="1:80">
      <c r="A767">
        <f>ROW(Source!A389)</f>
        <v>389</v>
      </c>
      <c r="B767">
        <v>23104213</v>
      </c>
      <c r="C767">
        <v>23106444</v>
      </c>
      <c r="D767">
        <v>21544560</v>
      </c>
      <c r="E767">
        <v>1</v>
      </c>
      <c r="F767">
        <v>1</v>
      </c>
      <c r="G767">
        <v>1</v>
      </c>
      <c r="H767">
        <v>3</v>
      </c>
      <c r="I767" t="s">
        <v>1034</v>
      </c>
      <c r="J767" t="s">
        <v>1035</v>
      </c>
      <c r="K767" t="s">
        <v>1036</v>
      </c>
      <c r="L767">
        <v>1358</v>
      </c>
      <c r="N767">
        <v>1010</v>
      </c>
      <c r="O767" t="s">
        <v>265</v>
      </c>
      <c r="P767" t="s">
        <v>265</v>
      </c>
      <c r="Q767">
        <v>10</v>
      </c>
      <c r="Y767">
        <v>21.8</v>
      </c>
      <c r="AA767">
        <v>26.4</v>
      </c>
      <c r="AB767">
        <v>0</v>
      </c>
      <c r="AC767">
        <v>0</v>
      </c>
      <c r="AD767">
        <v>0</v>
      </c>
      <c r="AN767">
        <v>0</v>
      </c>
      <c r="AO767">
        <v>1</v>
      </c>
      <c r="AP767">
        <v>0</v>
      </c>
      <c r="AQ767">
        <v>0</v>
      </c>
      <c r="AR767">
        <v>0</v>
      </c>
      <c r="AS767" t="s">
        <v>3</v>
      </c>
      <c r="AT767">
        <v>21.8</v>
      </c>
      <c r="AU767" t="s">
        <v>3</v>
      </c>
      <c r="AV767">
        <v>0</v>
      </c>
      <c r="AW767">
        <v>2</v>
      </c>
      <c r="AX767">
        <v>23106474</v>
      </c>
      <c r="AY767">
        <v>1</v>
      </c>
      <c r="AZ767">
        <v>0</v>
      </c>
      <c r="BA767">
        <v>764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B767">
        <v>0</v>
      </c>
    </row>
    <row r="768" spans="1:80">
      <c r="A768">
        <f>ROW(Source!A389)</f>
        <v>389</v>
      </c>
      <c r="B768">
        <v>23104213</v>
      </c>
      <c r="C768">
        <v>23106444</v>
      </c>
      <c r="D768">
        <v>21559652</v>
      </c>
      <c r="E768">
        <v>1</v>
      </c>
      <c r="F768">
        <v>1</v>
      </c>
      <c r="G768">
        <v>1</v>
      </c>
      <c r="H768">
        <v>3</v>
      </c>
      <c r="I768" t="s">
        <v>1037</v>
      </c>
      <c r="J768" t="s">
        <v>1038</v>
      </c>
      <c r="K768" t="s">
        <v>1039</v>
      </c>
      <c r="L768">
        <v>1358</v>
      </c>
      <c r="N768">
        <v>1010</v>
      </c>
      <c r="O768" t="s">
        <v>265</v>
      </c>
      <c r="P768" t="s">
        <v>265</v>
      </c>
      <c r="Q768">
        <v>10</v>
      </c>
      <c r="Y768">
        <v>1</v>
      </c>
      <c r="AA768">
        <v>277.5</v>
      </c>
      <c r="AB768">
        <v>0</v>
      </c>
      <c r="AC768">
        <v>0</v>
      </c>
      <c r="AD768">
        <v>0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3</v>
      </c>
      <c r="AT768">
        <v>1</v>
      </c>
      <c r="AU768" t="s">
        <v>3</v>
      </c>
      <c r="AV768">
        <v>0</v>
      </c>
      <c r="AW768">
        <v>2</v>
      </c>
      <c r="AX768">
        <v>23106475</v>
      </c>
      <c r="AY768">
        <v>1</v>
      </c>
      <c r="AZ768">
        <v>0</v>
      </c>
      <c r="BA768">
        <v>765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B768">
        <v>0</v>
      </c>
    </row>
    <row r="769" spans="1:80">
      <c r="A769">
        <f>ROW(Source!A389)</f>
        <v>389</v>
      </c>
      <c r="B769">
        <v>23104213</v>
      </c>
      <c r="C769">
        <v>23106444</v>
      </c>
      <c r="D769">
        <v>21636359</v>
      </c>
      <c r="E769">
        <v>1</v>
      </c>
      <c r="F769">
        <v>1</v>
      </c>
      <c r="G769">
        <v>1</v>
      </c>
      <c r="H769">
        <v>3</v>
      </c>
      <c r="I769" t="s">
        <v>1040</v>
      </c>
      <c r="J769" t="s">
        <v>1041</v>
      </c>
      <c r="K769" t="s">
        <v>1042</v>
      </c>
      <c r="L769">
        <v>1354</v>
      </c>
      <c r="N769">
        <v>1010</v>
      </c>
      <c r="O769" t="s">
        <v>123</v>
      </c>
      <c r="P769" t="s">
        <v>123</v>
      </c>
      <c r="Q769">
        <v>1</v>
      </c>
      <c r="Y769">
        <v>10</v>
      </c>
      <c r="AA769">
        <v>0.71</v>
      </c>
      <c r="AB769">
        <v>0</v>
      </c>
      <c r="AC769">
        <v>0</v>
      </c>
      <c r="AD769">
        <v>0</v>
      </c>
      <c r="AN769">
        <v>0</v>
      </c>
      <c r="AO769">
        <v>1</v>
      </c>
      <c r="AP769">
        <v>0</v>
      </c>
      <c r="AQ769">
        <v>0</v>
      </c>
      <c r="AR769">
        <v>0</v>
      </c>
      <c r="AS769" t="s">
        <v>3</v>
      </c>
      <c r="AT769">
        <v>10</v>
      </c>
      <c r="AU769" t="s">
        <v>3</v>
      </c>
      <c r="AV769">
        <v>0</v>
      </c>
      <c r="AW769">
        <v>2</v>
      </c>
      <c r="AX769">
        <v>23106476</v>
      </c>
      <c r="AY769">
        <v>1</v>
      </c>
      <c r="AZ769">
        <v>0</v>
      </c>
      <c r="BA769">
        <v>766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B769">
        <v>0</v>
      </c>
    </row>
    <row r="770" spans="1:80">
      <c r="A770">
        <f>ROW(Source!A389)</f>
        <v>389</v>
      </c>
      <c r="B770">
        <v>23104213</v>
      </c>
      <c r="C770">
        <v>23106444</v>
      </c>
      <c r="D770">
        <v>21636434</v>
      </c>
      <c r="E770">
        <v>1</v>
      </c>
      <c r="F770">
        <v>1</v>
      </c>
      <c r="G770">
        <v>1</v>
      </c>
      <c r="H770">
        <v>3</v>
      </c>
      <c r="I770" t="s">
        <v>1043</v>
      </c>
      <c r="J770" t="s">
        <v>1044</v>
      </c>
      <c r="K770" t="s">
        <v>1045</v>
      </c>
      <c r="L770">
        <v>1354</v>
      </c>
      <c r="N770">
        <v>1010</v>
      </c>
      <c r="O770" t="s">
        <v>123</v>
      </c>
      <c r="P770" t="s">
        <v>123</v>
      </c>
      <c r="Q770">
        <v>1</v>
      </c>
      <c r="Y770">
        <v>5</v>
      </c>
      <c r="AA770">
        <v>3.9</v>
      </c>
      <c r="AB770">
        <v>0</v>
      </c>
      <c r="AC770">
        <v>0</v>
      </c>
      <c r="AD770">
        <v>0</v>
      </c>
      <c r="AN770">
        <v>0</v>
      </c>
      <c r="AO770">
        <v>1</v>
      </c>
      <c r="AP770">
        <v>0</v>
      </c>
      <c r="AQ770">
        <v>0</v>
      </c>
      <c r="AR770">
        <v>0</v>
      </c>
      <c r="AS770" t="s">
        <v>3</v>
      </c>
      <c r="AT770">
        <v>5</v>
      </c>
      <c r="AU770" t="s">
        <v>3</v>
      </c>
      <c r="AV770">
        <v>0</v>
      </c>
      <c r="AW770">
        <v>2</v>
      </c>
      <c r="AX770">
        <v>23106477</v>
      </c>
      <c r="AY770">
        <v>1</v>
      </c>
      <c r="AZ770">
        <v>0</v>
      </c>
      <c r="BA770">
        <v>767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B770">
        <v>0</v>
      </c>
    </row>
    <row r="771" spans="1:80">
      <c r="A771">
        <f>ROW(Source!A389)</f>
        <v>389</v>
      </c>
      <c r="B771">
        <v>23104213</v>
      </c>
      <c r="C771">
        <v>23106444</v>
      </c>
      <c r="D771">
        <v>21636450</v>
      </c>
      <c r="E771">
        <v>1</v>
      </c>
      <c r="F771">
        <v>1</v>
      </c>
      <c r="G771">
        <v>1</v>
      </c>
      <c r="H771">
        <v>3</v>
      </c>
      <c r="I771" t="s">
        <v>1046</v>
      </c>
      <c r="J771" t="s">
        <v>1047</v>
      </c>
      <c r="K771" t="s">
        <v>1048</v>
      </c>
      <c r="L771">
        <v>1358</v>
      </c>
      <c r="N771">
        <v>1010</v>
      </c>
      <c r="O771" t="s">
        <v>265</v>
      </c>
      <c r="P771" t="s">
        <v>265</v>
      </c>
      <c r="Q771">
        <v>10</v>
      </c>
      <c r="Y771">
        <v>25</v>
      </c>
      <c r="AA771">
        <v>32.799999999999997</v>
      </c>
      <c r="AB771">
        <v>0</v>
      </c>
      <c r="AC771">
        <v>0</v>
      </c>
      <c r="AD771">
        <v>0</v>
      </c>
      <c r="AN771">
        <v>0</v>
      </c>
      <c r="AO771">
        <v>1</v>
      </c>
      <c r="AP771">
        <v>0</v>
      </c>
      <c r="AQ771">
        <v>0</v>
      </c>
      <c r="AR771">
        <v>0</v>
      </c>
      <c r="AS771" t="s">
        <v>3</v>
      </c>
      <c r="AT771">
        <v>25</v>
      </c>
      <c r="AU771" t="s">
        <v>3</v>
      </c>
      <c r="AV771">
        <v>0</v>
      </c>
      <c r="AW771">
        <v>2</v>
      </c>
      <c r="AX771">
        <v>23106478</v>
      </c>
      <c r="AY771">
        <v>1</v>
      </c>
      <c r="AZ771">
        <v>0</v>
      </c>
      <c r="BA771">
        <v>768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B771">
        <v>0</v>
      </c>
    </row>
    <row r="772" spans="1:80">
      <c r="A772">
        <f>ROW(Source!A389)</f>
        <v>389</v>
      </c>
      <c r="B772">
        <v>23104213</v>
      </c>
      <c r="C772">
        <v>23106444</v>
      </c>
      <c r="D772">
        <v>21637687</v>
      </c>
      <c r="E772">
        <v>1</v>
      </c>
      <c r="F772">
        <v>1</v>
      </c>
      <c r="G772">
        <v>1</v>
      </c>
      <c r="H772">
        <v>3</v>
      </c>
      <c r="I772" t="s">
        <v>1049</v>
      </c>
      <c r="J772" t="s">
        <v>1050</v>
      </c>
      <c r="K772" t="s">
        <v>1051</v>
      </c>
      <c r="L772">
        <v>1354</v>
      </c>
      <c r="N772">
        <v>1010</v>
      </c>
      <c r="O772" t="s">
        <v>123</v>
      </c>
      <c r="P772" t="s">
        <v>123</v>
      </c>
      <c r="Q772">
        <v>1</v>
      </c>
      <c r="Y772">
        <v>10</v>
      </c>
      <c r="AA772">
        <v>0.27</v>
      </c>
      <c r="AB772">
        <v>0</v>
      </c>
      <c r="AC772">
        <v>0</v>
      </c>
      <c r="AD772">
        <v>0</v>
      </c>
      <c r="AN772">
        <v>0</v>
      </c>
      <c r="AO772">
        <v>1</v>
      </c>
      <c r="AP772">
        <v>0</v>
      </c>
      <c r="AQ772">
        <v>0</v>
      </c>
      <c r="AR772">
        <v>0</v>
      </c>
      <c r="AS772" t="s">
        <v>3</v>
      </c>
      <c r="AT772">
        <v>10</v>
      </c>
      <c r="AU772" t="s">
        <v>3</v>
      </c>
      <c r="AV772">
        <v>0</v>
      </c>
      <c r="AW772">
        <v>2</v>
      </c>
      <c r="AX772">
        <v>23106479</v>
      </c>
      <c r="AY772">
        <v>1</v>
      </c>
      <c r="AZ772">
        <v>0</v>
      </c>
      <c r="BA772">
        <v>769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B772">
        <v>0</v>
      </c>
    </row>
    <row r="773" spans="1:80">
      <c r="A773">
        <f>ROW(Source!A389)</f>
        <v>389</v>
      </c>
      <c r="B773">
        <v>23104213</v>
      </c>
      <c r="C773">
        <v>23106444</v>
      </c>
      <c r="D773">
        <v>21598581</v>
      </c>
      <c r="E773">
        <v>1</v>
      </c>
      <c r="F773">
        <v>1</v>
      </c>
      <c r="G773">
        <v>1</v>
      </c>
      <c r="H773">
        <v>3</v>
      </c>
      <c r="I773" t="s">
        <v>853</v>
      </c>
      <c r="J773" t="s">
        <v>854</v>
      </c>
      <c r="K773" t="s">
        <v>855</v>
      </c>
      <c r="L773">
        <v>9308174</v>
      </c>
      <c r="N773">
        <v>1009</v>
      </c>
      <c r="O773" t="s">
        <v>13</v>
      </c>
      <c r="P773" t="s">
        <v>361</v>
      </c>
      <c r="Q773">
        <v>1000</v>
      </c>
      <c r="Y773">
        <v>6.52</v>
      </c>
      <c r="AA773">
        <v>1</v>
      </c>
      <c r="AB773">
        <v>0</v>
      </c>
      <c r="AC773">
        <v>0</v>
      </c>
      <c r="AD773">
        <v>0</v>
      </c>
      <c r="AN773">
        <v>0</v>
      </c>
      <c r="AO773">
        <v>1</v>
      </c>
      <c r="AP773">
        <v>0</v>
      </c>
      <c r="AQ773">
        <v>0</v>
      </c>
      <c r="AR773">
        <v>0</v>
      </c>
      <c r="AS773" t="s">
        <v>3</v>
      </c>
      <c r="AT773">
        <v>6.52</v>
      </c>
      <c r="AU773" t="s">
        <v>3</v>
      </c>
      <c r="AV773">
        <v>0</v>
      </c>
      <c r="AW773">
        <v>2</v>
      </c>
      <c r="AX773">
        <v>23106480</v>
      </c>
      <c r="AY773">
        <v>1</v>
      </c>
      <c r="AZ773">
        <v>0</v>
      </c>
      <c r="BA773">
        <v>770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B773">
        <v>0</v>
      </c>
    </row>
    <row r="774" spans="1:80">
      <c r="A774">
        <f>ROW(Source!A392)</f>
        <v>392</v>
      </c>
      <c r="B774">
        <v>23104213</v>
      </c>
      <c r="C774">
        <v>23106483</v>
      </c>
      <c r="D774">
        <v>9416110</v>
      </c>
      <c r="E774">
        <v>1</v>
      </c>
      <c r="F774">
        <v>1</v>
      </c>
      <c r="G774">
        <v>1</v>
      </c>
      <c r="H774">
        <v>1</v>
      </c>
      <c r="I774" t="s">
        <v>786</v>
      </c>
      <c r="J774" t="s">
        <v>3</v>
      </c>
      <c r="K774" t="s">
        <v>787</v>
      </c>
      <c r="L774">
        <v>1369</v>
      </c>
      <c r="N774">
        <v>1013</v>
      </c>
      <c r="O774" t="s">
        <v>731</v>
      </c>
      <c r="P774" t="s">
        <v>731</v>
      </c>
      <c r="Q774">
        <v>1</v>
      </c>
      <c r="Y774">
        <v>6.02</v>
      </c>
      <c r="AA774">
        <v>0</v>
      </c>
      <c r="AB774">
        <v>0</v>
      </c>
      <c r="AC774">
        <v>0</v>
      </c>
      <c r="AD774">
        <v>9.18</v>
      </c>
      <c r="AN774">
        <v>0</v>
      </c>
      <c r="AO774">
        <v>1</v>
      </c>
      <c r="AP774">
        <v>0</v>
      </c>
      <c r="AQ774">
        <v>0</v>
      </c>
      <c r="AR774">
        <v>0</v>
      </c>
      <c r="AS774" t="s">
        <v>3</v>
      </c>
      <c r="AT774">
        <v>6.02</v>
      </c>
      <c r="AU774" t="s">
        <v>3</v>
      </c>
      <c r="AV774">
        <v>1</v>
      </c>
      <c r="AW774">
        <v>2</v>
      </c>
      <c r="AX774">
        <v>23106492</v>
      </c>
      <c r="AY774">
        <v>1</v>
      </c>
      <c r="AZ774">
        <v>0</v>
      </c>
      <c r="BA774">
        <v>771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B774">
        <v>0</v>
      </c>
    </row>
    <row r="775" spans="1:80">
      <c r="A775">
        <f>ROW(Source!A392)</f>
        <v>392</v>
      </c>
      <c r="B775">
        <v>23104213</v>
      </c>
      <c r="C775">
        <v>23106483</v>
      </c>
      <c r="D775">
        <v>21599187</v>
      </c>
      <c r="E775">
        <v>1</v>
      </c>
      <c r="F775">
        <v>1</v>
      </c>
      <c r="G775">
        <v>1</v>
      </c>
      <c r="H775">
        <v>2</v>
      </c>
      <c r="I775" t="s">
        <v>895</v>
      </c>
      <c r="J775" t="s">
        <v>896</v>
      </c>
      <c r="K775" t="s">
        <v>897</v>
      </c>
      <c r="L775">
        <v>1368</v>
      </c>
      <c r="N775">
        <v>1011</v>
      </c>
      <c r="O775" t="s">
        <v>737</v>
      </c>
      <c r="P775" t="s">
        <v>737</v>
      </c>
      <c r="Q775">
        <v>1</v>
      </c>
      <c r="Y775">
        <v>0.93</v>
      </c>
      <c r="AA775">
        <v>0</v>
      </c>
      <c r="AB775">
        <v>8.1</v>
      </c>
      <c r="AC775">
        <v>0</v>
      </c>
      <c r="AD775">
        <v>0</v>
      </c>
      <c r="AN775">
        <v>0</v>
      </c>
      <c r="AO775">
        <v>1</v>
      </c>
      <c r="AP775">
        <v>0</v>
      </c>
      <c r="AQ775">
        <v>0</v>
      </c>
      <c r="AR775">
        <v>0</v>
      </c>
      <c r="AS775" t="s">
        <v>3</v>
      </c>
      <c r="AT775">
        <v>0.93</v>
      </c>
      <c r="AU775" t="s">
        <v>3</v>
      </c>
      <c r="AV775">
        <v>0</v>
      </c>
      <c r="AW775">
        <v>2</v>
      </c>
      <c r="AX775">
        <v>23106493</v>
      </c>
      <c r="AY775">
        <v>1</v>
      </c>
      <c r="AZ775">
        <v>0</v>
      </c>
      <c r="BA775">
        <v>772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B775">
        <v>0</v>
      </c>
    </row>
    <row r="776" spans="1:80">
      <c r="A776">
        <f>ROW(Source!A392)</f>
        <v>392</v>
      </c>
      <c r="B776">
        <v>23104213</v>
      </c>
      <c r="C776">
        <v>23106483</v>
      </c>
      <c r="D776">
        <v>21601285</v>
      </c>
      <c r="E776">
        <v>1</v>
      </c>
      <c r="F776">
        <v>1</v>
      </c>
      <c r="G776">
        <v>1</v>
      </c>
      <c r="H776">
        <v>2</v>
      </c>
      <c r="I776" t="s">
        <v>1013</v>
      </c>
      <c r="J776" t="s">
        <v>1014</v>
      </c>
      <c r="K776" t="s">
        <v>1015</v>
      </c>
      <c r="L776">
        <v>1368</v>
      </c>
      <c r="N776">
        <v>1011</v>
      </c>
      <c r="O776" t="s">
        <v>737</v>
      </c>
      <c r="P776" t="s">
        <v>737</v>
      </c>
      <c r="Q776">
        <v>1</v>
      </c>
      <c r="Y776">
        <v>0.5</v>
      </c>
      <c r="AA776">
        <v>0</v>
      </c>
      <c r="AB776">
        <v>2.08</v>
      </c>
      <c r="AC776">
        <v>0</v>
      </c>
      <c r="AD776">
        <v>0</v>
      </c>
      <c r="AN776">
        <v>0</v>
      </c>
      <c r="AO776">
        <v>1</v>
      </c>
      <c r="AP776">
        <v>0</v>
      </c>
      <c r="AQ776">
        <v>0</v>
      </c>
      <c r="AR776">
        <v>0</v>
      </c>
      <c r="AS776" t="s">
        <v>3</v>
      </c>
      <c r="AT776">
        <v>0.5</v>
      </c>
      <c r="AU776" t="s">
        <v>3</v>
      </c>
      <c r="AV776">
        <v>0</v>
      </c>
      <c r="AW776">
        <v>2</v>
      </c>
      <c r="AX776">
        <v>23106494</v>
      </c>
      <c r="AY776">
        <v>1</v>
      </c>
      <c r="AZ776">
        <v>0</v>
      </c>
      <c r="BA776">
        <v>773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B776">
        <v>0</v>
      </c>
    </row>
    <row r="777" spans="1:80">
      <c r="A777">
        <f>ROW(Source!A392)</f>
        <v>392</v>
      </c>
      <c r="B777">
        <v>23104213</v>
      </c>
      <c r="C777">
        <v>23106483</v>
      </c>
      <c r="D777">
        <v>21601609</v>
      </c>
      <c r="E777">
        <v>1</v>
      </c>
      <c r="F777">
        <v>1</v>
      </c>
      <c r="G777">
        <v>1</v>
      </c>
      <c r="H777">
        <v>2</v>
      </c>
      <c r="I777" t="s">
        <v>797</v>
      </c>
      <c r="J777" t="s">
        <v>798</v>
      </c>
      <c r="K777" t="s">
        <v>799</v>
      </c>
      <c r="L777">
        <v>1368</v>
      </c>
      <c r="N777">
        <v>1011</v>
      </c>
      <c r="O777" t="s">
        <v>737</v>
      </c>
      <c r="P777" t="s">
        <v>737</v>
      </c>
      <c r="Q777">
        <v>1</v>
      </c>
      <c r="Y777">
        <v>0.04</v>
      </c>
      <c r="AA777">
        <v>0</v>
      </c>
      <c r="AB777">
        <v>87.17</v>
      </c>
      <c r="AC777">
        <v>11.6</v>
      </c>
      <c r="AD777">
        <v>0</v>
      </c>
      <c r="AN777">
        <v>0</v>
      </c>
      <c r="AO777">
        <v>1</v>
      </c>
      <c r="AP777">
        <v>0</v>
      </c>
      <c r="AQ777">
        <v>0</v>
      </c>
      <c r="AR777">
        <v>0</v>
      </c>
      <c r="AS777" t="s">
        <v>3</v>
      </c>
      <c r="AT777">
        <v>0.04</v>
      </c>
      <c r="AU777" t="s">
        <v>3</v>
      </c>
      <c r="AV777">
        <v>0</v>
      </c>
      <c r="AW777">
        <v>2</v>
      </c>
      <c r="AX777">
        <v>23106495</v>
      </c>
      <c r="AY777">
        <v>1</v>
      </c>
      <c r="AZ777">
        <v>0</v>
      </c>
      <c r="BA777">
        <v>774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B777">
        <v>0</v>
      </c>
    </row>
    <row r="778" spans="1:80">
      <c r="A778">
        <f>ROW(Source!A392)</f>
        <v>392</v>
      </c>
      <c r="B778">
        <v>23104213</v>
      </c>
      <c r="C778">
        <v>23106483</v>
      </c>
      <c r="D778">
        <v>21540934</v>
      </c>
      <c r="E778">
        <v>1</v>
      </c>
      <c r="F778">
        <v>1</v>
      </c>
      <c r="G778">
        <v>1</v>
      </c>
      <c r="H778">
        <v>3</v>
      </c>
      <c r="I778" t="s">
        <v>774</v>
      </c>
      <c r="J778" t="s">
        <v>775</v>
      </c>
      <c r="K778" t="s">
        <v>776</v>
      </c>
      <c r="L778">
        <v>1348</v>
      </c>
      <c r="N778">
        <v>1009</v>
      </c>
      <c r="O778" t="s">
        <v>13</v>
      </c>
      <c r="P778" t="s">
        <v>13</v>
      </c>
      <c r="Q778">
        <v>1000</v>
      </c>
      <c r="Y778">
        <v>8.0000000000000004E-4</v>
      </c>
      <c r="AA778">
        <v>10362</v>
      </c>
      <c r="AB778">
        <v>0</v>
      </c>
      <c r="AC778">
        <v>0</v>
      </c>
      <c r="AD778">
        <v>0</v>
      </c>
      <c r="AN778">
        <v>0</v>
      </c>
      <c r="AO778">
        <v>1</v>
      </c>
      <c r="AP778">
        <v>0</v>
      </c>
      <c r="AQ778">
        <v>0</v>
      </c>
      <c r="AR778">
        <v>0</v>
      </c>
      <c r="AS778" t="s">
        <v>3</v>
      </c>
      <c r="AT778">
        <v>8.0000000000000004E-4</v>
      </c>
      <c r="AU778" t="s">
        <v>3</v>
      </c>
      <c r="AV778">
        <v>0</v>
      </c>
      <c r="AW778">
        <v>2</v>
      </c>
      <c r="AX778">
        <v>23106496</v>
      </c>
      <c r="AY778">
        <v>1</v>
      </c>
      <c r="AZ778">
        <v>0</v>
      </c>
      <c r="BA778">
        <v>775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B778">
        <v>0</v>
      </c>
    </row>
    <row r="779" spans="1:80">
      <c r="A779">
        <f>ROW(Source!A392)</f>
        <v>392</v>
      </c>
      <c r="B779">
        <v>23104213</v>
      </c>
      <c r="C779">
        <v>23106483</v>
      </c>
      <c r="D779">
        <v>21541234</v>
      </c>
      <c r="E779">
        <v>1</v>
      </c>
      <c r="F779">
        <v>1</v>
      </c>
      <c r="G779">
        <v>1</v>
      </c>
      <c r="H779">
        <v>3</v>
      </c>
      <c r="I779" t="s">
        <v>962</v>
      </c>
      <c r="J779" t="s">
        <v>963</v>
      </c>
      <c r="K779" t="s">
        <v>964</v>
      </c>
      <c r="L779">
        <v>1348</v>
      </c>
      <c r="N779">
        <v>1009</v>
      </c>
      <c r="O779" t="s">
        <v>13</v>
      </c>
      <c r="P779" t="s">
        <v>13</v>
      </c>
      <c r="Q779">
        <v>1000</v>
      </c>
      <c r="Y779">
        <v>6.9999999999999999E-4</v>
      </c>
      <c r="AA779">
        <v>9040</v>
      </c>
      <c r="AB779">
        <v>0</v>
      </c>
      <c r="AC779">
        <v>0</v>
      </c>
      <c r="AD779">
        <v>0</v>
      </c>
      <c r="AN779">
        <v>0</v>
      </c>
      <c r="AO779">
        <v>1</v>
      </c>
      <c r="AP779">
        <v>0</v>
      </c>
      <c r="AQ779">
        <v>0</v>
      </c>
      <c r="AR779">
        <v>0</v>
      </c>
      <c r="AS779" t="s">
        <v>3</v>
      </c>
      <c r="AT779">
        <v>6.9999999999999999E-4</v>
      </c>
      <c r="AU779" t="s">
        <v>3</v>
      </c>
      <c r="AV779">
        <v>0</v>
      </c>
      <c r="AW779">
        <v>2</v>
      </c>
      <c r="AX779">
        <v>23106497</v>
      </c>
      <c r="AY779">
        <v>1</v>
      </c>
      <c r="AZ779">
        <v>0</v>
      </c>
      <c r="BA779">
        <v>776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B779">
        <v>0</v>
      </c>
    </row>
    <row r="780" spans="1:80">
      <c r="A780">
        <f>ROW(Source!A392)</f>
        <v>392</v>
      </c>
      <c r="B780">
        <v>23104213</v>
      </c>
      <c r="C780">
        <v>23106483</v>
      </c>
      <c r="D780">
        <v>21561822</v>
      </c>
      <c r="E780">
        <v>1</v>
      </c>
      <c r="F780">
        <v>1</v>
      </c>
      <c r="G780">
        <v>1</v>
      </c>
      <c r="H780">
        <v>3</v>
      </c>
      <c r="I780" t="s">
        <v>1052</v>
      </c>
      <c r="J780" t="s">
        <v>1053</v>
      </c>
      <c r="K780" t="s">
        <v>1054</v>
      </c>
      <c r="L780">
        <v>1346</v>
      </c>
      <c r="N780">
        <v>1009</v>
      </c>
      <c r="O780" t="s">
        <v>95</v>
      </c>
      <c r="P780" t="s">
        <v>95</v>
      </c>
      <c r="Q780">
        <v>1</v>
      </c>
      <c r="Y780">
        <v>100</v>
      </c>
      <c r="AA780">
        <v>8.52</v>
      </c>
      <c r="AB780">
        <v>0</v>
      </c>
      <c r="AC780">
        <v>0</v>
      </c>
      <c r="AD780">
        <v>0</v>
      </c>
      <c r="AN780">
        <v>0</v>
      </c>
      <c r="AO780">
        <v>1</v>
      </c>
      <c r="AP780">
        <v>0</v>
      </c>
      <c r="AQ780">
        <v>0</v>
      </c>
      <c r="AR780">
        <v>0</v>
      </c>
      <c r="AS780" t="s">
        <v>3</v>
      </c>
      <c r="AT780">
        <v>100</v>
      </c>
      <c r="AU780" t="s">
        <v>3</v>
      </c>
      <c r="AV780">
        <v>0</v>
      </c>
      <c r="AW780">
        <v>2</v>
      </c>
      <c r="AX780">
        <v>23106498</v>
      </c>
      <c r="AY780">
        <v>1</v>
      </c>
      <c r="AZ780">
        <v>0</v>
      </c>
      <c r="BA780">
        <v>777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B780">
        <v>0</v>
      </c>
    </row>
    <row r="781" spans="1:80">
      <c r="A781">
        <f>ROW(Source!A392)</f>
        <v>392</v>
      </c>
      <c r="B781">
        <v>23104213</v>
      </c>
      <c r="C781">
        <v>23106483</v>
      </c>
      <c r="D781">
        <v>21574005</v>
      </c>
      <c r="E781">
        <v>1</v>
      </c>
      <c r="F781">
        <v>1</v>
      </c>
      <c r="G781">
        <v>1</v>
      </c>
      <c r="H781">
        <v>3</v>
      </c>
      <c r="I781" t="s">
        <v>976</v>
      </c>
      <c r="J781" t="s">
        <v>977</v>
      </c>
      <c r="K781" t="s">
        <v>978</v>
      </c>
      <c r="L781">
        <v>1339</v>
      </c>
      <c r="N781">
        <v>1007</v>
      </c>
      <c r="O781" t="s">
        <v>26</v>
      </c>
      <c r="P781" t="s">
        <v>26</v>
      </c>
      <c r="Q781">
        <v>1</v>
      </c>
      <c r="Y781">
        <v>0.01</v>
      </c>
      <c r="AA781">
        <v>519.79999999999995</v>
      </c>
      <c r="AB781">
        <v>0</v>
      </c>
      <c r="AC781">
        <v>0</v>
      </c>
      <c r="AD781">
        <v>0</v>
      </c>
      <c r="AN781">
        <v>0</v>
      </c>
      <c r="AO781">
        <v>1</v>
      </c>
      <c r="AP781">
        <v>0</v>
      </c>
      <c r="AQ781">
        <v>0</v>
      </c>
      <c r="AR781">
        <v>0</v>
      </c>
      <c r="AS781" t="s">
        <v>3</v>
      </c>
      <c r="AT781">
        <v>0.01</v>
      </c>
      <c r="AU781" t="s">
        <v>3</v>
      </c>
      <c r="AV781">
        <v>0</v>
      </c>
      <c r="AW781">
        <v>2</v>
      </c>
      <c r="AX781">
        <v>23106499</v>
      </c>
      <c r="AY781">
        <v>1</v>
      </c>
      <c r="AZ781">
        <v>0</v>
      </c>
      <c r="BA781">
        <v>778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B781">
        <v>0</v>
      </c>
    </row>
    <row r="782" spans="1:80">
      <c r="A782">
        <f>ROW(Source!A394)</f>
        <v>394</v>
      </c>
      <c r="B782">
        <v>23104213</v>
      </c>
      <c r="C782">
        <v>23106501</v>
      </c>
      <c r="D782">
        <v>9416409</v>
      </c>
      <c r="E782">
        <v>1</v>
      </c>
      <c r="F782">
        <v>1</v>
      </c>
      <c r="G782">
        <v>1</v>
      </c>
      <c r="H782">
        <v>1</v>
      </c>
      <c r="I782" t="s">
        <v>910</v>
      </c>
      <c r="J782" t="s">
        <v>3</v>
      </c>
      <c r="K782" t="s">
        <v>911</v>
      </c>
      <c r="L782">
        <v>1369</v>
      </c>
      <c r="N782">
        <v>1013</v>
      </c>
      <c r="O782" t="s">
        <v>731</v>
      </c>
      <c r="P782" t="s">
        <v>731</v>
      </c>
      <c r="Q782">
        <v>1</v>
      </c>
      <c r="Y782">
        <v>6.67</v>
      </c>
      <c r="AA782">
        <v>0</v>
      </c>
      <c r="AB782">
        <v>0</v>
      </c>
      <c r="AC782">
        <v>0</v>
      </c>
      <c r="AD782">
        <v>9.92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3</v>
      </c>
      <c r="AT782">
        <v>6.67</v>
      </c>
      <c r="AU782" t="s">
        <v>3</v>
      </c>
      <c r="AV782">
        <v>1</v>
      </c>
      <c r="AW782">
        <v>2</v>
      </c>
      <c r="AX782">
        <v>23106509</v>
      </c>
      <c r="AY782">
        <v>1</v>
      </c>
      <c r="AZ782">
        <v>0</v>
      </c>
      <c r="BA782">
        <v>779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B782">
        <v>0</v>
      </c>
    </row>
    <row r="783" spans="1:80">
      <c r="A783">
        <f>ROW(Source!A394)</f>
        <v>394</v>
      </c>
      <c r="B783">
        <v>23104213</v>
      </c>
      <c r="C783">
        <v>23106501</v>
      </c>
      <c r="D783">
        <v>21601609</v>
      </c>
      <c r="E783">
        <v>1</v>
      </c>
      <c r="F783">
        <v>1</v>
      </c>
      <c r="G783">
        <v>1</v>
      </c>
      <c r="H783">
        <v>2</v>
      </c>
      <c r="I783" t="s">
        <v>797</v>
      </c>
      <c r="J783" t="s">
        <v>798</v>
      </c>
      <c r="K783" t="s">
        <v>799</v>
      </c>
      <c r="L783">
        <v>1368</v>
      </c>
      <c r="N783">
        <v>1011</v>
      </c>
      <c r="O783" t="s">
        <v>737</v>
      </c>
      <c r="P783" t="s">
        <v>737</v>
      </c>
      <c r="Q783">
        <v>1</v>
      </c>
      <c r="Y783">
        <v>0.43</v>
      </c>
      <c r="AA783">
        <v>0</v>
      </c>
      <c r="AB783">
        <v>87.17</v>
      </c>
      <c r="AC783">
        <v>11.6</v>
      </c>
      <c r="AD783">
        <v>0</v>
      </c>
      <c r="AN783">
        <v>0</v>
      </c>
      <c r="AO783">
        <v>1</v>
      </c>
      <c r="AP783">
        <v>0</v>
      </c>
      <c r="AQ783">
        <v>0</v>
      </c>
      <c r="AR783">
        <v>0</v>
      </c>
      <c r="AS783" t="s">
        <v>3</v>
      </c>
      <c r="AT783">
        <v>0.43</v>
      </c>
      <c r="AU783" t="s">
        <v>3</v>
      </c>
      <c r="AV783">
        <v>0</v>
      </c>
      <c r="AW783">
        <v>2</v>
      </c>
      <c r="AX783">
        <v>23106510</v>
      </c>
      <c r="AY783">
        <v>1</v>
      </c>
      <c r="AZ783">
        <v>0</v>
      </c>
      <c r="BA783">
        <v>780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B783">
        <v>0</v>
      </c>
    </row>
    <row r="784" spans="1:80">
      <c r="A784">
        <f>ROW(Source!A394)</f>
        <v>394</v>
      </c>
      <c r="B784">
        <v>23104213</v>
      </c>
      <c r="C784">
        <v>23106501</v>
      </c>
      <c r="D784">
        <v>21542217</v>
      </c>
      <c r="E784">
        <v>1</v>
      </c>
      <c r="F784">
        <v>1</v>
      </c>
      <c r="G784">
        <v>1</v>
      </c>
      <c r="H784">
        <v>3</v>
      </c>
      <c r="I784" t="s">
        <v>1055</v>
      </c>
      <c r="J784" t="s">
        <v>1056</v>
      </c>
      <c r="K784" t="s">
        <v>1057</v>
      </c>
      <c r="L784">
        <v>1296</v>
      </c>
      <c r="N784">
        <v>1002</v>
      </c>
      <c r="O784" t="s">
        <v>1058</v>
      </c>
      <c r="P784" t="s">
        <v>1058</v>
      </c>
      <c r="Q784">
        <v>1</v>
      </c>
      <c r="Y784">
        <v>2.5</v>
      </c>
      <c r="AA784">
        <v>269.51</v>
      </c>
      <c r="AB784">
        <v>0</v>
      </c>
      <c r="AC784">
        <v>0</v>
      </c>
      <c r="AD784">
        <v>0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3</v>
      </c>
      <c r="AT784">
        <v>2.5</v>
      </c>
      <c r="AU784" t="s">
        <v>3</v>
      </c>
      <c r="AV784">
        <v>0</v>
      </c>
      <c r="AW784">
        <v>2</v>
      </c>
      <c r="AX784">
        <v>23106511</v>
      </c>
      <c r="AY784">
        <v>1</v>
      </c>
      <c r="AZ784">
        <v>0</v>
      </c>
      <c r="BA784">
        <v>781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B784">
        <v>0</v>
      </c>
    </row>
    <row r="785" spans="1:80">
      <c r="A785">
        <f>ROW(Source!A394)</f>
        <v>394</v>
      </c>
      <c r="B785">
        <v>23104213</v>
      </c>
      <c r="C785">
        <v>23106501</v>
      </c>
      <c r="D785">
        <v>21542238</v>
      </c>
      <c r="E785">
        <v>1</v>
      </c>
      <c r="F785">
        <v>1</v>
      </c>
      <c r="G785">
        <v>1</v>
      </c>
      <c r="H785">
        <v>3</v>
      </c>
      <c r="I785" t="s">
        <v>1059</v>
      </c>
      <c r="J785" t="s">
        <v>1060</v>
      </c>
      <c r="K785" t="s">
        <v>1061</v>
      </c>
      <c r="L785">
        <v>1301</v>
      </c>
      <c r="N785">
        <v>1003</v>
      </c>
      <c r="O785" t="s">
        <v>82</v>
      </c>
      <c r="P785" t="s">
        <v>82</v>
      </c>
      <c r="Q785">
        <v>1</v>
      </c>
      <c r="Y785">
        <v>26</v>
      </c>
      <c r="AA785">
        <v>3</v>
      </c>
      <c r="AB785">
        <v>0</v>
      </c>
      <c r="AC785">
        <v>0</v>
      </c>
      <c r="AD785">
        <v>0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3</v>
      </c>
      <c r="AT785">
        <v>26</v>
      </c>
      <c r="AU785" t="s">
        <v>3</v>
      </c>
      <c r="AV785">
        <v>0</v>
      </c>
      <c r="AW785">
        <v>2</v>
      </c>
      <c r="AX785">
        <v>23106512</v>
      </c>
      <c r="AY785">
        <v>1</v>
      </c>
      <c r="AZ785">
        <v>0</v>
      </c>
      <c r="BA785">
        <v>782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B785">
        <v>0</v>
      </c>
    </row>
    <row r="786" spans="1:80">
      <c r="A786">
        <f>ROW(Source!A394)</f>
        <v>394</v>
      </c>
      <c r="B786">
        <v>23104213</v>
      </c>
      <c r="C786">
        <v>23106501</v>
      </c>
      <c r="D786">
        <v>21614720</v>
      </c>
      <c r="E786">
        <v>1</v>
      </c>
      <c r="F786">
        <v>1</v>
      </c>
      <c r="G786">
        <v>1</v>
      </c>
      <c r="H786">
        <v>3</v>
      </c>
      <c r="I786" t="s">
        <v>1062</v>
      </c>
      <c r="J786" t="s">
        <v>1063</v>
      </c>
      <c r="K786" t="s">
        <v>1064</v>
      </c>
      <c r="L786">
        <v>1327</v>
      </c>
      <c r="N786">
        <v>1005</v>
      </c>
      <c r="O786" t="s">
        <v>220</v>
      </c>
      <c r="P786" t="s">
        <v>220</v>
      </c>
      <c r="Q786">
        <v>1</v>
      </c>
      <c r="Y786">
        <v>11</v>
      </c>
      <c r="AA786">
        <v>365</v>
      </c>
      <c r="AB786">
        <v>0</v>
      </c>
      <c r="AC786">
        <v>0</v>
      </c>
      <c r="AD786">
        <v>0</v>
      </c>
      <c r="AN786">
        <v>0</v>
      </c>
      <c r="AO786">
        <v>1</v>
      </c>
      <c r="AP786">
        <v>0</v>
      </c>
      <c r="AQ786">
        <v>0</v>
      </c>
      <c r="AR786">
        <v>0</v>
      </c>
      <c r="AS786" t="s">
        <v>3</v>
      </c>
      <c r="AT786">
        <v>11</v>
      </c>
      <c r="AU786" t="s">
        <v>3</v>
      </c>
      <c r="AV786">
        <v>0</v>
      </c>
      <c r="AW786">
        <v>2</v>
      </c>
      <c r="AX786">
        <v>23106513</v>
      </c>
      <c r="AY786">
        <v>1</v>
      </c>
      <c r="AZ786">
        <v>0</v>
      </c>
      <c r="BA786">
        <v>783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B786">
        <v>0</v>
      </c>
    </row>
    <row r="787" spans="1:80">
      <c r="A787">
        <f>ROW(Source!A394)</f>
        <v>394</v>
      </c>
      <c r="B787">
        <v>23104213</v>
      </c>
      <c r="C787">
        <v>23106501</v>
      </c>
      <c r="D787">
        <v>21620256</v>
      </c>
      <c r="E787">
        <v>1</v>
      </c>
      <c r="F787">
        <v>1</v>
      </c>
      <c r="G787">
        <v>1</v>
      </c>
      <c r="H787">
        <v>3</v>
      </c>
      <c r="I787" t="s">
        <v>1065</v>
      </c>
      <c r="J787" t="s">
        <v>1066</v>
      </c>
      <c r="K787" t="s">
        <v>1067</v>
      </c>
      <c r="L787">
        <v>1296</v>
      </c>
      <c r="N787">
        <v>1002</v>
      </c>
      <c r="O787" t="s">
        <v>1058</v>
      </c>
      <c r="P787" t="s">
        <v>1058</v>
      </c>
      <c r="Q787">
        <v>1</v>
      </c>
      <c r="Y787">
        <v>1.5</v>
      </c>
      <c r="AA787">
        <v>65.58</v>
      </c>
      <c r="AB787">
        <v>0</v>
      </c>
      <c r="AC787">
        <v>0</v>
      </c>
      <c r="AD787">
        <v>0</v>
      </c>
      <c r="AN787">
        <v>0</v>
      </c>
      <c r="AO787">
        <v>1</v>
      </c>
      <c r="AP787">
        <v>0</v>
      </c>
      <c r="AQ787">
        <v>0</v>
      </c>
      <c r="AR787">
        <v>0</v>
      </c>
      <c r="AS787" t="s">
        <v>3</v>
      </c>
      <c r="AT787">
        <v>1.5</v>
      </c>
      <c r="AU787" t="s">
        <v>3</v>
      </c>
      <c r="AV787">
        <v>0</v>
      </c>
      <c r="AW787">
        <v>2</v>
      </c>
      <c r="AX787">
        <v>23106514</v>
      </c>
      <c r="AY787">
        <v>1</v>
      </c>
      <c r="AZ787">
        <v>0</v>
      </c>
      <c r="BA787">
        <v>784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B787">
        <v>0</v>
      </c>
    </row>
    <row r="788" spans="1:80">
      <c r="A788">
        <f>ROW(Source!A394)</f>
        <v>394</v>
      </c>
      <c r="B788">
        <v>23104213</v>
      </c>
      <c r="C788">
        <v>23106501</v>
      </c>
      <c r="D788">
        <v>21620257</v>
      </c>
      <c r="E788">
        <v>1</v>
      </c>
      <c r="F788">
        <v>1</v>
      </c>
      <c r="G788">
        <v>1</v>
      </c>
      <c r="H788">
        <v>3</v>
      </c>
      <c r="I788" t="s">
        <v>1068</v>
      </c>
      <c r="J788" t="s">
        <v>1069</v>
      </c>
      <c r="K788" t="s">
        <v>1070</v>
      </c>
      <c r="L788">
        <v>1296</v>
      </c>
      <c r="N788">
        <v>1002</v>
      </c>
      <c r="O788" t="s">
        <v>1058</v>
      </c>
      <c r="P788" t="s">
        <v>1058</v>
      </c>
      <c r="Q788">
        <v>1</v>
      </c>
      <c r="Y788">
        <v>5.7000000000000002E-2</v>
      </c>
      <c r="AA788">
        <v>200.58</v>
      </c>
      <c r="AB788">
        <v>0</v>
      </c>
      <c r="AC788">
        <v>0</v>
      </c>
      <c r="AD788">
        <v>0</v>
      </c>
      <c r="AN788">
        <v>0</v>
      </c>
      <c r="AO788">
        <v>1</v>
      </c>
      <c r="AP788">
        <v>0</v>
      </c>
      <c r="AQ788">
        <v>0</v>
      </c>
      <c r="AR788">
        <v>0</v>
      </c>
      <c r="AS788" t="s">
        <v>3</v>
      </c>
      <c r="AT788">
        <v>5.7000000000000002E-2</v>
      </c>
      <c r="AU788" t="s">
        <v>3</v>
      </c>
      <c r="AV788">
        <v>0</v>
      </c>
      <c r="AW788">
        <v>2</v>
      </c>
      <c r="AX788">
        <v>23106515</v>
      </c>
      <c r="AY788">
        <v>1</v>
      </c>
      <c r="AZ788">
        <v>0</v>
      </c>
      <c r="BA788">
        <v>785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B788">
        <v>0</v>
      </c>
    </row>
    <row r="789" spans="1:80">
      <c r="A789">
        <f>ROW(Source!A395)</f>
        <v>395</v>
      </c>
      <c r="B789">
        <v>23104213</v>
      </c>
      <c r="C789">
        <v>23106516</v>
      </c>
      <c r="D789">
        <v>9416450</v>
      </c>
      <c r="E789">
        <v>1</v>
      </c>
      <c r="F789">
        <v>1</v>
      </c>
      <c r="G789">
        <v>1</v>
      </c>
      <c r="H789">
        <v>1</v>
      </c>
      <c r="I789" t="s">
        <v>1071</v>
      </c>
      <c r="J789" t="s">
        <v>3</v>
      </c>
      <c r="K789" t="s">
        <v>1072</v>
      </c>
      <c r="L789">
        <v>1369</v>
      </c>
      <c r="N789">
        <v>1013</v>
      </c>
      <c r="O789" t="s">
        <v>731</v>
      </c>
      <c r="P789" t="s">
        <v>731</v>
      </c>
      <c r="Q789">
        <v>1</v>
      </c>
      <c r="Y789">
        <v>156.66999999999999</v>
      </c>
      <c r="AA789">
        <v>0</v>
      </c>
      <c r="AB789">
        <v>0</v>
      </c>
      <c r="AC789">
        <v>0</v>
      </c>
      <c r="AD789">
        <v>10.35</v>
      </c>
      <c r="AN789">
        <v>0</v>
      </c>
      <c r="AO789">
        <v>1</v>
      </c>
      <c r="AP789">
        <v>0</v>
      </c>
      <c r="AQ789">
        <v>0</v>
      </c>
      <c r="AR789">
        <v>0</v>
      </c>
      <c r="AS789" t="s">
        <v>3</v>
      </c>
      <c r="AT789">
        <v>156.66999999999999</v>
      </c>
      <c r="AU789" t="s">
        <v>3</v>
      </c>
      <c r="AV789">
        <v>1</v>
      </c>
      <c r="AW789">
        <v>2</v>
      </c>
      <c r="AX789">
        <v>23106527</v>
      </c>
      <c r="AY789">
        <v>1</v>
      </c>
      <c r="AZ789">
        <v>0</v>
      </c>
      <c r="BA789">
        <v>786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B789">
        <v>0</v>
      </c>
    </row>
    <row r="790" spans="1:80">
      <c r="A790">
        <f>ROW(Source!A395)</f>
        <v>395</v>
      </c>
      <c r="B790">
        <v>23104213</v>
      </c>
      <c r="C790">
        <v>23106516</v>
      </c>
      <c r="D790">
        <v>21601198</v>
      </c>
      <c r="E790">
        <v>1</v>
      </c>
      <c r="F790">
        <v>1</v>
      </c>
      <c r="G790">
        <v>1</v>
      </c>
      <c r="H790">
        <v>2</v>
      </c>
      <c r="I790" t="s">
        <v>753</v>
      </c>
      <c r="J790" t="s">
        <v>754</v>
      </c>
      <c r="K790" t="s">
        <v>755</v>
      </c>
      <c r="L790">
        <v>1368</v>
      </c>
      <c r="N790">
        <v>1011</v>
      </c>
      <c r="O790" t="s">
        <v>737</v>
      </c>
      <c r="P790" t="s">
        <v>737</v>
      </c>
      <c r="Q790">
        <v>1</v>
      </c>
      <c r="Y790">
        <v>1.67</v>
      </c>
      <c r="AA790">
        <v>0</v>
      </c>
      <c r="AB790">
        <v>1.95</v>
      </c>
      <c r="AC790">
        <v>0</v>
      </c>
      <c r="AD790">
        <v>0</v>
      </c>
      <c r="AN790">
        <v>0</v>
      </c>
      <c r="AO790">
        <v>1</v>
      </c>
      <c r="AP790">
        <v>0</v>
      </c>
      <c r="AQ790">
        <v>0</v>
      </c>
      <c r="AR790">
        <v>0</v>
      </c>
      <c r="AS790" t="s">
        <v>3</v>
      </c>
      <c r="AT790">
        <v>1.67</v>
      </c>
      <c r="AU790" t="s">
        <v>3</v>
      </c>
      <c r="AV790">
        <v>0</v>
      </c>
      <c r="AW790">
        <v>2</v>
      </c>
      <c r="AX790">
        <v>23106528</v>
      </c>
      <c r="AY790">
        <v>1</v>
      </c>
      <c r="AZ790">
        <v>0</v>
      </c>
      <c r="BA790">
        <v>787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B790">
        <v>0</v>
      </c>
    </row>
    <row r="791" spans="1:80">
      <c r="A791">
        <f>ROW(Source!A395)</f>
        <v>395</v>
      </c>
      <c r="B791">
        <v>23104213</v>
      </c>
      <c r="C791">
        <v>23106516</v>
      </c>
      <c r="D791">
        <v>21601309</v>
      </c>
      <c r="E791">
        <v>1</v>
      </c>
      <c r="F791">
        <v>1</v>
      </c>
      <c r="G791">
        <v>1</v>
      </c>
      <c r="H791">
        <v>2</v>
      </c>
      <c r="I791" t="s">
        <v>1073</v>
      </c>
      <c r="J791" t="s">
        <v>1074</v>
      </c>
      <c r="K791" t="s">
        <v>1075</v>
      </c>
      <c r="L791">
        <v>1368</v>
      </c>
      <c r="N791">
        <v>1011</v>
      </c>
      <c r="O791" t="s">
        <v>737</v>
      </c>
      <c r="P791" t="s">
        <v>737</v>
      </c>
      <c r="Q791">
        <v>1</v>
      </c>
      <c r="Y791">
        <v>6.2</v>
      </c>
      <c r="AA791">
        <v>0</v>
      </c>
      <c r="AB791">
        <v>2.16</v>
      </c>
      <c r="AC791">
        <v>0</v>
      </c>
      <c r="AD791">
        <v>0</v>
      </c>
      <c r="AN791">
        <v>0</v>
      </c>
      <c r="AO791">
        <v>1</v>
      </c>
      <c r="AP791">
        <v>0</v>
      </c>
      <c r="AQ791">
        <v>0</v>
      </c>
      <c r="AR791">
        <v>0</v>
      </c>
      <c r="AS791" t="s">
        <v>3</v>
      </c>
      <c r="AT791">
        <v>6.2</v>
      </c>
      <c r="AU791" t="s">
        <v>3</v>
      </c>
      <c r="AV791">
        <v>0</v>
      </c>
      <c r="AW791">
        <v>2</v>
      </c>
      <c r="AX791">
        <v>23106529</v>
      </c>
      <c r="AY791">
        <v>1</v>
      </c>
      <c r="AZ791">
        <v>0</v>
      </c>
      <c r="BA791">
        <v>788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B791">
        <v>0</v>
      </c>
    </row>
    <row r="792" spans="1:80">
      <c r="A792">
        <f>ROW(Source!A395)</f>
        <v>395</v>
      </c>
      <c r="B792">
        <v>23104213</v>
      </c>
      <c r="C792">
        <v>23106516</v>
      </c>
      <c r="D792">
        <v>21601609</v>
      </c>
      <c r="E792">
        <v>1</v>
      </c>
      <c r="F792">
        <v>1</v>
      </c>
      <c r="G792">
        <v>1</v>
      </c>
      <c r="H792">
        <v>2</v>
      </c>
      <c r="I792" t="s">
        <v>797</v>
      </c>
      <c r="J792" t="s">
        <v>798</v>
      </c>
      <c r="K792" t="s">
        <v>799</v>
      </c>
      <c r="L792">
        <v>1368</v>
      </c>
      <c r="N792">
        <v>1011</v>
      </c>
      <c r="O792" t="s">
        <v>737</v>
      </c>
      <c r="P792" t="s">
        <v>737</v>
      </c>
      <c r="Q792">
        <v>1</v>
      </c>
      <c r="Y792">
        <v>0.25</v>
      </c>
      <c r="AA792">
        <v>0</v>
      </c>
      <c r="AB792">
        <v>87.17</v>
      </c>
      <c r="AC792">
        <v>11.6</v>
      </c>
      <c r="AD792">
        <v>0</v>
      </c>
      <c r="AN792">
        <v>0</v>
      </c>
      <c r="AO792">
        <v>1</v>
      </c>
      <c r="AP792">
        <v>0</v>
      </c>
      <c r="AQ792">
        <v>0</v>
      </c>
      <c r="AR792">
        <v>0</v>
      </c>
      <c r="AS792" t="s">
        <v>3</v>
      </c>
      <c r="AT792">
        <v>0.25</v>
      </c>
      <c r="AU792" t="s">
        <v>3</v>
      </c>
      <c r="AV792">
        <v>0</v>
      </c>
      <c r="AW792">
        <v>2</v>
      </c>
      <c r="AX792">
        <v>23106530</v>
      </c>
      <c r="AY792">
        <v>1</v>
      </c>
      <c r="AZ792">
        <v>0</v>
      </c>
      <c r="BA792">
        <v>789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B792">
        <v>0</v>
      </c>
    </row>
    <row r="793" spans="1:80">
      <c r="A793">
        <f>ROW(Source!A395)</f>
        <v>395</v>
      </c>
      <c r="B793">
        <v>23104213</v>
      </c>
      <c r="C793">
        <v>23106516</v>
      </c>
      <c r="D793">
        <v>21541371</v>
      </c>
      <c r="E793">
        <v>1</v>
      </c>
      <c r="F793">
        <v>1</v>
      </c>
      <c r="G793">
        <v>1</v>
      </c>
      <c r="H793">
        <v>3</v>
      </c>
      <c r="I793" t="s">
        <v>1076</v>
      </c>
      <c r="J793" t="s">
        <v>1077</v>
      </c>
      <c r="K793" t="s">
        <v>1078</v>
      </c>
      <c r="L793">
        <v>1348</v>
      </c>
      <c r="N793">
        <v>1009</v>
      </c>
      <c r="O793" t="s">
        <v>13</v>
      </c>
      <c r="P793" t="s">
        <v>13</v>
      </c>
      <c r="Q793">
        <v>1000</v>
      </c>
      <c r="Y793">
        <v>3.4000000000000002E-4</v>
      </c>
      <c r="AA793">
        <v>33180</v>
      </c>
      <c r="AB793">
        <v>0</v>
      </c>
      <c r="AC793">
        <v>0</v>
      </c>
      <c r="AD793">
        <v>0</v>
      </c>
      <c r="AN793">
        <v>0</v>
      </c>
      <c r="AO793">
        <v>1</v>
      </c>
      <c r="AP793">
        <v>0</v>
      </c>
      <c r="AQ793">
        <v>0</v>
      </c>
      <c r="AR793">
        <v>0</v>
      </c>
      <c r="AS793" t="s">
        <v>3</v>
      </c>
      <c r="AT793">
        <v>3.4000000000000002E-4</v>
      </c>
      <c r="AU793" t="s">
        <v>3</v>
      </c>
      <c r="AV793">
        <v>0</v>
      </c>
      <c r="AW793">
        <v>2</v>
      </c>
      <c r="AX793">
        <v>23106531</v>
      </c>
      <c r="AY793">
        <v>1</v>
      </c>
      <c r="AZ793">
        <v>0</v>
      </c>
      <c r="BA793">
        <v>790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B793">
        <v>0</v>
      </c>
    </row>
    <row r="794" spans="1:80">
      <c r="A794">
        <f>ROW(Source!A395)</f>
        <v>395</v>
      </c>
      <c r="B794">
        <v>23104213</v>
      </c>
      <c r="C794">
        <v>23106516</v>
      </c>
      <c r="D794">
        <v>21614544</v>
      </c>
      <c r="E794">
        <v>1</v>
      </c>
      <c r="F794">
        <v>1</v>
      </c>
      <c r="G794">
        <v>1</v>
      </c>
      <c r="H794">
        <v>3</v>
      </c>
      <c r="I794" t="s">
        <v>1079</v>
      </c>
      <c r="J794" t="s">
        <v>1080</v>
      </c>
      <c r="K794" t="s">
        <v>1081</v>
      </c>
      <c r="L794">
        <v>1330</v>
      </c>
      <c r="N794">
        <v>1005</v>
      </c>
      <c r="O794" t="s">
        <v>320</v>
      </c>
      <c r="P794" t="s">
        <v>320</v>
      </c>
      <c r="Q794">
        <v>10</v>
      </c>
      <c r="Y794">
        <v>11.5</v>
      </c>
      <c r="AA794">
        <v>308</v>
      </c>
      <c r="AB794">
        <v>0</v>
      </c>
      <c r="AC794">
        <v>0</v>
      </c>
      <c r="AD794">
        <v>0</v>
      </c>
      <c r="AN794">
        <v>0</v>
      </c>
      <c r="AO794">
        <v>1</v>
      </c>
      <c r="AP794">
        <v>0</v>
      </c>
      <c r="AQ794">
        <v>0</v>
      </c>
      <c r="AR794">
        <v>0</v>
      </c>
      <c r="AS794" t="s">
        <v>3</v>
      </c>
      <c r="AT794">
        <v>11.5</v>
      </c>
      <c r="AU794" t="s">
        <v>3</v>
      </c>
      <c r="AV794">
        <v>0</v>
      </c>
      <c r="AW794">
        <v>2</v>
      </c>
      <c r="AX794">
        <v>23106532</v>
      </c>
      <c r="AY794">
        <v>1</v>
      </c>
      <c r="AZ794">
        <v>0</v>
      </c>
      <c r="BA794">
        <v>791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B794">
        <v>0</v>
      </c>
    </row>
    <row r="795" spans="1:80">
      <c r="A795">
        <f>ROW(Source!A395)</f>
        <v>395</v>
      </c>
      <c r="B795">
        <v>23104213</v>
      </c>
      <c r="C795">
        <v>23106516</v>
      </c>
      <c r="D795">
        <v>21597028</v>
      </c>
      <c r="E795">
        <v>1</v>
      </c>
      <c r="F795">
        <v>1</v>
      </c>
      <c r="G795">
        <v>1</v>
      </c>
      <c r="H795">
        <v>3</v>
      </c>
      <c r="I795" t="s">
        <v>1082</v>
      </c>
      <c r="J795" t="s">
        <v>1083</v>
      </c>
      <c r="K795" t="s">
        <v>1084</v>
      </c>
      <c r="L795">
        <v>1346</v>
      </c>
      <c r="N795">
        <v>1009</v>
      </c>
      <c r="O795" t="s">
        <v>95</v>
      </c>
      <c r="P795" t="s">
        <v>95</v>
      </c>
      <c r="Q795">
        <v>1</v>
      </c>
      <c r="Y795">
        <v>10.53</v>
      </c>
      <c r="AA795">
        <v>47.37</v>
      </c>
      <c r="AB795">
        <v>0</v>
      </c>
      <c r="AC795">
        <v>0</v>
      </c>
      <c r="AD795">
        <v>0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3</v>
      </c>
      <c r="AT795">
        <v>10.53</v>
      </c>
      <c r="AU795" t="s">
        <v>3</v>
      </c>
      <c r="AV795">
        <v>0</v>
      </c>
      <c r="AW795">
        <v>2</v>
      </c>
      <c r="AX795">
        <v>23106533</v>
      </c>
      <c r="AY795">
        <v>1</v>
      </c>
      <c r="AZ795">
        <v>0</v>
      </c>
      <c r="BA795">
        <v>792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B795">
        <v>0</v>
      </c>
    </row>
    <row r="796" spans="1:80">
      <c r="A796">
        <f>ROW(Source!A395)</f>
        <v>395</v>
      </c>
      <c r="B796">
        <v>23104213</v>
      </c>
      <c r="C796">
        <v>23106516</v>
      </c>
      <c r="D796">
        <v>21597557</v>
      </c>
      <c r="E796">
        <v>1</v>
      </c>
      <c r="F796">
        <v>1</v>
      </c>
      <c r="G796">
        <v>1</v>
      </c>
      <c r="H796">
        <v>3</v>
      </c>
      <c r="I796" t="s">
        <v>1085</v>
      </c>
      <c r="J796" t="s">
        <v>1086</v>
      </c>
      <c r="K796" t="s">
        <v>1087</v>
      </c>
      <c r="L796">
        <v>1346</v>
      </c>
      <c r="N796">
        <v>1009</v>
      </c>
      <c r="O796" t="s">
        <v>95</v>
      </c>
      <c r="P796" t="s">
        <v>95</v>
      </c>
      <c r="Q796">
        <v>1</v>
      </c>
      <c r="Y796">
        <v>18.989999999999998</v>
      </c>
      <c r="AA796">
        <v>52.86</v>
      </c>
      <c r="AB796">
        <v>0</v>
      </c>
      <c r="AC796">
        <v>0</v>
      </c>
      <c r="AD796">
        <v>0</v>
      </c>
      <c r="AN796">
        <v>0</v>
      </c>
      <c r="AO796">
        <v>1</v>
      </c>
      <c r="AP796">
        <v>0</v>
      </c>
      <c r="AQ796">
        <v>0</v>
      </c>
      <c r="AR796">
        <v>0</v>
      </c>
      <c r="AS796" t="s">
        <v>3</v>
      </c>
      <c r="AT796">
        <v>18.989999999999998</v>
      </c>
      <c r="AU796" t="s">
        <v>3</v>
      </c>
      <c r="AV796">
        <v>0</v>
      </c>
      <c r="AW796">
        <v>2</v>
      </c>
      <c r="AX796">
        <v>23106534</v>
      </c>
      <c r="AY796">
        <v>1</v>
      </c>
      <c r="AZ796">
        <v>0</v>
      </c>
      <c r="BA796">
        <v>793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B796">
        <v>0</v>
      </c>
    </row>
    <row r="797" spans="1:80">
      <c r="A797">
        <f>ROW(Source!A395)</f>
        <v>395</v>
      </c>
      <c r="B797">
        <v>23104213</v>
      </c>
      <c r="C797">
        <v>23106516</v>
      </c>
      <c r="D797">
        <v>21597558</v>
      </c>
      <c r="E797">
        <v>1</v>
      </c>
      <c r="F797">
        <v>1</v>
      </c>
      <c r="G797">
        <v>1</v>
      </c>
      <c r="H797">
        <v>3</v>
      </c>
      <c r="I797" t="s">
        <v>1088</v>
      </c>
      <c r="J797" t="s">
        <v>1089</v>
      </c>
      <c r="K797" t="s">
        <v>1090</v>
      </c>
      <c r="L797">
        <v>1346</v>
      </c>
      <c r="N797">
        <v>1009</v>
      </c>
      <c r="O797" t="s">
        <v>95</v>
      </c>
      <c r="P797" t="s">
        <v>95</v>
      </c>
      <c r="Q797">
        <v>1</v>
      </c>
      <c r="Y797">
        <v>37.6</v>
      </c>
      <c r="AA797">
        <v>60.23</v>
      </c>
      <c r="AB797">
        <v>0</v>
      </c>
      <c r="AC797">
        <v>0</v>
      </c>
      <c r="AD797">
        <v>0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3</v>
      </c>
      <c r="AT797">
        <v>37.6</v>
      </c>
      <c r="AU797" t="s">
        <v>3</v>
      </c>
      <c r="AV797">
        <v>0</v>
      </c>
      <c r="AW797">
        <v>2</v>
      </c>
      <c r="AX797">
        <v>23106535</v>
      </c>
      <c r="AY797">
        <v>1</v>
      </c>
      <c r="AZ797">
        <v>0</v>
      </c>
      <c r="BA797">
        <v>794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B797">
        <v>0</v>
      </c>
    </row>
    <row r="798" spans="1:80">
      <c r="A798">
        <f>ROW(Source!A395)</f>
        <v>395</v>
      </c>
      <c r="B798">
        <v>23104213</v>
      </c>
      <c r="C798">
        <v>23106516</v>
      </c>
      <c r="D798">
        <v>21597559</v>
      </c>
      <c r="E798">
        <v>1</v>
      </c>
      <c r="F798">
        <v>1</v>
      </c>
      <c r="G798">
        <v>1</v>
      </c>
      <c r="H798">
        <v>3</v>
      </c>
      <c r="I798" t="s">
        <v>1091</v>
      </c>
      <c r="J798" t="s">
        <v>1092</v>
      </c>
      <c r="K798" t="s">
        <v>1093</v>
      </c>
      <c r="L798">
        <v>1346</v>
      </c>
      <c r="N798">
        <v>1009</v>
      </c>
      <c r="O798" t="s">
        <v>95</v>
      </c>
      <c r="P798" t="s">
        <v>95</v>
      </c>
      <c r="Q798">
        <v>1</v>
      </c>
      <c r="Y798">
        <v>0.28000000000000003</v>
      </c>
      <c r="AA798">
        <v>57.4</v>
      </c>
      <c r="AB798">
        <v>0</v>
      </c>
      <c r="AC798">
        <v>0</v>
      </c>
      <c r="AD798">
        <v>0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3</v>
      </c>
      <c r="AT798">
        <v>0.28000000000000003</v>
      </c>
      <c r="AU798" t="s">
        <v>3</v>
      </c>
      <c r="AV798">
        <v>0</v>
      </c>
      <c r="AW798">
        <v>2</v>
      </c>
      <c r="AX798">
        <v>23106536</v>
      </c>
      <c r="AY798">
        <v>1</v>
      </c>
      <c r="AZ798">
        <v>0</v>
      </c>
      <c r="BA798">
        <v>795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B798">
        <v>0</v>
      </c>
    </row>
    <row r="799" spans="1:80">
      <c r="A799">
        <f>ROW(Source!A396)</f>
        <v>396</v>
      </c>
      <c r="B799">
        <v>23104213</v>
      </c>
      <c r="C799">
        <v>23106537</v>
      </c>
      <c r="D799">
        <v>9415735</v>
      </c>
      <c r="E799">
        <v>1</v>
      </c>
      <c r="F799">
        <v>1</v>
      </c>
      <c r="G799">
        <v>1</v>
      </c>
      <c r="H799">
        <v>1</v>
      </c>
      <c r="I799" t="s">
        <v>922</v>
      </c>
      <c r="J799" t="s">
        <v>3</v>
      </c>
      <c r="K799" t="s">
        <v>923</v>
      </c>
      <c r="L799">
        <v>1369</v>
      </c>
      <c r="N799">
        <v>1013</v>
      </c>
      <c r="O799" t="s">
        <v>731</v>
      </c>
      <c r="P799" t="s">
        <v>731</v>
      </c>
      <c r="Q799">
        <v>1</v>
      </c>
      <c r="Y799">
        <v>139.55000000000001</v>
      </c>
      <c r="AA799">
        <v>0</v>
      </c>
      <c r="AB799">
        <v>0</v>
      </c>
      <c r="AC799">
        <v>0</v>
      </c>
      <c r="AD799">
        <v>9.07</v>
      </c>
      <c r="AN799">
        <v>0</v>
      </c>
      <c r="AO799">
        <v>1</v>
      </c>
      <c r="AP799">
        <v>0</v>
      </c>
      <c r="AQ799">
        <v>0</v>
      </c>
      <c r="AR799">
        <v>0</v>
      </c>
      <c r="AS799" t="s">
        <v>3</v>
      </c>
      <c r="AT799">
        <v>139.55000000000001</v>
      </c>
      <c r="AU799" t="s">
        <v>3</v>
      </c>
      <c r="AV799">
        <v>1</v>
      </c>
      <c r="AW799">
        <v>2</v>
      </c>
      <c r="AX799">
        <v>23106544</v>
      </c>
      <c r="AY799">
        <v>1</v>
      </c>
      <c r="AZ799">
        <v>0</v>
      </c>
      <c r="BA799">
        <v>796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B799">
        <v>0</v>
      </c>
    </row>
    <row r="800" spans="1:80">
      <c r="A800">
        <f>ROW(Source!A396)</f>
        <v>396</v>
      </c>
      <c r="B800">
        <v>23104213</v>
      </c>
      <c r="C800">
        <v>23106537</v>
      </c>
      <c r="D800">
        <v>21601198</v>
      </c>
      <c r="E800">
        <v>1</v>
      </c>
      <c r="F800">
        <v>1</v>
      </c>
      <c r="G800">
        <v>1</v>
      </c>
      <c r="H800">
        <v>2</v>
      </c>
      <c r="I800" t="s">
        <v>753</v>
      </c>
      <c r="J800" t="s">
        <v>754</v>
      </c>
      <c r="K800" t="s">
        <v>755</v>
      </c>
      <c r="L800">
        <v>1368</v>
      </c>
      <c r="N800">
        <v>1011</v>
      </c>
      <c r="O800" t="s">
        <v>737</v>
      </c>
      <c r="P800" t="s">
        <v>737</v>
      </c>
      <c r="Q800">
        <v>1</v>
      </c>
      <c r="Y800">
        <v>8.33</v>
      </c>
      <c r="AA800">
        <v>0</v>
      </c>
      <c r="AB800">
        <v>1.95</v>
      </c>
      <c r="AC800">
        <v>0</v>
      </c>
      <c r="AD800">
        <v>0</v>
      </c>
      <c r="AN800">
        <v>0</v>
      </c>
      <c r="AO800">
        <v>1</v>
      </c>
      <c r="AP800">
        <v>0</v>
      </c>
      <c r="AQ800">
        <v>0</v>
      </c>
      <c r="AR800">
        <v>0</v>
      </c>
      <c r="AS800" t="s">
        <v>3</v>
      </c>
      <c r="AT800">
        <v>8.33</v>
      </c>
      <c r="AU800" t="s">
        <v>3</v>
      </c>
      <c r="AV800">
        <v>0</v>
      </c>
      <c r="AW800">
        <v>2</v>
      </c>
      <c r="AX800">
        <v>23106545</v>
      </c>
      <c r="AY800">
        <v>1</v>
      </c>
      <c r="AZ800">
        <v>0</v>
      </c>
      <c r="BA800">
        <v>797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B800">
        <v>0</v>
      </c>
    </row>
    <row r="801" spans="1:80">
      <c r="A801">
        <f>ROW(Source!A396)</f>
        <v>396</v>
      </c>
      <c r="B801">
        <v>23104213</v>
      </c>
      <c r="C801">
        <v>23106537</v>
      </c>
      <c r="D801">
        <v>21601310</v>
      </c>
      <c r="E801">
        <v>1</v>
      </c>
      <c r="F801">
        <v>1</v>
      </c>
      <c r="G801">
        <v>1</v>
      </c>
      <c r="H801">
        <v>2</v>
      </c>
      <c r="I801" t="s">
        <v>1094</v>
      </c>
      <c r="J801" t="s">
        <v>1095</v>
      </c>
      <c r="K801" t="s">
        <v>1096</v>
      </c>
      <c r="L801">
        <v>1368</v>
      </c>
      <c r="N801">
        <v>1011</v>
      </c>
      <c r="O801" t="s">
        <v>737</v>
      </c>
      <c r="P801" t="s">
        <v>737</v>
      </c>
      <c r="Q801">
        <v>1</v>
      </c>
      <c r="Y801">
        <v>7.2</v>
      </c>
      <c r="AA801">
        <v>0</v>
      </c>
      <c r="AB801">
        <v>65.25</v>
      </c>
      <c r="AC801">
        <v>0</v>
      </c>
      <c r="AD801">
        <v>0</v>
      </c>
      <c r="AN801">
        <v>0</v>
      </c>
      <c r="AO801">
        <v>1</v>
      </c>
      <c r="AP801">
        <v>0</v>
      </c>
      <c r="AQ801">
        <v>0</v>
      </c>
      <c r="AR801">
        <v>0</v>
      </c>
      <c r="AS801" t="s">
        <v>3</v>
      </c>
      <c r="AT801">
        <v>7.2</v>
      </c>
      <c r="AU801" t="s">
        <v>3</v>
      </c>
      <c r="AV801">
        <v>0</v>
      </c>
      <c r="AW801">
        <v>2</v>
      </c>
      <c r="AX801">
        <v>23106546</v>
      </c>
      <c r="AY801">
        <v>1</v>
      </c>
      <c r="AZ801">
        <v>0</v>
      </c>
      <c r="BA801">
        <v>798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B801">
        <v>0</v>
      </c>
    </row>
    <row r="802" spans="1:80">
      <c r="A802">
        <f>ROW(Source!A396)</f>
        <v>396</v>
      </c>
      <c r="B802">
        <v>23104213</v>
      </c>
      <c r="C802">
        <v>23106537</v>
      </c>
      <c r="D802">
        <v>21601609</v>
      </c>
      <c r="E802">
        <v>1</v>
      </c>
      <c r="F802">
        <v>1</v>
      </c>
      <c r="G802">
        <v>1</v>
      </c>
      <c r="H802">
        <v>2</v>
      </c>
      <c r="I802" t="s">
        <v>797</v>
      </c>
      <c r="J802" t="s">
        <v>798</v>
      </c>
      <c r="K802" t="s">
        <v>799</v>
      </c>
      <c r="L802">
        <v>1368</v>
      </c>
      <c r="N802">
        <v>1011</v>
      </c>
      <c r="O802" t="s">
        <v>737</v>
      </c>
      <c r="P802" t="s">
        <v>737</v>
      </c>
      <c r="Q802">
        <v>1</v>
      </c>
      <c r="Y802">
        <v>1.06</v>
      </c>
      <c r="AA802">
        <v>0</v>
      </c>
      <c r="AB802">
        <v>87.17</v>
      </c>
      <c r="AC802">
        <v>11.6</v>
      </c>
      <c r="AD802">
        <v>0</v>
      </c>
      <c r="AN802">
        <v>0</v>
      </c>
      <c r="AO802">
        <v>1</v>
      </c>
      <c r="AP802">
        <v>0</v>
      </c>
      <c r="AQ802">
        <v>0</v>
      </c>
      <c r="AR802">
        <v>0</v>
      </c>
      <c r="AS802" t="s">
        <v>3</v>
      </c>
      <c r="AT802">
        <v>1.06</v>
      </c>
      <c r="AU802" t="s">
        <v>3</v>
      </c>
      <c r="AV802">
        <v>0</v>
      </c>
      <c r="AW802">
        <v>2</v>
      </c>
      <c r="AX802">
        <v>23106547</v>
      </c>
      <c r="AY802">
        <v>1</v>
      </c>
      <c r="AZ802">
        <v>0</v>
      </c>
      <c r="BA802">
        <v>799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B802">
        <v>0</v>
      </c>
    </row>
    <row r="803" spans="1:80">
      <c r="A803">
        <f>ROW(Source!A396)</f>
        <v>396</v>
      </c>
      <c r="B803">
        <v>23104213</v>
      </c>
      <c r="C803">
        <v>23106537</v>
      </c>
      <c r="D803">
        <v>21541371</v>
      </c>
      <c r="E803">
        <v>1</v>
      </c>
      <c r="F803">
        <v>1</v>
      </c>
      <c r="G803">
        <v>1</v>
      </c>
      <c r="H803">
        <v>3</v>
      </c>
      <c r="I803" t="s">
        <v>1076</v>
      </c>
      <c r="J803" t="s">
        <v>1077</v>
      </c>
      <c r="K803" t="s">
        <v>1078</v>
      </c>
      <c r="L803">
        <v>1348</v>
      </c>
      <c r="N803">
        <v>1009</v>
      </c>
      <c r="O803" t="s">
        <v>13</v>
      </c>
      <c r="P803" t="s">
        <v>13</v>
      </c>
      <c r="Q803">
        <v>1000</v>
      </c>
      <c r="Y803">
        <v>1.6999999999999999E-3</v>
      </c>
      <c r="AA803">
        <v>33180</v>
      </c>
      <c r="AB803">
        <v>0</v>
      </c>
      <c r="AC803">
        <v>0</v>
      </c>
      <c r="AD803">
        <v>0</v>
      </c>
      <c r="AN803">
        <v>0</v>
      </c>
      <c r="AO803">
        <v>1</v>
      </c>
      <c r="AP803">
        <v>0</v>
      </c>
      <c r="AQ803">
        <v>0</v>
      </c>
      <c r="AR803">
        <v>0</v>
      </c>
      <c r="AS803" t="s">
        <v>3</v>
      </c>
      <c r="AT803">
        <v>1.6999999999999999E-3</v>
      </c>
      <c r="AU803" t="s">
        <v>3</v>
      </c>
      <c r="AV803">
        <v>0</v>
      </c>
      <c r="AW803">
        <v>2</v>
      </c>
      <c r="AX803">
        <v>23106548</v>
      </c>
      <c r="AY803">
        <v>1</v>
      </c>
      <c r="AZ803">
        <v>0</v>
      </c>
      <c r="BA803">
        <v>800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B803">
        <v>0</v>
      </c>
    </row>
    <row r="804" spans="1:80">
      <c r="A804">
        <f>ROW(Source!A396)</f>
        <v>396</v>
      </c>
      <c r="B804">
        <v>23104213</v>
      </c>
      <c r="C804">
        <v>23106537</v>
      </c>
      <c r="D804">
        <v>21541440</v>
      </c>
      <c r="E804">
        <v>1</v>
      </c>
      <c r="F804">
        <v>1</v>
      </c>
      <c r="G804">
        <v>1</v>
      </c>
      <c r="H804">
        <v>3</v>
      </c>
      <c r="I804" t="s">
        <v>328</v>
      </c>
      <c r="J804" t="s">
        <v>330</v>
      </c>
      <c r="K804" t="s">
        <v>329</v>
      </c>
      <c r="L804">
        <v>1348</v>
      </c>
      <c r="N804">
        <v>1009</v>
      </c>
      <c r="O804" t="s">
        <v>13</v>
      </c>
      <c r="P804" t="s">
        <v>13</v>
      </c>
      <c r="Q804">
        <v>1000</v>
      </c>
      <c r="Y804">
        <v>0.76900000000000002</v>
      </c>
      <c r="AA804">
        <v>11000</v>
      </c>
      <c r="AB804">
        <v>0</v>
      </c>
      <c r="AC804">
        <v>0</v>
      </c>
      <c r="AD804">
        <v>0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3</v>
      </c>
      <c r="AT804">
        <v>0.76900000000000002</v>
      </c>
      <c r="AU804" t="s">
        <v>3</v>
      </c>
      <c r="AV804">
        <v>0</v>
      </c>
      <c r="AW804">
        <v>2</v>
      </c>
      <c r="AX804">
        <v>23106549</v>
      </c>
      <c r="AY804">
        <v>1</v>
      </c>
      <c r="AZ804">
        <v>0</v>
      </c>
      <c r="BA804">
        <v>801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B804">
        <v>0</v>
      </c>
    </row>
    <row r="805" spans="1:80">
      <c r="A805">
        <f>ROW(Source!A399)</f>
        <v>399</v>
      </c>
      <c r="B805">
        <v>23104213</v>
      </c>
      <c r="C805">
        <v>23106552</v>
      </c>
      <c r="D805">
        <v>9430710</v>
      </c>
      <c r="E805">
        <v>1</v>
      </c>
      <c r="F805">
        <v>1</v>
      </c>
      <c r="G805">
        <v>1</v>
      </c>
      <c r="H805">
        <v>1</v>
      </c>
      <c r="I805" t="s">
        <v>803</v>
      </c>
      <c r="J805" t="s">
        <v>3</v>
      </c>
      <c r="K805" t="s">
        <v>804</v>
      </c>
      <c r="L805">
        <v>1369</v>
      </c>
      <c r="N805">
        <v>1013</v>
      </c>
      <c r="O805" t="s">
        <v>731</v>
      </c>
      <c r="P805" t="s">
        <v>731</v>
      </c>
      <c r="Q805">
        <v>1</v>
      </c>
      <c r="Y805">
        <v>10.9</v>
      </c>
      <c r="AA805">
        <v>0</v>
      </c>
      <c r="AB805">
        <v>0</v>
      </c>
      <c r="AC805">
        <v>0</v>
      </c>
      <c r="AD805">
        <v>9.6199999999999992</v>
      </c>
      <c r="AN805">
        <v>0</v>
      </c>
      <c r="AO805">
        <v>1</v>
      </c>
      <c r="AP805">
        <v>0</v>
      </c>
      <c r="AQ805">
        <v>0</v>
      </c>
      <c r="AR805">
        <v>0</v>
      </c>
      <c r="AS805" t="s">
        <v>3</v>
      </c>
      <c r="AT805">
        <v>10.9</v>
      </c>
      <c r="AU805" t="s">
        <v>3</v>
      </c>
      <c r="AV805">
        <v>1</v>
      </c>
      <c r="AW805">
        <v>2</v>
      </c>
      <c r="AX805">
        <v>23106565</v>
      </c>
      <c r="AY805">
        <v>1</v>
      </c>
      <c r="AZ805">
        <v>0</v>
      </c>
      <c r="BA805">
        <v>802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B805">
        <v>0</v>
      </c>
    </row>
    <row r="806" spans="1:80">
      <c r="A806">
        <f>ROW(Source!A399)</f>
        <v>399</v>
      </c>
      <c r="B806">
        <v>23104213</v>
      </c>
      <c r="C806">
        <v>23106552</v>
      </c>
      <c r="D806">
        <v>121548</v>
      </c>
      <c r="E806">
        <v>1</v>
      </c>
      <c r="F806">
        <v>1</v>
      </c>
      <c r="G806">
        <v>1</v>
      </c>
      <c r="H806">
        <v>1</v>
      </c>
      <c r="I806" t="s">
        <v>23</v>
      </c>
      <c r="J806" t="s">
        <v>3</v>
      </c>
      <c r="K806" t="s">
        <v>732</v>
      </c>
      <c r="L806">
        <v>608254</v>
      </c>
      <c r="N806">
        <v>1013</v>
      </c>
      <c r="O806" t="s">
        <v>733</v>
      </c>
      <c r="P806" t="s">
        <v>733</v>
      </c>
      <c r="Q806">
        <v>1</v>
      </c>
      <c r="Y806">
        <v>0.01</v>
      </c>
      <c r="AA806">
        <v>0</v>
      </c>
      <c r="AB806">
        <v>0</v>
      </c>
      <c r="AC806">
        <v>0</v>
      </c>
      <c r="AD806">
        <v>0</v>
      </c>
      <c r="AN806">
        <v>0</v>
      </c>
      <c r="AO806">
        <v>1</v>
      </c>
      <c r="AP806">
        <v>0</v>
      </c>
      <c r="AQ806">
        <v>0</v>
      </c>
      <c r="AR806">
        <v>0</v>
      </c>
      <c r="AS806" t="s">
        <v>3</v>
      </c>
      <c r="AT806">
        <v>0.01</v>
      </c>
      <c r="AU806" t="s">
        <v>3</v>
      </c>
      <c r="AV806">
        <v>2</v>
      </c>
      <c r="AW806">
        <v>2</v>
      </c>
      <c r="AX806">
        <v>23106566</v>
      </c>
      <c r="AY806">
        <v>1</v>
      </c>
      <c r="AZ806">
        <v>0</v>
      </c>
      <c r="BA806">
        <v>803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B806">
        <v>0</v>
      </c>
    </row>
    <row r="807" spans="1:80">
      <c r="A807">
        <f>ROW(Source!A399)</f>
        <v>399</v>
      </c>
      <c r="B807">
        <v>23104213</v>
      </c>
      <c r="C807">
        <v>23106552</v>
      </c>
      <c r="D807">
        <v>21598821</v>
      </c>
      <c r="E807">
        <v>1</v>
      </c>
      <c r="F807">
        <v>1</v>
      </c>
      <c r="G807">
        <v>1</v>
      </c>
      <c r="H807">
        <v>2</v>
      </c>
      <c r="I807" t="s">
        <v>805</v>
      </c>
      <c r="J807" t="s">
        <v>806</v>
      </c>
      <c r="K807" t="s">
        <v>807</v>
      </c>
      <c r="L807">
        <v>1368</v>
      </c>
      <c r="N807">
        <v>1011</v>
      </c>
      <c r="O807" t="s">
        <v>737</v>
      </c>
      <c r="P807" t="s">
        <v>737</v>
      </c>
      <c r="Q807">
        <v>1</v>
      </c>
      <c r="Y807">
        <v>0.01</v>
      </c>
      <c r="AA807">
        <v>0</v>
      </c>
      <c r="AB807">
        <v>134.65</v>
      </c>
      <c r="AC807">
        <v>13.5</v>
      </c>
      <c r="AD807">
        <v>0</v>
      </c>
      <c r="AN807">
        <v>0</v>
      </c>
      <c r="AO807">
        <v>1</v>
      </c>
      <c r="AP807">
        <v>0</v>
      </c>
      <c r="AQ807">
        <v>0</v>
      </c>
      <c r="AR807">
        <v>0</v>
      </c>
      <c r="AS807" t="s">
        <v>3</v>
      </c>
      <c r="AT807">
        <v>0.01</v>
      </c>
      <c r="AU807" t="s">
        <v>3</v>
      </c>
      <c r="AV807">
        <v>0</v>
      </c>
      <c r="AW807">
        <v>2</v>
      </c>
      <c r="AX807">
        <v>23106567</v>
      </c>
      <c r="AY807">
        <v>1</v>
      </c>
      <c r="AZ807">
        <v>0</v>
      </c>
      <c r="BA807">
        <v>804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B807">
        <v>0</v>
      </c>
    </row>
    <row r="808" spans="1:80">
      <c r="A808">
        <f>ROW(Source!A399)</f>
        <v>399</v>
      </c>
      <c r="B808">
        <v>23104213</v>
      </c>
      <c r="C808">
        <v>23106552</v>
      </c>
      <c r="D808">
        <v>21599017</v>
      </c>
      <c r="E808">
        <v>1</v>
      </c>
      <c r="F808">
        <v>1</v>
      </c>
      <c r="G808">
        <v>1</v>
      </c>
      <c r="H808">
        <v>2</v>
      </c>
      <c r="I808" t="s">
        <v>956</v>
      </c>
      <c r="J808" t="s">
        <v>957</v>
      </c>
      <c r="K808" t="s">
        <v>958</v>
      </c>
      <c r="L808">
        <v>1368</v>
      </c>
      <c r="N808">
        <v>1011</v>
      </c>
      <c r="O808" t="s">
        <v>737</v>
      </c>
      <c r="P808" t="s">
        <v>737</v>
      </c>
      <c r="Q808">
        <v>1</v>
      </c>
      <c r="Y808">
        <v>1.51</v>
      </c>
      <c r="AA808">
        <v>0</v>
      </c>
      <c r="AB808">
        <v>6.66</v>
      </c>
      <c r="AC808">
        <v>0</v>
      </c>
      <c r="AD808">
        <v>0</v>
      </c>
      <c r="AN808">
        <v>0</v>
      </c>
      <c r="AO808">
        <v>1</v>
      </c>
      <c r="AP808">
        <v>0</v>
      </c>
      <c r="AQ808">
        <v>0</v>
      </c>
      <c r="AR808">
        <v>0</v>
      </c>
      <c r="AS808" t="s">
        <v>3</v>
      </c>
      <c r="AT808">
        <v>1.51</v>
      </c>
      <c r="AU808" t="s">
        <v>3</v>
      </c>
      <c r="AV808">
        <v>0</v>
      </c>
      <c r="AW808">
        <v>2</v>
      </c>
      <c r="AX808">
        <v>23106568</v>
      </c>
      <c r="AY808">
        <v>1</v>
      </c>
      <c r="AZ808">
        <v>0</v>
      </c>
      <c r="BA808">
        <v>805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B808">
        <v>0</v>
      </c>
    </row>
    <row r="809" spans="1:80">
      <c r="A809">
        <f>ROW(Source!A399)</f>
        <v>399</v>
      </c>
      <c r="B809">
        <v>23104213</v>
      </c>
      <c r="C809">
        <v>23106552</v>
      </c>
      <c r="D809">
        <v>21599187</v>
      </c>
      <c r="E809">
        <v>1</v>
      </c>
      <c r="F809">
        <v>1</v>
      </c>
      <c r="G809">
        <v>1</v>
      </c>
      <c r="H809">
        <v>2</v>
      </c>
      <c r="I809" t="s">
        <v>895</v>
      </c>
      <c r="J809" t="s">
        <v>896</v>
      </c>
      <c r="K809" t="s">
        <v>897</v>
      </c>
      <c r="L809">
        <v>1368</v>
      </c>
      <c r="N809">
        <v>1011</v>
      </c>
      <c r="O809" t="s">
        <v>737</v>
      </c>
      <c r="P809" t="s">
        <v>737</v>
      </c>
      <c r="Q809">
        <v>1</v>
      </c>
      <c r="Y809">
        <v>0.06</v>
      </c>
      <c r="AA809">
        <v>0</v>
      </c>
      <c r="AB809">
        <v>8.1</v>
      </c>
      <c r="AC809">
        <v>0</v>
      </c>
      <c r="AD809">
        <v>0</v>
      </c>
      <c r="AN809">
        <v>0</v>
      </c>
      <c r="AO809">
        <v>1</v>
      </c>
      <c r="AP809">
        <v>0</v>
      </c>
      <c r="AQ809">
        <v>0</v>
      </c>
      <c r="AR809">
        <v>0</v>
      </c>
      <c r="AS809" t="s">
        <v>3</v>
      </c>
      <c r="AT809">
        <v>0.06</v>
      </c>
      <c r="AU809" t="s">
        <v>3</v>
      </c>
      <c r="AV809">
        <v>0</v>
      </c>
      <c r="AW809">
        <v>2</v>
      </c>
      <c r="AX809">
        <v>23106569</v>
      </c>
      <c r="AY809">
        <v>1</v>
      </c>
      <c r="AZ809">
        <v>0</v>
      </c>
      <c r="BA809">
        <v>806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B809">
        <v>0</v>
      </c>
    </row>
    <row r="810" spans="1:80">
      <c r="A810">
        <f>ROW(Source!A399)</f>
        <v>399</v>
      </c>
      <c r="B810">
        <v>23104213</v>
      </c>
      <c r="C810">
        <v>23106552</v>
      </c>
      <c r="D810">
        <v>21601234</v>
      </c>
      <c r="E810">
        <v>1</v>
      </c>
      <c r="F810">
        <v>1</v>
      </c>
      <c r="G810">
        <v>1</v>
      </c>
      <c r="H810">
        <v>2</v>
      </c>
      <c r="I810" t="s">
        <v>979</v>
      </c>
      <c r="J810" t="s">
        <v>980</v>
      </c>
      <c r="K810" t="s">
        <v>981</v>
      </c>
      <c r="L810">
        <v>1368</v>
      </c>
      <c r="N810">
        <v>1011</v>
      </c>
      <c r="O810" t="s">
        <v>737</v>
      </c>
      <c r="P810" t="s">
        <v>737</v>
      </c>
      <c r="Q810">
        <v>1</v>
      </c>
      <c r="Y810">
        <v>0.09</v>
      </c>
      <c r="AA810">
        <v>0</v>
      </c>
      <c r="AB810">
        <v>2.36</v>
      </c>
      <c r="AC810">
        <v>0</v>
      </c>
      <c r="AD810">
        <v>0</v>
      </c>
      <c r="AN810">
        <v>0</v>
      </c>
      <c r="AO810">
        <v>1</v>
      </c>
      <c r="AP810">
        <v>0</v>
      </c>
      <c r="AQ810">
        <v>0</v>
      </c>
      <c r="AR810">
        <v>0</v>
      </c>
      <c r="AS810" t="s">
        <v>3</v>
      </c>
      <c r="AT810">
        <v>0.09</v>
      </c>
      <c r="AU810" t="s">
        <v>3</v>
      </c>
      <c r="AV810">
        <v>0</v>
      </c>
      <c r="AW810">
        <v>2</v>
      </c>
      <c r="AX810">
        <v>23106570</v>
      </c>
      <c r="AY810">
        <v>1</v>
      </c>
      <c r="AZ810">
        <v>0</v>
      </c>
      <c r="BA810">
        <v>807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B810">
        <v>0</v>
      </c>
    </row>
    <row r="811" spans="1:80">
      <c r="A811">
        <f>ROW(Source!A399)</f>
        <v>399</v>
      </c>
      <c r="B811">
        <v>23104213</v>
      </c>
      <c r="C811">
        <v>23106552</v>
      </c>
      <c r="D811">
        <v>21601293</v>
      </c>
      <c r="E811">
        <v>1</v>
      </c>
      <c r="F811">
        <v>1</v>
      </c>
      <c r="G811">
        <v>1</v>
      </c>
      <c r="H811">
        <v>2</v>
      </c>
      <c r="I811" t="s">
        <v>982</v>
      </c>
      <c r="J811" t="s">
        <v>983</v>
      </c>
      <c r="K811" t="s">
        <v>984</v>
      </c>
      <c r="L811">
        <v>1368</v>
      </c>
      <c r="N811">
        <v>1011</v>
      </c>
      <c r="O811" t="s">
        <v>737</v>
      </c>
      <c r="P811" t="s">
        <v>737</v>
      </c>
      <c r="Q811">
        <v>1</v>
      </c>
      <c r="Y811">
        <v>0.14000000000000001</v>
      </c>
      <c r="AA811">
        <v>0</v>
      </c>
      <c r="AB811">
        <v>0.95</v>
      </c>
      <c r="AC811">
        <v>0</v>
      </c>
      <c r="AD811">
        <v>0</v>
      </c>
      <c r="AN811">
        <v>0</v>
      </c>
      <c r="AO811">
        <v>1</v>
      </c>
      <c r="AP811">
        <v>0</v>
      </c>
      <c r="AQ811">
        <v>0</v>
      </c>
      <c r="AR811">
        <v>0</v>
      </c>
      <c r="AS811" t="s">
        <v>3</v>
      </c>
      <c r="AT811">
        <v>0.14000000000000001</v>
      </c>
      <c r="AU811" t="s">
        <v>3</v>
      </c>
      <c r="AV811">
        <v>0</v>
      </c>
      <c r="AW811">
        <v>2</v>
      </c>
      <c r="AX811">
        <v>23106571</v>
      </c>
      <c r="AY811">
        <v>1</v>
      </c>
      <c r="AZ811">
        <v>0</v>
      </c>
      <c r="BA811">
        <v>808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B811">
        <v>0</v>
      </c>
    </row>
    <row r="812" spans="1:80">
      <c r="A812">
        <f>ROW(Source!A399)</f>
        <v>399</v>
      </c>
      <c r="B812">
        <v>23104213</v>
      </c>
      <c r="C812">
        <v>23106552</v>
      </c>
      <c r="D812">
        <v>21601419</v>
      </c>
      <c r="E812">
        <v>1</v>
      </c>
      <c r="F812">
        <v>1</v>
      </c>
      <c r="G812">
        <v>1</v>
      </c>
      <c r="H812">
        <v>2</v>
      </c>
      <c r="I812" t="s">
        <v>985</v>
      </c>
      <c r="J812" t="s">
        <v>986</v>
      </c>
      <c r="K812" t="s">
        <v>987</v>
      </c>
      <c r="L812">
        <v>1368</v>
      </c>
      <c r="N812">
        <v>1011</v>
      </c>
      <c r="O812" t="s">
        <v>737</v>
      </c>
      <c r="P812" t="s">
        <v>737</v>
      </c>
      <c r="Q812">
        <v>1</v>
      </c>
      <c r="Y812">
        <v>0.45</v>
      </c>
      <c r="AA812">
        <v>0</v>
      </c>
      <c r="AB812">
        <v>18.68</v>
      </c>
      <c r="AC812">
        <v>0</v>
      </c>
      <c r="AD812">
        <v>0</v>
      </c>
      <c r="AN812">
        <v>0</v>
      </c>
      <c r="AO812">
        <v>1</v>
      </c>
      <c r="AP812">
        <v>0</v>
      </c>
      <c r="AQ812">
        <v>0</v>
      </c>
      <c r="AR812">
        <v>0</v>
      </c>
      <c r="AS812" t="s">
        <v>3</v>
      </c>
      <c r="AT812">
        <v>0.45</v>
      </c>
      <c r="AU812" t="s">
        <v>3</v>
      </c>
      <c r="AV812">
        <v>0</v>
      </c>
      <c r="AW812">
        <v>2</v>
      </c>
      <c r="AX812">
        <v>23106572</v>
      </c>
      <c r="AY812">
        <v>1</v>
      </c>
      <c r="AZ812">
        <v>0</v>
      </c>
      <c r="BA812">
        <v>809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B812">
        <v>0</v>
      </c>
    </row>
    <row r="813" spans="1:80">
      <c r="A813">
        <f>ROW(Source!A399)</f>
        <v>399</v>
      </c>
      <c r="B813">
        <v>23104213</v>
      </c>
      <c r="C813">
        <v>23106552</v>
      </c>
      <c r="D813">
        <v>21601609</v>
      </c>
      <c r="E813">
        <v>1</v>
      </c>
      <c r="F813">
        <v>1</v>
      </c>
      <c r="G813">
        <v>1</v>
      </c>
      <c r="H813">
        <v>2</v>
      </c>
      <c r="I813" t="s">
        <v>797</v>
      </c>
      <c r="J813" t="s">
        <v>798</v>
      </c>
      <c r="K813" t="s">
        <v>799</v>
      </c>
      <c r="L813">
        <v>1368</v>
      </c>
      <c r="N813">
        <v>1011</v>
      </c>
      <c r="O813" t="s">
        <v>737</v>
      </c>
      <c r="P813" t="s">
        <v>737</v>
      </c>
      <c r="Q813">
        <v>1</v>
      </c>
      <c r="Y813">
        <v>0.01</v>
      </c>
      <c r="AA813">
        <v>0</v>
      </c>
      <c r="AB813">
        <v>87.17</v>
      </c>
      <c r="AC813">
        <v>11.6</v>
      </c>
      <c r="AD813">
        <v>0</v>
      </c>
      <c r="AN813">
        <v>0</v>
      </c>
      <c r="AO813">
        <v>1</v>
      </c>
      <c r="AP813">
        <v>0</v>
      </c>
      <c r="AQ813">
        <v>0</v>
      </c>
      <c r="AR813">
        <v>0</v>
      </c>
      <c r="AS813" t="s">
        <v>3</v>
      </c>
      <c r="AT813">
        <v>0.01</v>
      </c>
      <c r="AU813" t="s">
        <v>3</v>
      </c>
      <c r="AV813">
        <v>0</v>
      </c>
      <c r="AW813">
        <v>2</v>
      </c>
      <c r="AX813">
        <v>23106573</v>
      </c>
      <c r="AY813">
        <v>1</v>
      </c>
      <c r="AZ813">
        <v>0</v>
      </c>
      <c r="BA813">
        <v>810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B813">
        <v>0</v>
      </c>
    </row>
    <row r="814" spans="1:80">
      <c r="A814">
        <f>ROW(Source!A399)</f>
        <v>399</v>
      </c>
      <c r="B814">
        <v>23104213</v>
      </c>
      <c r="C814">
        <v>23106552</v>
      </c>
      <c r="D814">
        <v>21586826</v>
      </c>
      <c r="E814">
        <v>1</v>
      </c>
      <c r="F814">
        <v>1</v>
      </c>
      <c r="G814">
        <v>1</v>
      </c>
      <c r="H814">
        <v>3</v>
      </c>
      <c r="I814" t="s">
        <v>844</v>
      </c>
      <c r="J814" t="s">
        <v>845</v>
      </c>
      <c r="K814" t="s">
        <v>846</v>
      </c>
      <c r="L814">
        <v>1339</v>
      </c>
      <c r="N814">
        <v>1007</v>
      </c>
      <c r="O814" t="s">
        <v>26</v>
      </c>
      <c r="P814" t="s">
        <v>26</v>
      </c>
      <c r="Q814">
        <v>1</v>
      </c>
      <c r="Y814">
        <v>8.2000000000000003E-2</v>
      </c>
      <c r="AA814">
        <v>3.15</v>
      </c>
      <c r="AB814">
        <v>0</v>
      </c>
      <c r="AC814">
        <v>0</v>
      </c>
      <c r="AD814">
        <v>0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3</v>
      </c>
      <c r="AT814">
        <v>8.2000000000000003E-2</v>
      </c>
      <c r="AU814" t="s">
        <v>3</v>
      </c>
      <c r="AV814">
        <v>0</v>
      </c>
      <c r="AW814">
        <v>2</v>
      </c>
      <c r="AX814">
        <v>23106574</v>
      </c>
      <c r="AY814">
        <v>1</v>
      </c>
      <c r="AZ814">
        <v>0</v>
      </c>
      <c r="BA814">
        <v>811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B814">
        <v>0</v>
      </c>
    </row>
    <row r="815" spans="1:80">
      <c r="A815">
        <f>ROW(Source!A399)</f>
        <v>399</v>
      </c>
      <c r="B815">
        <v>23104213</v>
      </c>
      <c r="C815">
        <v>23106552</v>
      </c>
      <c r="D815">
        <v>21640284</v>
      </c>
      <c r="E815">
        <v>1</v>
      </c>
      <c r="F815">
        <v>1</v>
      </c>
      <c r="G815">
        <v>1</v>
      </c>
      <c r="H815">
        <v>3</v>
      </c>
      <c r="I815" t="s">
        <v>945</v>
      </c>
      <c r="J815" t="s">
        <v>946</v>
      </c>
      <c r="K815" t="s">
        <v>947</v>
      </c>
      <c r="L815">
        <v>1346</v>
      </c>
      <c r="N815">
        <v>1009</v>
      </c>
      <c r="O815" t="s">
        <v>95</v>
      </c>
      <c r="P815" t="s">
        <v>95</v>
      </c>
      <c r="Q815">
        <v>1</v>
      </c>
      <c r="Y815">
        <v>0.14000000000000001</v>
      </c>
      <c r="AA815">
        <v>26.44</v>
      </c>
      <c r="AB815">
        <v>0</v>
      </c>
      <c r="AC815">
        <v>0</v>
      </c>
      <c r="AD815">
        <v>0</v>
      </c>
      <c r="AN815">
        <v>0</v>
      </c>
      <c r="AO815">
        <v>1</v>
      </c>
      <c r="AP815">
        <v>0</v>
      </c>
      <c r="AQ815">
        <v>0</v>
      </c>
      <c r="AR815">
        <v>0</v>
      </c>
      <c r="AS815" t="s">
        <v>3</v>
      </c>
      <c r="AT815">
        <v>0.14000000000000001</v>
      </c>
      <c r="AU815" t="s">
        <v>3</v>
      </c>
      <c r="AV815">
        <v>0</v>
      </c>
      <c r="AW815">
        <v>2</v>
      </c>
      <c r="AX815">
        <v>23106575</v>
      </c>
      <c r="AY815">
        <v>1</v>
      </c>
      <c r="AZ815">
        <v>0</v>
      </c>
      <c r="BA815">
        <v>812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B815">
        <v>0</v>
      </c>
    </row>
    <row r="816" spans="1:80">
      <c r="A816">
        <f>ROW(Source!A399)</f>
        <v>399</v>
      </c>
      <c r="B816">
        <v>23104213</v>
      </c>
      <c r="C816">
        <v>23106552</v>
      </c>
      <c r="D816">
        <v>21598581</v>
      </c>
      <c r="E816">
        <v>1</v>
      </c>
      <c r="F816">
        <v>1</v>
      </c>
      <c r="G816">
        <v>1</v>
      </c>
      <c r="H816">
        <v>3</v>
      </c>
      <c r="I816" t="s">
        <v>853</v>
      </c>
      <c r="J816" t="s">
        <v>854</v>
      </c>
      <c r="K816" t="s">
        <v>855</v>
      </c>
      <c r="L816">
        <v>9308174</v>
      </c>
      <c r="N816">
        <v>1009</v>
      </c>
      <c r="O816" t="s">
        <v>13</v>
      </c>
      <c r="P816" t="s">
        <v>361</v>
      </c>
      <c r="Q816">
        <v>1000</v>
      </c>
      <c r="Y816">
        <v>2.1</v>
      </c>
      <c r="AA816">
        <v>1</v>
      </c>
      <c r="AB816">
        <v>0</v>
      </c>
      <c r="AC816">
        <v>0</v>
      </c>
      <c r="AD816">
        <v>0</v>
      </c>
      <c r="AN816">
        <v>0</v>
      </c>
      <c r="AO816">
        <v>1</v>
      </c>
      <c r="AP816">
        <v>0</v>
      </c>
      <c r="AQ816">
        <v>0</v>
      </c>
      <c r="AR816">
        <v>0</v>
      </c>
      <c r="AS816" t="s">
        <v>3</v>
      </c>
      <c r="AT816">
        <v>2.1</v>
      </c>
      <c r="AU816" t="s">
        <v>3</v>
      </c>
      <c r="AV816">
        <v>0</v>
      </c>
      <c r="AW816">
        <v>2</v>
      </c>
      <c r="AX816">
        <v>23106576</v>
      </c>
      <c r="AY816">
        <v>1</v>
      </c>
      <c r="AZ816">
        <v>0</v>
      </c>
      <c r="BA816">
        <v>813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B816">
        <v>0</v>
      </c>
    </row>
    <row r="817" spans="1:80">
      <c r="A817">
        <f>ROW(Source!A401)</f>
        <v>401</v>
      </c>
      <c r="B817">
        <v>23104213</v>
      </c>
      <c r="C817">
        <v>23106579</v>
      </c>
      <c r="D817">
        <v>9416110</v>
      </c>
      <c r="E817">
        <v>1</v>
      </c>
      <c r="F817">
        <v>1</v>
      </c>
      <c r="G817">
        <v>1</v>
      </c>
      <c r="H817">
        <v>1</v>
      </c>
      <c r="I817" t="s">
        <v>786</v>
      </c>
      <c r="J817" t="s">
        <v>3</v>
      </c>
      <c r="K817" t="s">
        <v>787</v>
      </c>
      <c r="L817">
        <v>1369</v>
      </c>
      <c r="N817">
        <v>1013</v>
      </c>
      <c r="O817" t="s">
        <v>731</v>
      </c>
      <c r="P817" t="s">
        <v>731</v>
      </c>
      <c r="Q817">
        <v>1</v>
      </c>
      <c r="Y817">
        <v>6.02</v>
      </c>
      <c r="AA817">
        <v>0</v>
      </c>
      <c r="AB817">
        <v>0</v>
      </c>
      <c r="AC817">
        <v>0</v>
      </c>
      <c r="AD817">
        <v>9.18</v>
      </c>
      <c r="AN817">
        <v>0</v>
      </c>
      <c r="AO817">
        <v>1</v>
      </c>
      <c r="AP817">
        <v>0</v>
      </c>
      <c r="AQ817">
        <v>0</v>
      </c>
      <c r="AR817">
        <v>0</v>
      </c>
      <c r="AS817" t="s">
        <v>3</v>
      </c>
      <c r="AT817">
        <v>6.02</v>
      </c>
      <c r="AU817" t="s">
        <v>3</v>
      </c>
      <c r="AV817">
        <v>1</v>
      </c>
      <c r="AW817">
        <v>2</v>
      </c>
      <c r="AX817">
        <v>23106588</v>
      </c>
      <c r="AY817">
        <v>1</v>
      </c>
      <c r="AZ817">
        <v>0</v>
      </c>
      <c r="BA817">
        <v>814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B817">
        <v>0</v>
      </c>
    </row>
    <row r="818" spans="1:80">
      <c r="A818">
        <f>ROW(Source!A401)</f>
        <v>401</v>
      </c>
      <c r="B818">
        <v>23104213</v>
      </c>
      <c r="C818">
        <v>23106579</v>
      </c>
      <c r="D818">
        <v>21599187</v>
      </c>
      <c r="E818">
        <v>1</v>
      </c>
      <c r="F818">
        <v>1</v>
      </c>
      <c r="G818">
        <v>1</v>
      </c>
      <c r="H818">
        <v>2</v>
      </c>
      <c r="I818" t="s">
        <v>895</v>
      </c>
      <c r="J818" t="s">
        <v>896</v>
      </c>
      <c r="K818" t="s">
        <v>897</v>
      </c>
      <c r="L818">
        <v>1368</v>
      </c>
      <c r="N818">
        <v>1011</v>
      </c>
      <c r="O818" t="s">
        <v>737</v>
      </c>
      <c r="P818" t="s">
        <v>737</v>
      </c>
      <c r="Q818">
        <v>1</v>
      </c>
      <c r="Y818">
        <v>0.93</v>
      </c>
      <c r="AA818">
        <v>0</v>
      </c>
      <c r="AB818">
        <v>8.1</v>
      </c>
      <c r="AC818">
        <v>0</v>
      </c>
      <c r="AD818">
        <v>0</v>
      </c>
      <c r="AN818">
        <v>0</v>
      </c>
      <c r="AO818">
        <v>1</v>
      </c>
      <c r="AP818">
        <v>0</v>
      </c>
      <c r="AQ818">
        <v>0</v>
      </c>
      <c r="AR818">
        <v>0</v>
      </c>
      <c r="AS818" t="s">
        <v>3</v>
      </c>
      <c r="AT818">
        <v>0.93</v>
      </c>
      <c r="AU818" t="s">
        <v>3</v>
      </c>
      <c r="AV818">
        <v>0</v>
      </c>
      <c r="AW818">
        <v>2</v>
      </c>
      <c r="AX818">
        <v>23106589</v>
      </c>
      <c r="AY818">
        <v>1</v>
      </c>
      <c r="AZ818">
        <v>0</v>
      </c>
      <c r="BA818">
        <v>815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B818">
        <v>0</v>
      </c>
    </row>
    <row r="819" spans="1:80">
      <c r="A819">
        <f>ROW(Source!A401)</f>
        <v>401</v>
      </c>
      <c r="B819">
        <v>23104213</v>
      </c>
      <c r="C819">
        <v>23106579</v>
      </c>
      <c r="D819">
        <v>21601285</v>
      </c>
      <c r="E819">
        <v>1</v>
      </c>
      <c r="F819">
        <v>1</v>
      </c>
      <c r="G819">
        <v>1</v>
      </c>
      <c r="H819">
        <v>2</v>
      </c>
      <c r="I819" t="s">
        <v>1013</v>
      </c>
      <c r="J819" t="s">
        <v>1014</v>
      </c>
      <c r="K819" t="s">
        <v>1015</v>
      </c>
      <c r="L819">
        <v>1368</v>
      </c>
      <c r="N819">
        <v>1011</v>
      </c>
      <c r="O819" t="s">
        <v>737</v>
      </c>
      <c r="P819" t="s">
        <v>737</v>
      </c>
      <c r="Q819">
        <v>1</v>
      </c>
      <c r="Y819">
        <v>0.5</v>
      </c>
      <c r="AA819">
        <v>0</v>
      </c>
      <c r="AB819">
        <v>2.08</v>
      </c>
      <c r="AC819">
        <v>0</v>
      </c>
      <c r="AD819">
        <v>0</v>
      </c>
      <c r="AN819">
        <v>0</v>
      </c>
      <c r="AO819">
        <v>1</v>
      </c>
      <c r="AP819">
        <v>0</v>
      </c>
      <c r="AQ819">
        <v>0</v>
      </c>
      <c r="AR819">
        <v>0</v>
      </c>
      <c r="AS819" t="s">
        <v>3</v>
      </c>
      <c r="AT819">
        <v>0.5</v>
      </c>
      <c r="AU819" t="s">
        <v>3</v>
      </c>
      <c r="AV819">
        <v>0</v>
      </c>
      <c r="AW819">
        <v>2</v>
      </c>
      <c r="AX819">
        <v>23106590</v>
      </c>
      <c r="AY819">
        <v>1</v>
      </c>
      <c r="AZ819">
        <v>0</v>
      </c>
      <c r="BA819">
        <v>816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B819">
        <v>0</v>
      </c>
    </row>
    <row r="820" spans="1:80">
      <c r="A820">
        <f>ROW(Source!A401)</f>
        <v>401</v>
      </c>
      <c r="B820">
        <v>23104213</v>
      </c>
      <c r="C820">
        <v>23106579</v>
      </c>
      <c r="D820">
        <v>21601609</v>
      </c>
      <c r="E820">
        <v>1</v>
      </c>
      <c r="F820">
        <v>1</v>
      </c>
      <c r="G820">
        <v>1</v>
      </c>
      <c r="H820">
        <v>2</v>
      </c>
      <c r="I820" t="s">
        <v>797</v>
      </c>
      <c r="J820" t="s">
        <v>798</v>
      </c>
      <c r="K820" t="s">
        <v>799</v>
      </c>
      <c r="L820">
        <v>1368</v>
      </c>
      <c r="N820">
        <v>1011</v>
      </c>
      <c r="O820" t="s">
        <v>737</v>
      </c>
      <c r="P820" t="s">
        <v>737</v>
      </c>
      <c r="Q820">
        <v>1</v>
      </c>
      <c r="Y820">
        <v>0.04</v>
      </c>
      <c r="AA820">
        <v>0</v>
      </c>
      <c r="AB820">
        <v>87.17</v>
      </c>
      <c r="AC820">
        <v>11.6</v>
      </c>
      <c r="AD820">
        <v>0</v>
      </c>
      <c r="AN820">
        <v>0</v>
      </c>
      <c r="AO820">
        <v>1</v>
      </c>
      <c r="AP820">
        <v>0</v>
      </c>
      <c r="AQ820">
        <v>0</v>
      </c>
      <c r="AR820">
        <v>0</v>
      </c>
      <c r="AS820" t="s">
        <v>3</v>
      </c>
      <c r="AT820">
        <v>0.04</v>
      </c>
      <c r="AU820" t="s">
        <v>3</v>
      </c>
      <c r="AV820">
        <v>0</v>
      </c>
      <c r="AW820">
        <v>2</v>
      </c>
      <c r="AX820">
        <v>23106591</v>
      </c>
      <c r="AY820">
        <v>1</v>
      </c>
      <c r="AZ820">
        <v>0</v>
      </c>
      <c r="BA820">
        <v>817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B820">
        <v>0</v>
      </c>
    </row>
    <row r="821" spans="1:80">
      <c r="A821">
        <f>ROW(Source!A401)</f>
        <v>401</v>
      </c>
      <c r="B821">
        <v>23104213</v>
      </c>
      <c r="C821">
        <v>23106579</v>
      </c>
      <c r="D821">
        <v>21540934</v>
      </c>
      <c r="E821">
        <v>1</v>
      </c>
      <c r="F821">
        <v>1</v>
      </c>
      <c r="G821">
        <v>1</v>
      </c>
      <c r="H821">
        <v>3</v>
      </c>
      <c r="I821" t="s">
        <v>774</v>
      </c>
      <c r="J821" t="s">
        <v>775</v>
      </c>
      <c r="K821" t="s">
        <v>776</v>
      </c>
      <c r="L821">
        <v>1348</v>
      </c>
      <c r="N821">
        <v>1009</v>
      </c>
      <c r="O821" t="s">
        <v>13</v>
      </c>
      <c r="P821" t="s">
        <v>13</v>
      </c>
      <c r="Q821">
        <v>1000</v>
      </c>
      <c r="Y821">
        <v>8.0000000000000004E-4</v>
      </c>
      <c r="AA821">
        <v>10362</v>
      </c>
      <c r="AB821">
        <v>0</v>
      </c>
      <c r="AC821">
        <v>0</v>
      </c>
      <c r="AD821">
        <v>0</v>
      </c>
      <c r="AN821">
        <v>0</v>
      </c>
      <c r="AO821">
        <v>1</v>
      </c>
      <c r="AP821">
        <v>0</v>
      </c>
      <c r="AQ821">
        <v>0</v>
      </c>
      <c r="AR821">
        <v>0</v>
      </c>
      <c r="AS821" t="s">
        <v>3</v>
      </c>
      <c r="AT821">
        <v>8.0000000000000004E-4</v>
      </c>
      <c r="AU821" t="s">
        <v>3</v>
      </c>
      <c r="AV821">
        <v>0</v>
      </c>
      <c r="AW821">
        <v>2</v>
      </c>
      <c r="AX821">
        <v>23106592</v>
      </c>
      <c r="AY821">
        <v>1</v>
      </c>
      <c r="AZ821">
        <v>0</v>
      </c>
      <c r="BA821">
        <v>818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B821">
        <v>0</v>
      </c>
    </row>
    <row r="822" spans="1:80">
      <c r="A822">
        <f>ROW(Source!A401)</f>
        <v>401</v>
      </c>
      <c r="B822">
        <v>23104213</v>
      </c>
      <c r="C822">
        <v>23106579</v>
      </c>
      <c r="D822">
        <v>21541234</v>
      </c>
      <c r="E822">
        <v>1</v>
      </c>
      <c r="F822">
        <v>1</v>
      </c>
      <c r="G822">
        <v>1</v>
      </c>
      <c r="H822">
        <v>3</v>
      </c>
      <c r="I822" t="s">
        <v>962</v>
      </c>
      <c r="J822" t="s">
        <v>963</v>
      </c>
      <c r="K822" t="s">
        <v>964</v>
      </c>
      <c r="L822">
        <v>1348</v>
      </c>
      <c r="N822">
        <v>1009</v>
      </c>
      <c r="O822" t="s">
        <v>13</v>
      </c>
      <c r="P822" t="s">
        <v>13</v>
      </c>
      <c r="Q822">
        <v>1000</v>
      </c>
      <c r="Y822">
        <v>6.9999999999999999E-4</v>
      </c>
      <c r="AA822">
        <v>9040</v>
      </c>
      <c r="AB822">
        <v>0</v>
      </c>
      <c r="AC822">
        <v>0</v>
      </c>
      <c r="AD822">
        <v>0</v>
      </c>
      <c r="AN822">
        <v>0</v>
      </c>
      <c r="AO822">
        <v>1</v>
      </c>
      <c r="AP822">
        <v>0</v>
      </c>
      <c r="AQ822">
        <v>0</v>
      </c>
      <c r="AR822">
        <v>0</v>
      </c>
      <c r="AS822" t="s">
        <v>3</v>
      </c>
      <c r="AT822">
        <v>6.9999999999999999E-4</v>
      </c>
      <c r="AU822" t="s">
        <v>3</v>
      </c>
      <c r="AV822">
        <v>0</v>
      </c>
      <c r="AW822">
        <v>2</v>
      </c>
      <c r="AX822">
        <v>23106593</v>
      </c>
      <c r="AY822">
        <v>1</v>
      </c>
      <c r="AZ822">
        <v>0</v>
      </c>
      <c r="BA822">
        <v>819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B822">
        <v>0</v>
      </c>
    </row>
    <row r="823" spans="1:80">
      <c r="A823">
        <f>ROW(Source!A401)</f>
        <v>401</v>
      </c>
      <c r="B823">
        <v>23104213</v>
      </c>
      <c r="C823">
        <v>23106579</v>
      </c>
      <c r="D823">
        <v>21561822</v>
      </c>
      <c r="E823">
        <v>1</v>
      </c>
      <c r="F823">
        <v>1</v>
      </c>
      <c r="G823">
        <v>1</v>
      </c>
      <c r="H823">
        <v>3</v>
      </c>
      <c r="I823" t="s">
        <v>1052</v>
      </c>
      <c r="J823" t="s">
        <v>1053</v>
      </c>
      <c r="K823" t="s">
        <v>1054</v>
      </c>
      <c r="L823">
        <v>1346</v>
      </c>
      <c r="N823">
        <v>1009</v>
      </c>
      <c r="O823" t="s">
        <v>95</v>
      </c>
      <c r="P823" t="s">
        <v>95</v>
      </c>
      <c r="Q823">
        <v>1</v>
      </c>
      <c r="Y823">
        <v>100</v>
      </c>
      <c r="AA823">
        <v>8.52</v>
      </c>
      <c r="AB823">
        <v>0</v>
      </c>
      <c r="AC823">
        <v>0</v>
      </c>
      <c r="AD823">
        <v>0</v>
      </c>
      <c r="AN823">
        <v>0</v>
      </c>
      <c r="AO823">
        <v>1</v>
      </c>
      <c r="AP823">
        <v>0</v>
      </c>
      <c r="AQ823">
        <v>0</v>
      </c>
      <c r="AR823">
        <v>0</v>
      </c>
      <c r="AS823" t="s">
        <v>3</v>
      </c>
      <c r="AT823">
        <v>100</v>
      </c>
      <c r="AU823" t="s">
        <v>3</v>
      </c>
      <c r="AV823">
        <v>0</v>
      </c>
      <c r="AW823">
        <v>2</v>
      </c>
      <c r="AX823">
        <v>23106594</v>
      </c>
      <c r="AY823">
        <v>1</v>
      </c>
      <c r="AZ823">
        <v>0</v>
      </c>
      <c r="BA823">
        <v>820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B823">
        <v>0</v>
      </c>
    </row>
    <row r="824" spans="1:80">
      <c r="A824">
        <f>ROW(Source!A401)</f>
        <v>401</v>
      </c>
      <c r="B824">
        <v>23104213</v>
      </c>
      <c r="C824">
        <v>23106579</v>
      </c>
      <c r="D824">
        <v>21574005</v>
      </c>
      <c r="E824">
        <v>1</v>
      </c>
      <c r="F824">
        <v>1</v>
      </c>
      <c r="G824">
        <v>1</v>
      </c>
      <c r="H824">
        <v>3</v>
      </c>
      <c r="I824" t="s">
        <v>976</v>
      </c>
      <c r="J824" t="s">
        <v>977</v>
      </c>
      <c r="K824" t="s">
        <v>978</v>
      </c>
      <c r="L824">
        <v>1339</v>
      </c>
      <c r="N824">
        <v>1007</v>
      </c>
      <c r="O824" t="s">
        <v>26</v>
      </c>
      <c r="P824" t="s">
        <v>26</v>
      </c>
      <c r="Q824">
        <v>1</v>
      </c>
      <c r="Y824">
        <v>0.01</v>
      </c>
      <c r="AA824">
        <v>519.79999999999995</v>
      </c>
      <c r="AB824">
        <v>0</v>
      </c>
      <c r="AC824">
        <v>0</v>
      </c>
      <c r="AD824">
        <v>0</v>
      </c>
      <c r="AN824">
        <v>0</v>
      </c>
      <c r="AO824">
        <v>1</v>
      </c>
      <c r="AP824">
        <v>0</v>
      </c>
      <c r="AQ824">
        <v>0</v>
      </c>
      <c r="AR824">
        <v>0</v>
      </c>
      <c r="AS824" t="s">
        <v>3</v>
      </c>
      <c r="AT824">
        <v>0.01</v>
      </c>
      <c r="AU824" t="s">
        <v>3</v>
      </c>
      <c r="AV824">
        <v>0</v>
      </c>
      <c r="AW824">
        <v>2</v>
      </c>
      <c r="AX824">
        <v>23106595</v>
      </c>
      <c r="AY824">
        <v>1</v>
      </c>
      <c r="AZ824">
        <v>0</v>
      </c>
      <c r="BA824">
        <v>821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B824">
        <v>0</v>
      </c>
    </row>
    <row r="825" spans="1:80">
      <c r="A825">
        <f>ROW(Source!A402)</f>
        <v>402</v>
      </c>
      <c r="B825">
        <v>23104213</v>
      </c>
      <c r="C825">
        <v>23106596</v>
      </c>
      <c r="D825">
        <v>9430636</v>
      </c>
      <c r="E825">
        <v>1</v>
      </c>
      <c r="F825">
        <v>1</v>
      </c>
      <c r="G825">
        <v>1</v>
      </c>
      <c r="H825">
        <v>1</v>
      </c>
      <c r="I825" t="s">
        <v>1011</v>
      </c>
      <c r="J825" t="s">
        <v>3</v>
      </c>
      <c r="K825" t="s">
        <v>1012</v>
      </c>
      <c r="L825">
        <v>1369</v>
      </c>
      <c r="N825">
        <v>1013</v>
      </c>
      <c r="O825" t="s">
        <v>731</v>
      </c>
      <c r="P825" t="s">
        <v>731</v>
      </c>
      <c r="Q825">
        <v>1</v>
      </c>
      <c r="Y825">
        <v>34.700000000000003</v>
      </c>
      <c r="AA825">
        <v>0</v>
      </c>
      <c r="AB825">
        <v>0</v>
      </c>
      <c r="AC825">
        <v>0</v>
      </c>
      <c r="AD825">
        <v>9.4</v>
      </c>
      <c r="AN825">
        <v>0</v>
      </c>
      <c r="AO825">
        <v>1</v>
      </c>
      <c r="AP825">
        <v>0</v>
      </c>
      <c r="AQ825">
        <v>0</v>
      </c>
      <c r="AR825">
        <v>0</v>
      </c>
      <c r="AS825" t="s">
        <v>3</v>
      </c>
      <c r="AT825">
        <v>34.700000000000003</v>
      </c>
      <c r="AU825" t="s">
        <v>3</v>
      </c>
      <c r="AV825">
        <v>1</v>
      </c>
      <c r="AW825">
        <v>2</v>
      </c>
      <c r="AX825">
        <v>23106615</v>
      </c>
      <c r="AY825">
        <v>1</v>
      </c>
      <c r="AZ825">
        <v>0</v>
      </c>
      <c r="BA825">
        <v>822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B825">
        <v>0</v>
      </c>
    </row>
    <row r="826" spans="1:80">
      <c r="A826">
        <f>ROW(Source!A402)</f>
        <v>402</v>
      </c>
      <c r="B826">
        <v>23104213</v>
      </c>
      <c r="C826">
        <v>23106596</v>
      </c>
      <c r="D826">
        <v>121548</v>
      </c>
      <c r="E826">
        <v>1</v>
      </c>
      <c r="F826">
        <v>1</v>
      </c>
      <c r="G826">
        <v>1</v>
      </c>
      <c r="H826">
        <v>1</v>
      </c>
      <c r="I826" t="s">
        <v>23</v>
      </c>
      <c r="J826" t="s">
        <v>3</v>
      </c>
      <c r="K826" t="s">
        <v>732</v>
      </c>
      <c r="L826">
        <v>608254</v>
      </c>
      <c r="N826">
        <v>1013</v>
      </c>
      <c r="O826" t="s">
        <v>733</v>
      </c>
      <c r="P826" t="s">
        <v>733</v>
      </c>
      <c r="Q826">
        <v>1</v>
      </c>
      <c r="Y826">
        <v>0.22</v>
      </c>
      <c r="AA826">
        <v>0</v>
      </c>
      <c r="AB826">
        <v>0</v>
      </c>
      <c r="AC826">
        <v>0</v>
      </c>
      <c r="AD826">
        <v>0</v>
      </c>
      <c r="AN826">
        <v>0</v>
      </c>
      <c r="AO826">
        <v>1</v>
      </c>
      <c r="AP826">
        <v>0</v>
      </c>
      <c r="AQ826">
        <v>0</v>
      </c>
      <c r="AR826">
        <v>0</v>
      </c>
      <c r="AS826" t="s">
        <v>3</v>
      </c>
      <c r="AT826">
        <v>0.22</v>
      </c>
      <c r="AU826" t="s">
        <v>3</v>
      </c>
      <c r="AV826">
        <v>2</v>
      </c>
      <c r="AW826">
        <v>2</v>
      </c>
      <c r="AX826">
        <v>23106616</v>
      </c>
      <c r="AY826">
        <v>1</v>
      </c>
      <c r="AZ826">
        <v>0</v>
      </c>
      <c r="BA826">
        <v>823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B826">
        <v>0</v>
      </c>
    </row>
    <row r="827" spans="1:80">
      <c r="A827">
        <f>ROW(Source!A402)</f>
        <v>402</v>
      </c>
      <c r="B827">
        <v>23104213</v>
      </c>
      <c r="C827">
        <v>23106596</v>
      </c>
      <c r="D827">
        <v>21598821</v>
      </c>
      <c r="E827">
        <v>1</v>
      </c>
      <c r="F827">
        <v>1</v>
      </c>
      <c r="G827">
        <v>1</v>
      </c>
      <c r="H827">
        <v>2</v>
      </c>
      <c r="I827" t="s">
        <v>805</v>
      </c>
      <c r="J827" t="s">
        <v>806</v>
      </c>
      <c r="K827" t="s">
        <v>807</v>
      </c>
      <c r="L827">
        <v>1368</v>
      </c>
      <c r="N827">
        <v>1011</v>
      </c>
      <c r="O827" t="s">
        <v>737</v>
      </c>
      <c r="P827" t="s">
        <v>737</v>
      </c>
      <c r="Q827">
        <v>1</v>
      </c>
      <c r="Y827">
        <v>0.22</v>
      </c>
      <c r="AA827">
        <v>0</v>
      </c>
      <c r="AB827">
        <v>134.65</v>
      </c>
      <c r="AC827">
        <v>13.5</v>
      </c>
      <c r="AD827">
        <v>0</v>
      </c>
      <c r="AN827">
        <v>0</v>
      </c>
      <c r="AO827">
        <v>1</v>
      </c>
      <c r="AP827">
        <v>0</v>
      </c>
      <c r="AQ827">
        <v>0</v>
      </c>
      <c r="AR827">
        <v>0</v>
      </c>
      <c r="AS827" t="s">
        <v>3</v>
      </c>
      <c r="AT827">
        <v>0.22</v>
      </c>
      <c r="AU827" t="s">
        <v>3</v>
      </c>
      <c r="AV827">
        <v>0</v>
      </c>
      <c r="AW827">
        <v>2</v>
      </c>
      <c r="AX827">
        <v>23106617</v>
      </c>
      <c r="AY827">
        <v>1</v>
      </c>
      <c r="AZ827">
        <v>0</v>
      </c>
      <c r="BA827">
        <v>824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B827">
        <v>0</v>
      </c>
    </row>
    <row r="828" spans="1:80">
      <c r="A828">
        <f>ROW(Source!A402)</f>
        <v>402</v>
      </c>
      <c r="B828">
        <v>23104213</v>
      </c>
      <c r="C828">
        <v>23106596</v>
      </c>
      <c r="D828">
        <v>21599187</v>
      </c>
      <c r="E828">
        <v>1</v>
      </c>
      <c r="F828">
        <v>1</v>
      </c>
      <c r="G828">
        <v>1</v>
      </c>
      <c r="H828">
        <v>2</v>
      </c>
      <c r="I828" t="s">
        <v>895</v>
      </c>
      <c r="J828" t="s">
        <v>896</v>
      </c>
      <c r="K828" t="s">
        <v>897</v>
      </c>
      <c r="L828">
        <v>1368</v>
      </c>
      <c r="N828">
        <v>1011</v>
      </c>
      <c r="O828" t="s">
        <v>737</v>
      </c>
      <c r="P828" t="s">
        <v>737</v>
      </c>
      <c r="Q828">
        <v>1</v>
      </c>
      <c r="Y828">
        <v>17.899999999999999</v>
      </c>
      <c r="AA828">
        <v>0</v>
      </c>
      <c r="AB828">
        <v>8.1</v>
      </c>
      <c r="AC828">
        <v>0</v>
      </c>
      <c r="AD828">
        <v>0</v>
      </c>
      <c r="AN828">
        <v>0</v>
      </c>
      <c r="AO828">
        <v>1</v>
      </c>
      <c r="AP828">
        <v>0</v>
      </c>
      <c r="AQ828">
        <v>0</v>
      </c>
      <c r="AR828">
        <v>0</v>
      </c>
      <c r="AS828" t="s">
        <v>3</v>
      </c>
      <c r="AT828">
        <v>17.899999999999999</v>
      </c>
      <c r="AU828" t="s">
        <v>3</v>
      </c>
      <c r="AV828">
        <v>0</v>
      </c>
      <c r="AW828">
        <v>2</v>
      </c>
      <c r="AX828">
        <v>23106618</v>
      </c>
      <c r="AY828">
        <v>1</v>
      </c>
      <c r="AZ828">
        <v>0</v>
      </c>
      <c r="BA828">
        <v>825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B828">
        <v>0</v>
      </c>
    </row>
    <row r="829" spans="1:80">
      <c r="A829">
        <f>ROW(Source!A402)</f>
        <v>402</v>
      </c>
      <c r="B829">
        <v>23104213</v>
      </c>
      <c r="C829">
        <v>23106596</v>
      </c>
      <c r="D829">
        <v>21601285</v>
      </c>
      <c r="E829">
        <v>1</v>
      </c>
      <c r="F829">
        <v>1</v>
      </c>
      <c r="G829">
        <v>1</v>
      </c>
      <c r="H829">
        <v>2</v>
      </c>
      <c r="I829" t="s">
        <v>1013</v>
      </c>
      <c r="J829" t="s">
        <v>1014</v>
      </c>
      <c r="K829" t="s">
        <v>1015</v>
      </c>
      <c r="L829">
        <v>1368</v>
      </c>
      <c r="N829">
        <v>1011</v>
      </c>
      <c r="O829" t="s">
        <v>737</v>
      </c>
      <c r="P829" t="s">
        <v>737</v>
      </c>
      <c r="Q829">
        <v>1</v>
      </c>
      <c r="Y829">
        <v>4.4400000000000004</v>
      </c>
      <c r="AA829">
        <v>0</v>
      </c>
      <c r="AB829">
        <v>2.08</v>
      </c>
      <c r="AC829">
        <v>0</v>
      </c>
      <c r="AD829">
        <v>0</v>
      </c>
      <c r="AN829">
        <v>0</v>
      </c>
      <c r="AO829">
        <v>1</v>
      </c>
      <c r="AP829">
        <v>0</v>
      </c>
      <c r="AQ829">
        <v>0</v>
      </c>
      <c r="AR829">
        <v>0</v>
      </c>
      <c r="AS829" t="s">
        <v>3</v>
      </c>
      <c r="AT829">
        <v>4.4400000000000004</v>
      </c>
      <c r="AU829" t="s">
        <v>3</v>
      </c>
      <c r="AV829">
        <v>0</v>
      </c>
      <c r="AW829">
        <v>2</v>
      </c>
      <c r="AX829">
        <v>23106619</v>
      </c>
      <c r="AY829">
        <v>1</v>
      </c>
      <c r="AZ829">
        <v>0</v>
      </c>
      <c r="BA829">
        <v>826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B829">
        <v>0</v>
      </c>
    </row>
    <row r="830" spans="1:80">
      <c r="A830">
        <f>ROW(Source!A402)</f>
        <v>402</v>
      </c>
      <c r="B830">
        <v>23104213</v>
      </c>
      <c r="C830">
        <v>23106596</v>
      </c>
      <c r="D830">
        <v>21601611</v>
      </c>
      <c r="E830">
        <v>1</v>
      </c>
      <c r="F830">
        <v>1</v>
      </c>
      <c r="G830">
        <v>1</v>
      </c>
      <c r="H830">
        <v>2</v>
      </c>
      <c r="I830" t="s">
        <v>1016</v>
      </c>
      <c r="J830" t="s">
        <v>1017</v>
      </c>
      <c r="K830" t="s">
        <v>1018</v>
      </c>
      <c r="L830">
        <v>1368</v>
      </c>
      <c r="N830">
        <v>1011</v>
      </c>
      <c r="O830" t="s">
        <v>737</v>
      </c>
      <c r="P830" t="s">
        <v>737</v>
      </c>
      <c r="Q830">
        <v>1</v>
      </c>
      <c r="Y830">
        <v>0.22</v>
      </c>
      <c r="AA830">
        <v>0</v>
      </c>
      <c r="AB830">
        <v>107.3</v>
      </c>
      <c r="AC830">
        <v>11.6</v>
      </c>
      <c r="AD830">
        <v>0</v>
      </c>
      <c r="AN830">
        <v>0</v>
      </c>
      <c r="AO830">
        <v>1</v>
      </c>
      <c r="AP830">
        <v>0</v>
      </c>
      <c r="AQ830">
        <v>0</v>
      </c>
      <c r="AR830">
        <v>0</v>
      </c>
      <c r="AS830" t="s">
        <v>3</v>
      </c>
      <c r="AT830">
        <v>0.22</v>
      </c>
      <c r="AU830" t="s">
        <v>3</v>
      </c>
      <c r="AV830">
        <v>0</v>
      </c>
      <c r="AW830">
        <v>2</v>
      </c>
      <c r="AX830">
        <v>23106620</v>
      </c>
      <c r="AY830">
        <v>1</v>
      </c>
      <c r="AZ830">
        <v>0</v>
      </c>
      <c r="BA830">
        <v>827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B830">
        <v>0</v>
      </c>
    </row>
    <row r="831" spans="1:80">
      <c r="A831">
        <f>ROW(Source!A402)</f>
        <v>402</v>
      </c>
      <c r="B831">
        <v>23104213</v>
      </c>
      <c r="C831">
        <v>23106596</v>
      </c>
      <c r="D831">
        <v>21538491</v>
      </c>
      <c r="E831">
        <v>1</v>
      </c>
      <c r="F831">
        <v>1</v>
      </c>
      <c r="G831">
        <v>1</v>
      </c>
      <c r="H831">
        <v>3</v>
      </c>
      <c r="I831" t="s">
        <v>1019</v>
      </c>
      <c r="J831" t="s">
        <v>1020</v>
      </c>
      <c r="K831" t="s">
        <v>1021</v>
      </c>
      <c r="L831">
        <v>1348</v>
      </c>
      <c r="N831">
        <v>1009</v>
      </c>
      <c r="O831" t="s">
        <v>13</v>
      </c>
      <c r="P831" t="s">
        <v>13</v>
      </c>
      <c r="Q831">
        <v>1000</v>
      </c>
      <c r="Y831">
        <v>2.1800000000000001E-3</v>
      </c>
      <c r="AA831">
        <v>12430</v>
      </c>
      <c r="AB831">
        <v>0</v>
      </c>
      <c r="AC831">
        <v>0</v>
      </c>
      <c r="AD831">
        <v>0</v>
      </c>
      <c r="AN831">
        <v>0</v>
      </c>
      <c r="AO831">
        <v>1</v>
      </c>
      <c r="AP831">
        <v>0</v>
      </c>
      <c r="AQ831">
        <v>0</v>
      </c>
      <c r="AR831">
        <v>0</v>
      </c>
      <c r="AS831" t="s">
        <v>3</v>
      </c>
      <c r="AT831">
        <v>2.1800000000000001E-3</v>
      </c>
      <c r="AU831" t="s">
        <v>3</v>
      </c>
      <c r="AV831">
        <v>0</v>
      </c>
      <c r="AW831">
        <v>2</v>
      </c>
      <c r="AX831">
        <v>23106621</v>
      </c>
      <c r="AY831">
        <v>1</v>
      </c>
      <c r="AZ831">
        <v>0</v>
      </c>
      <c r="BA831">
        <v>828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B831">
        <v>0</v>
      </c>
    </row>
    <row r="832" spans="1:80">
      <c r="A832">
        <f>ROW(Source!A402)</f>
        <v>402</v>
      </c>
      <c r="B832">
        <v>23104213</v>
      </c>
      <c r="C832">
        <v>23106596</v>
      </c>
      <c r="D832">
        <v>21539796</v>
      </c>
      <c r="E832">
        <v>1</v>
      </c>
      <c r="F832">
        <v>1</v>
      </c>
      <c r="G832">
        <v>1</v>
      </c>
      <c r="H832">
        <v>3</v>
      </c>
      <c r="I832" t="s">
        <v>1022</v>
      </c>
      <c r="J832" t="s">
        <v>1023</v>
      </c>
      <c r="K832" t="s">
        <v>1024</v>
      </c>
      <c r="L832">
        <v>1348</v>
      </c>
      <c r="N832">
        <v>1009</v>
      </c>
      <c r="O832" t="s">
        <v>13</v>
      </c>
      <c r="P832" t="s">
        <v>13</v>
      </c>
      <c r="Q832">
        <v>1000</v>
      </c>
      <c r="Y832">
        <v>3.0000000000000001E-3</v>
      </c>
      <c r="AA832">
        <v>12242</v>
      </c>
      <c r="AB832">
        <v>0</v>
      </c>
      <c r="AC832">
        <v>0</v>
      </c>
      <c r="AD832">
        <v>0</v>
      </c>
      <c r="AN832">
        <v>0</v>
      </c>
      <c r="AO832">
        <v>1</v>
      </c>
      <c r="AP832">
        <v>0</v>
      </c>
      <c r="AQ832">
        <v>0</v>
      </c>
      <c r="AR832">
        <v>0</v>
      </c>
      <c r="AS832" t="s">
        <v>3</v>
      </c>
      <c r="AT832">
        <v>3.0000000000000001E-3</v>
      </c>
      <c r="AU832" t="s">
        <v>3</v>
      </c>
      <c r="AV832">
        <v>0</v>
      </c>
      <c r="AW832">
        <v>2</v>
      </c>
      <c r="AX832">
        <v>23106622</v>
      </c>
      <c r="AY832">
        <v>1</v>
      </c>
      <c r="AZ832">
        <v>0</v>
      </c>
      <c r="BA832">
        <v>829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B832">
        <v>0</v>
      </c>
    </row>
    <row r="833" spans="1:80">
      <c r="A833">
        <f>ROW(Source!A402)</f>
        <v>402</v>
      </c>
      <c r="B833">
        <v>23104213</v>
      </c>
      <c r="C833">
        <v>23106596</v>
      </c>
      <c r="D833">
        <v>21541209</v>
      </c>
      <c r="E833">
        <v>1</v>
      </c>
      <c r="F833">
        <v>1</v>
      </c>
      <c r="G833">
        <v>1</v>
      </c>
      <c r="H833">
        <v>3</v>
      </c>
      <c r="I833" t="s">
        <v>1025</v>
      </c>
      <c r="J833" t="s">
        <v>1026</v>
      </c>
      <c r="K833" t="s">
        <v>1027</v>
      </c>
      <c r="L833">
        <v>1358</v>
      </c>
      <c r="N833">
        <v>1010</v>
      </c>
      <c r="O833" t="s">
        <v>265</v>
      </c>
      <c r="P833" t="s">
        <v>265</v>
      </c>
      <c r="Q833">
        <v>10</v>
      </c>
      <c r="Y833">
        <v>21.8</v>
      </c>
      <c r="AA833">
        <v>23.4</v>
      </c>
      <c r="AB833">
        <v>0</v>
      </c>
      <c r="AC833">
        <v>0</v>
      </c>
      <c r="AD833">
        <v>0</v>
      </c>
      <c r="AN833">
        <v>0</v>
      </c>
      <c r="AO833">
        <v>1</v>
      </c>
      <c r="AP833">
        <v>0</v>
      </c>
      <c r="AQ833">
        <v>0</v>
      </c>
      <c r="AR833">
        <v>0</v>
      </c>
      <c r="AS833" t="s">
        <v>3</v>
      </c>
      <c r="AT833">
        <v>21.8</v>
      </c>
      <c r="AU833" t="s">
        <v>3</v>
      </c>
      <c r="AV833">
        <v>0</v>
      </c>
      <c r="AW833">
        <v>2</v>
      </c>
      <c r="AX833">
        <v>23106623</v>
      </c>
      <c r="AY833">
        <v>1</v>
      </c>
      <c r="AZ833">
        <v>0</v>
      </c>
      <c r="BA833">
        <v>830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B833">
        <v>0</v>
      </c>
    </row>
    <row r="834" spans="1:80">
      <c r="A834">
        <f>ROW(Source!A402)</f>
        <v>402</v>
      </c>
      <c r="B834">
        <v>23104213</v>
      </c>
      <c r="C834">
        <v>23106596</v>
      </c>
      <c r="D834">
        <v>21541290</v>
      </c>
      <c r="E834">
        <v>1</v>
      </c>
      <c r="F834">
        <v>1</v>
      </c>
      <c r="G834">
        <v>1</v>
      </c>
      <c r="H834">
        <v>3</v>
      </c>
      <c r="I834" t="s">
        <v>1028</v>
      </c>
      <c r="J834" t="s">
        <v>1029</v>
      </c>
      <c r="K834" t="s">
        <v>1030</v>
      </c>
      <c r="L834">
        <v>1348</v>
      </c>
      <c r="N834">
        <v>1009</v>
      </c>
      <c r="O834" t="s">
        <v>13</v>
      </c>
      <c r="P834" t="s">
        <v>13</v>
      </c>
      <c r="Q834">
        <v>1000</v>
      </c>
      <c r="Y834">
        <v>5.1499999999999997E-2</v>
      </c>
      <c r="AA834">
        <v>5000</v>
      </c>
      <c r="AB834">
        <v>0</v>
      </c>
      <c r="AC834">
        <v>0</v>
      </c>
      <c r="AD834">
        <v>0</v>
      </c>
      <c r="AN834">
        <v>0</v>
      </c>
      <c r="AO834">
        <v>1</v>
      </c>
      <c r="AP834">
        <v>0</v>
      </c>
      <c r="AQ834">
        <v>0</v>
      </c>
      <c r="AR834">
        <v>0</v>
      </c>
      <c r="AS834" t="s">
        <v>3</v>
      </c>
      <c r="AT834">
        <v>5.1499999999999997E-2</v>
      </c>
      <c r="AU834" t="s">
        <v>3</v>
      </c>
      <c r="AV834">
        <v>0</v>
      </c>
      <c r="AW834">
        <v>2</v>
      </c>
      <c r="AX834">
        <v>23106624</v>
      </c>
      <c r="AY834">
        <v>1</v>
      </c>
      <c r="AZ834">
        <v>0</v>
      </c>
      <c r="BA834">
        <v>831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B834">
        <v>0</v>
      </c>
    </row>
    <row r="835" spans="1:80">
      <c r="A835">
        <f>ROW(Source!A402)</f>
        <v>402</v>
      </c>
      <c r="B835">
        <v>23104213</v>
      </c>
      <c r="C835">
        <v>23106596</v>
      </c>
      <c r="D835">
        <v>21541499</v>
      </c>
      <c r="E835">
        <v>1</v>
      </c>
      <c r="F835">
        <v>1</v>
      </c>
      <c r="G835">
        <v>1</v>
      </c>
      <c r="H835">
        <v>3</v>
      </c>
      <c r="I835" t="s">
        <v>1031</v>
      </c>
      <c r="J835" t="s">
        <v>1032</v>
      </c>
      <c r="K835" t="s">
        <v>1033</v>
      </c>
      <c r="L835">
        <v>1346</v>
      </c>
      <c r="N835">
        <v>1009</v>
      </c>
      <c r="O835" t="s">
        <v>95</v>
      </c>
      <c r="P835" t="s">
        <v>95</v>
      </c>
      <c r="Q835">
        <v>1</v>
      </c>
      <c r="Y835">
        <v>1.05</v>
      </c>
      <c r="AA835">
        <v>10.57</v>
      </c>
      <c r="AB835">
        <v>0</v>
      </c>
      <c r="AC835">
        <v>0</v>
      </c>
      <c r="AD835">
        <v>0</v>
      </c>
      <c r="AN835">
        <v>0</v>
      </c>
      <c r="AO835">
        <v>1</v>
      </c>
      <c r="AP835">
        <v>0</v>
      </c>
      <c r="AQ835">
        <v>0</v>
      </c>
      <c r="AR835">
        <v>0</v>
      </c>
      <c r="AS835" t="s">
        <v>3</v>
      </c>
      <c r="AT835">
        <v>1.05</v>
      </c>
      <c r="AU835" t="s">
        <v>3</v>
      </c>
      <c r="AV835">
        <v>0</v>
      </c>
      <c r="AW835">
        <v>2</v>
      </c>
      <c r="AX835">
        <v>23106625</v>
      </c>
      <c r="AY835">
        <v>1</v>
      </c>
      <c r="AZ835">
        <v>0</v>
      </c>
      <c r="BA835">
        <v>832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B835">
        <v>0</v>
      </c>
    </row>
    <row r="836" spans="1:80">
      <c r="A836">
        <f>ROW(Source!A402)</f>
        <v>402</v>
      </c>
      <c r="B836">
        <v>23104213</v>
      </c>
      <c r="C836">
        <v>23106596</v>
      </c>
      <c r="D836">
        <v>21544560</v>
      </c>
      <c r="E836">
        <v>1</v>
      </c>
      <c r="F836">
        <v>1</v>
      </c>
      <c r="G836">
        <v>1</v>
      </c>
      <c r="H836">
        <v>3</v>
      </c>
      <c r="I836" t="s">
        <v>1034</v>
      </c>
      <c r="J836" t="s">
        <v>1035</v>
      </c>
      <c r="K836" t="s">
        <v>1036</v>
      </c>
      <c r="L836">
        <v>1358</v>
      </c>
      <c r="N836">
        <v>1010</v>
      </c>
      <c r="O836" t="s">
        <v>265</v>
      </c>
      <c r="P836" t="s">
        <v>265</v>
      </c>
      <c r="Q836">
        <v>10</v>
      </c>
      <c r="Y836">
        <v>21.8</v>
      </c>
      <c r="AA836">
        <v>26.4</v>
      </c>
      <c r="AB836">
        <v>0</v>
      </c>
      <c r="AC836">
        <v>0</v>
      </c>
      <c r="AD836">
        <v>0</v>
      </c>
      <c r="AN836">
        <v>0</v>
      </c>
      <c r="AO836">
        <v>1</v>
      </c>
      <c r="AP836">
        <v>0</v>
      </c>
      <c r="AQ836">
        <v>0</v>
      </c>
      <c r="AR836">
        <v>0</v>
      </c>
      <c r="AS836" t="s">
        <v>3</v>
      </c>
      <c r="AT836">
        <v>21.8</v>
      </c>
      <c r="AU836" t="s">
        <v>3</v>
      </c>
      <c r="AV836">
        <v>0</v>
      </c>
      <c r="AW836">
        <v>2</v>
      </c>
      <c r="AX836">
        <v>23106626</v>
      </c>
      <c r="AY836">
        <v>1</v>
      </c>
      <c r="AZ836">
        <v>0</v>
      </c>
      <c r="BA836">
        <v>833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B836">
        <v>0</v>
      </c>
    </row>
    <row r="837" spans="1:80">
      <c r="A837">
        <f>ROW(Source!A402)</f>
        <v>402</v>
      </c>
      <c r="B837">
        <v>23104213</v>
      </c>
      <c r="C837">
        <v>23106596</v>
      </c>
      <c r="D837">
        <v>21559652</v>
      </c>
      <c r="E837">
        <v>1</v>
      </c>
      <c r="F837">
        <v>1</v>
      </c>
      <c r="G837">
        <v>1</v>
      </c>
      <c r="H837">
        <v>3</v>
      </c>
      <c r="I837" t="s">
        <v>1037</v>
      </c>
      <c r="J837" t="s">
        <v>1038</v>
      </c>
      <c r="K837" t="s">
        <v>1039</v>
      </c>
      <c r="L837">
        <v>1358</v>
      </c>
      <c r="N837">
        <v>1010</v>
      </c>
      <c r="O837" t="s">
        <v>265</v>
      </c>
      <c r="P837" t="s">
        <v>265</v>
      </c>
      <c r="Q837">
        <v>10</v>
      </c>
      <c r="Y837">
        <v>1</v>
      </c>
      <c r="AA837">
        <v>277.5</v>
      </c>
      <c r="AB837">
        <v>0</v>
      </c>
      <c r="AC837">
        <v>0</v>
      </c>
      <c r="AD837">
        <v>0</v>
      </c>
      <c r="AN837">
        <v>0</v>
      </c>
      <c r="AO837">
        <v>1</v>
      </c>
      <c r="AP837">
        <v>0</v>
      </c>
      <c r="AQ837">
        <v>0</v>
      </c>
      <c r="AR837">
        <v>0</v>
      </c>
      <c r="AS837" t="s">
        <v>3</v>
      </c>
      <c r="AT837">
        <v>1</v>
      </c>
      <c r="AU837" t="s">
        <v>3</v>
      </c>
      <c r="AV837">
        <v>0</v>
      </c>
      <c r="AW837">
        <v>2</v>
      </c>
      <c r="AX837">
        <v>23106627</v>
      </c>
      <c r="AY837">
        <v>1</v>
      </c>
      <c r="AZ837">
        <v>0</v>
      </c>
      <c r="BA837">
        <v>834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B837">
        <v>0</v>
      </c>
    </row>
    <row r="838" spans="1:80">
      <c r="A838">
        <f>ROW(Source!A402)</f>
        <v>402</v>
      </c>
      <c r="B838">
        <v>23104213</v>
      </c>
      <c r="C838">
        <v>23106596</v>
      </c>
      <c r="D838">
        <v>21636359</v>
      </c>
      <c r="E838">
        <v>1</v>
      </c>
      <c r="F838">
        <v>1</v>
      </c>
      <c r="G838">
        <v>1</v>
      </c>
      <c r="H838">
        <v>3</v>
      </c>
      <c r="I838" t="s">
        <v>1040</v>
      </c>
      <c r="J838" t="s">
        <v>1041</v>
      </c>
      <c r="K838" t="s">
        <v>1042</v>
      </c>
      <c r="L838">
        <v>1354</v>
      </c>
      <c r="N838">
        <v>1010</v>
      </c>
      <c r="O838" t="s">
        <v>123</v>
      </c>
      <c r="P838" t="s">
        <v>123</v>
      </c>
      <c r="Q838">
        <v>1</v>
      </c>
      <c r="Y838">
        <v>10</v>
      </c>
      <c r="AA838">
        <v>0.71</v>
      </c>
      <c r="AB838">
        <v>0</v>
      </c>
      <c r="AC838">
        <v>0</v>
      </c>
      <c r="AD838">
        <v>0</v>
      </c>
      <c r="AN838">
        <v>0</v>
      </c>
      <c r="AO838">
        <v>1</v>
      </c>
      <c r="AP838">
        <v>0</v>
      </c>
      <c r="AQ838">
        <v>0</v>
      </c>
      <c r="AR838">
        <v>0</v>
      </c>
      <c r="AS838" t="s">
        <v>3</v>
      </c>
      <c r="AT838">
        <v>10</v>
      </c>
      <c r="AU838" t="s">
        <v>3</v>
      </c>
      <c r="AV838">
        <v>0</v>
      </c>
      <c r="AW838">
        <v>2</v>
      </c>
      <c r="AX838">
        <v>23106628</v>
      </c>
      <c r="AY838">
        <v>1</v>
      </c>
      <c r="AZ838">
        <v>0</v>
      </c>
      <c r="BA838">
        <v>835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B838">
        <v>0</v>
      </c>
    </row>
    <row r="839" spans="1:80">
      <c r="A839">
        <f>ROW(Source!A402)</f>
        <v>402</v>
      </c>
      <c r="B839">
        <v>23104213</v>
      </c>
      <c r="C839">
        <v>23106596</v>
      </c>
      <c r="D839">
        <v>21636434</v>
      </c>
      <c r="E839">
        <v>1</v>
      </c>
      <c r="F839">
        <v>1</v>
      </c>
      <c r="G839">
        <v>1</v>
      </c>
      <c r="H839">
        <v>3</v>
      </c>
      <c r="I839" t="s">
        <v>1043</v>
      </c>
      <c r="J839" t="s">
        <v>1044</v>
      </c>
      <c r="K839" t="s">
        <v>1045</v>
      </c>
      <c r="L839">
        <v>1354</v>
      </c>
      <c r="N839">
        <v>1010</v>
      </c>
      <c r="O839" t="s">
        <v>123</v>
      </c>
      <c r="P839" t="s">
        <v>123</v>
      </c>
      <c r="Q839">
        <v>1</v>
      </c>
      <c r="Y839">
        <v>5</v>
      </c>
      <c r="AA839">
        <v>3.9</v>
      </c>
      <c r="AB839">
        <v>0</v>
      </c>
      <c r="AC839">
        <v>0</v>
      </c>
      <c r="AD839">
        <v>0</v>
      </c>
      <c r="AN839">
        <v>0</v>
      </c>
      <c r="AO839">
        <v>1</v>
      </c>
      <c r="AP839">
        <v>0</v>
      </c>
      <c r="AQ839">
        <v>0</v>
      </c>
      <c r="AR839">
        <v>0</v>
      </c>
      <c r="AS839" t="s">
        <v>3</v>
      </c>
      <c r="AT839">
        <v>5</v>
      </c>
      <c r="AU839" t="s">
        <v>3</v>
      </c>
      <c r="AV839">
        <v>0</v>
      </c>
      <c r="AW839">
        <v>2</v>
      </c>
      <c r="AX839">
        <v>23106629</v>
      </c>
      <c r="AY839">
        <v>1</v>
      </c>
      <c r="AZ839">
        <v>0</v>
      </c>
      <c r="BA839">
        <v>836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B839">
        <v>0</v>
      </c>
    </row>
    <row r="840" spans="1:80">
      <c r="A840">
        <f>ROW(Source!A402)</f>
        <v>402</v>
      </c>
      <c r="B840">
        <v>23104213</v>
      </c>
      <c r="C840">
        <v>23106596</v>
      </c>
      <c r="D840">
        <v>21636450</v>
      </c>
      <c r="E840">
        <v>1</v>
      </c>
      <c r="F840">
        <v>1</v>
      </c>
      <c r="G840">
        <v>1</v>
      </c>
      <c r="H840">
        <v>3</v>
      </c>
      <c r="I840" t="s">
        <v>1046</v>
      </c>
      <c r="J840" t="s">
        <v>1047</v>
      </c>
      <c r="K840" t="s">
        <v>1048</v>
      </c>
      <c r="L840">
        <v>1358</v>
      </c>
      <c r="N840">
        <v>1010</v>
      </c>
      <c r="O840" t="s">
        <v>265</v>
      </c>
      <c r="P840" t="s">
        <v>265</v>
      </c>
      <c r="Q840">
        <v>10</v>
      </c>
      <c r="Y840">
        <v>25</v>
      </c>
      <c r="AA840">
        <v>32.799999999999997</v>
      </c>
      <c r="AB840">
        <v>0</v>
      </c>
      <c r="AC840">
        <v>0</v>
      </c>
      <c r="AD840">
        <v>0</v>
      </c>
      <c r="AN840">
        <v>0</v>
      </c>
      <c r="AO840">
        <v>1</v>
      </c>
      <c r="AP840">
        <v>0</v>
      </c>
      <c r="AQ840">
        <v>0</v>
      </c>
      <c r="AR840">
        <v>0</v>
      </c>
      <c r="AS840" t="s">
        <v>3</v>
      </c>
      <c r="AT840">
        <v>25</v>
      </c>
      <c r="AU840" t="s">
        <v>3</v>
      </c>
      <c r="AV840">
        <v>0</v>
      </c>
      <c r="AW840">
        <v>2</v>
      </c>
      <c r="AX840">
        <v>23106630</v>
      </c>
      <c r="AY840">
        <v>1</v>
      </c>
      <c r="AZ840">
        <v>0</v>
      </c>
      <c r="BA840">
        <v>837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B840">
        <v>0</v>
      </c>
    </row>
    <row r="841" spans="1:80">
      <c r="A841">
        <f>ROW(Source!A402)</f>
        <v>402</v>
      </c>
      <c r="B841">
        <v>23104213</v>
      </c>
      <c r="C841">
        <v>23106596</v>
      </c>
      <c r="D841">
        <v>21637687</v>
      </c>
      <c r="E841">
        <v>1</v>
      </c>
      <c r="F841">
        <v>1</v>
      </c>
      <c r="G841">
        <v>1</v>
      </c>
      <c r="H841">
        <v>3</v>
      </c>
      <c r="I841" t="s">
        <v>1049</v>
      </c>
      <c r="J841" t="s">
        <v>1050</v>
      </c>
      <c r="K841" t="s">
        <v>1051</v>
      </c>
      <c r="L841">
        <v>1354</v>
      </c>
      <c r="N841">
        <v>1010</v>
      </c>
      <c r="O841" t="s">
        <v>123</v>
      </c>
      <c r="P841" t="s">
        <v>123</v>
      </c>
      <c r="Q841">
        <v>1</v>
      </c>
      <c r="Y841">
        <v>10</v>
      </c>
      <c r="AA841">
        <v>0.27</v>
      </c>
      <c r="AB841">
        <v>0</v>
      </c>
      <c r="AC841">
        <v>0</v>
      </c>
      <c r="AD841">
        <v>0</v>
      </c>
      <c r="AN841">
        <v>0</v>
      </c>
      <c r="AO841">
        <v>1</v>
      </c>
      <c r="AP841">
        <v>0</v>
      </c>
      <c r="AQ841">
        <v>0</v>
      </c>
      <c r="AR841">
        <v>0</v>
      </c>
      <c r="AS841" t="s">
        <v>3</v>
      </c>
      <c r="AT841">
        <v>10</v>
      </c>
      <c r="AU841" t="s">
        <v>3</v>
      </c>
      <c r="AV841">
        <v>0</v>
      </c>
      <c r="AW841">
        <v>2</v>
      </c>
      <c r="AX841">
        <v>23106631</v>
      </c>
      <c r="AY841">
        <v>1</v>
      </c>
      <c r="AZ841">
        <v>0</v>
      </c>
      <c r="BA841">
        <v>838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B841">
        <v>0</v>
      </c>
    </row>
    <row r="842" spans="1:80">
      <c r="A842">
        <f>ROW(Source!A402)</f>
        <v>402</v>
      </c>
      <c r="B842">
        <v>23104213</v>
      </c>
      <c r="C842">
        <v>23106596</v>
      </c>
      <c r="D842">
        <v>21598581</v>
      </c>
      <c r="E842">
        <v>1</v>
      </c>
      <c r="F842">
        <v>1</v>
      </c>
      <c r="G842">
        <v>1</v>
      </c>
      <c r="H842">
        <v>3</v>
      </c>
      <c r="I842" t="s">
        <v>853</v>
      </c>
      <c r="J842" t="s">
        <v>854</v>
      </c>
      <c r="K842" t="s">
        <v>855</v>
      </c>
      <c r="L842">
        <v>9308174</v>
      </c>
      <c r="N842">
        <v>1009</v>
      </c>
      <c r="O842" t="s">
        <v>13</v>
      </c>
      <c r="P842" t="s">
        <v>361</v>
      </c>
      <c r="Q842">
        <v>1000</v>
      </c>
      <c r="Y842">
        <v>6.52</v>
      </c>
      <c r="AA842">
        <v>1</v>
      </c>
      <c r="AB842">
        <v>0</v>
      </c>
      <c r="AC842">
        <v>0</v>
      </c>
      <c r="AD842">
        <v>0</v>
      </c>
      <c r="AN842">
        <v>0</v>
      </c>
      <c r="AO842">
        <v>1</v>
      </c>
      <c r="AP842">
        <v>0</v>
      </c>
      <c r="AQ842">
        <v>0</v>
      </c>
      <c r="AR842">
        <v>0</v>
      </c>
      <c r="AS842" t="s">
        <v>3</v>
      </c>
      <c r="AT842">
        <v>6.52</v>
      </c>
      <c r="AU842" t="s">
        <v>3</v>
      </c>
      <c r="AV842">
        <v>0</v>
      </c>
      <c r="AW842">
        <v>2</v>
      </c>
      <c r="AX842">
        <v>23106632</v>
      </c>
      <c r="AY842">
        <v>1</v>
      </c>
      <c r="AZ842">
        <v>0</v>
      </c>
      <c r="BA842">
        <v>839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B842">
        <v>0</v>
      </c>
    </row>
    <row r="843" spans="1:80">
      <c r="A843">
        <f>ROW(Source!A403)</f>
        <v>403</v>
      </c>
      <c r="B843">
        <v>23104213</v>
      </c>
      <c r="C843">
        <v>23106633</v>
      </c>
      <c r="D843">
        <v>9430636</v>
      </c>
      <c r="E843">
        <v>1</v>
      </c>
      <c r="F843">
        <v>1</v>
      </c>
      <c r="G843">
        <v>1</v>
      </c>
      <c r="H843">
        <v>1</v>
      </c>
      <c r="I843" t="s">
        <v>1011</v>
      </c>
      <c r="J843" t="s">
        <v>3</v>
      </c>
      <c r="K843" t="s">
        <v>1012</v>
      </c>
      <c r="L843">
        <v>1369</v>
      </c>
      <c r="N843">
        <v>1013</v>
      </c>
      <c r="O843" t="s">
        <v>731</v>
      </c>
      <c r="P843" t="s">
        <v>731</v>
      </c>
      <c r="Q843">
        <v>1</v>
      </c>
      <c r="Y843">
        <v>7.86</v>
      </c>
      <c r="AA843">
        <v>0</v>
      </c>
      <c r="AB843">
        <v>0</v>
      </c>
      <c r="AC843">
        <v>0</v>
      </c>
      <c r="AD843">
        <v>9.4</v>
      </c>
      <c r="AN843">
        <v>0</v>
      </c>
      <c r="AO843">
        <v>1</v>
      </c>
      <c r="AP843">
        <v>0</v>
      </c>
      <c r="AQ843">
        <v>0</v>
      </c>
      <c r="AR843">
        <v>0</v>
      </c>
      <c r="AS843" t="s">
        <v>3</v>
      </c>
      <c r="AT843">
        <v>7.86</v>
      </c>
      <c r="AU843" t="s">
        <v>3</v>
      </c>
      <c r="AV843">
        <v>1</v>
      </c>
      <c r="AW843">
        <v>2</v>
      </c>
      <c r="AX843">
        <v>23106647</v>
      </c>
      <c r="AY843">
        <v>1</v>
      </c>
      <c r="AZ843">
        <v>0</v>
      </c>
      <c r="BA843">
        <v>840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B843">
        <v>0</v>
      </c>
    </row>
    <row r="844" spans="1:80">
      <c r="A844">
        <f>ROW(Source!A403)</f>
        <v>403</v>
      </c>
      <c r="B844">
        <v>23104213</v>
      </c>
      <c r="C844">
        <v>23106633</v>
      </c>
      <c r="D844">
        <v>121548</v>
      </c>
      <c r="E844">
        <v>1</v>
      </c>
      <c r="F844">
        <v>1</v>
      </c>
      <c r="G844">
        <v>1</v>
      </c>
      <c r="H844">
        <v>1</v>
      </c>
      <c r="I844" t="s">
        <v>23</v>
      </c>
      <c r="J844" t="s">
        <v>3</v>
      </c>
      <c r="K844" t="s">
        <v>732</v>
      </c>
      <c r="L844">
        <v>608254</v>
      </c>
      <c r="N844">
        <v>1013</v>
      </c>
      <c r="O844" t="s">
        <v>733</v>
      </c>
      <c r="P844" t="s">
        <v>733</v>
      </c>
      <c r="Q844">
        <v>1</v>
      </c>
      <c r="Y844">
        <v>0.04</v>
      </c>
      <c r="AA844">
        <v>0</v>
      </c>
      <c r="AB844">
        <v>0</v>
      </c>
      <c r="AC844">
        <v>0</v>
      </c>
      <c r="AD844">
        <v>0</v>
      </c>
      <c r="AN844">
        <v>0</v>
      </c>
      <c r="AO844">
        <v>1</v>
      </c>
      <c r="AP844">
        <v>0</v>
      </c>
      <c r="AQ844">
        <v>0</v>
      </c>
      <c r="AR844">
        <v>0</v>
      </c>
      <c r="AS844" t="s">
        <v>3</v>
      </c>
      <c r="AT844">
        <v>0.04</v>
      </c>
      <c r="AU844" t="s">
        <v>3</v>
      </c>
      <c r="AV844">
        <v>2</v>
      </c>
      <c r="AW844">
        <v>2</v>
      </c>
      <c r="AX844">
        <v>23106648</v>
      </c>
      <c r="AY844">
        <v>1</v>
      </c>
      <c r="AZ844">
        <v>0</v>
      </c>
      <c r="BA844">
        <v>841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B844">
        <v>0</v>
      </c>
    </row>
    <row r="845" spans="1:80">
      <c r="A845">
        <f>ROW(Source!A403)</f>
        <v>403</v>
      </c>
      <c r="B845">
        <v>23104213</v>
      </c>
      <c r="C845">
        <v>23106633</v>
      </c>
      <c r="D845">
        <v>21598821</v>
      </c>
      <c r="E845">
        <v>1</v>
      </c>
      <c r="F845">
        <v>1</v>
      </c>
      <c r="G845">
        <v>1</v>
      </c>
      <c r="H845">
        <v>2</v>
      </c>
      <c r="I845" t="s">
        <v>805</v>
      </c>
      <c r="J845" t="s">
        <v>806</v>
      </c>
      <c r="K845" t="s">
        <v>807</v>
      </c>
      <c r="L845">
        <v>1368</v>
      </c>
      <c r="N845">
        <v>1011</v>
      </c>
      <c r="O845" t="s">
        <v>737</v>
      </c>
      <c r="P845" t="s">
        <v>737</v>
      </c>
      <c r="Q845">
        <v>1</v>
      </c>
      <c r="Y845">
        <v>0.04</v>
      </c>
      <c r="AA845">
        <v>0</v>
      </c>
      <c r="AB845">
        <v>134.65</v>
      </c>
      <c r="AC845">
        <v>13.5</v>
      </c>
      <c r="AD845">
        <v>0</v>
      </c>
      <c r="AN845">
        <v>0</v>
      </c>
      <c r="AO845">
        <v>1</v>
      </c>
      <c r="AP845">
        <v>0</v>
      </c>
      <c r="AQ845">
        <v>0</v>
      </c>
      <c r="AR845">
        <v>0</v>
      </c>
      <c r="AS845" t="s">
        <v>3</v>
      </c>
      <c r="AT845">
        <v>0.04</v>
      </c>
      <c r="AU845" t="s">
        <v>3</v>
      </c>
      <c r="AV845">
        <v>0</v>
      </c>
      <c r="AW845">
        <v>2</v>
      </c>
      <c r="AX845">
        <v>23106649</v>
      </c>
      <c r="AY845">
        <v>1</v>
      </c>
      <c r="AZ845">
        <v>0</v>
      </c>
      <c r="BA845">
        <v>842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B845">
        <v>0</v>
      </c>
    </row>
    <row r="846" spans="1:80">
      <c r="A846">
        <f>ROW(Source!A403)</f>
        <v>403</v>
      </c>
      <c r="B846">
        <v>23104213</v>
      </c>
      <c r="C846">
        <v>23106633</v>
      </c>
      <c r="D846">
        <v>21601611</v>
      </c>
      <c r="E846">
        <v>1</v>
      </c>
      <c r="F846">
        <v>1</v>
      </c>
      <c r="G846">
        <v>1</v>
      </c>
      <c r="H846">
        <v>2</v>
      </c>
      <c r="I846" t="s">
        <v>1016</v>
      </c>
      <c r="J846" t="s">
        <v>1017</v>
      </c>
      <c r="K846" t="s">
        <v>1018</v>
      </c>
      <c r="L846">
        <v>1368</v>
      </c>
      <c r="N846">
        <v>1011</v>
      </c>
      <c r="O846" t="s">
        <v>737</v>
      </c>
      <c r="P846" t="s">
        <v>737</v>
      </c>
      <c r="Q846">
        <v>1</v>
      </c>
      <c r="Y846">
        <v>0.04</v>
      </c>
      <c r="AA846">
        <v>0</v>
      </c>
      <c r="AB846">
        <v>107.3</v>
      </c>
      <c r="AC846">
        <v>11.6</v>
      </c>
      <c r="AD846">
        <v>0</v>
      </c>
      <c r="AN846">
        <v>0</v>
      </c>
      <c r="AO846">
        <v>1</v>
      </c>
      <c r="AP846">
        <v>0</v>
      </c>
      <c r="AQ846">
        <v>0</v>
      </c>
      <c r="AR846">
        <v>0</v>
      </c>
      <c r="AS846" t="s">
        <v>3</v>
      </c>
      <c r="AT846">
        <v>0.04</v>
      </c>
      <c r="AU846" t="s">
        <v>3</v>
      </c>
      <c r="AV846">
        <v>0</v>
      </c>
      <c r="AW846">
        <v>2</v>
      </c>
      <c r="AX846">
        <v>23106650</v>
      </c>
      <c r="AY846">
        <v>1</v>
      </c>
      <c r="AZ846">
        <v>0</v>
      </c>
      <c r="BA846">
        <v>843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B846">
        <v>0</v>
      </c>
    </row>
    <row r="847" spans="1:80">
      <c r="A847">
        <f>ROW(Source!A403)</f>
        <v>403</v>
      </c>
      <c r="B847">
        <v>23104213</v>
      </c>
      <c r="C847">
        <v>23106633</v>
      </c>
      <c r="D847">
        <v>21541303</v>
      </c>
      <c r="E847">
        <v>1</v>
      </c>
      <c r="F847">
        <v>1</v>
      </c>
      <c r="G847">
        <v>1</v>
      </c>
      <c r="H847">
        <v>3</v>
      </c>
      <c r="I847" t="s">
        <v>1263</v>
      </c>
      <c r="J847" t="s">
        <v>1264</v>
      </c>
      <c r="K847" t="s">
        <v>1265</v>
      </c>
      <c r="L847">
        <v>1348</v>
      </c>
      <c r="N847">
        <v>1009</v>
      </c>
      <c r="O847" t="s">
        <v>13</v>
      </c>
      <c r="P847" t="s">
        <v>13</v>
      </c>
      <c r="Q847">
        <v>1000</v>
      </c>
      <c r="Y847">
        <v>1.0499999999999999E-3</v>
      </c>
      <c r="AA847">
        <v>1820</v>
      </c>
      <c r="AB847">
        <v>0</v>
      </c>
      <c r="AC847">
        <v>0</v>
      </c>
      <c r="AD847">
        <v>0</v>
      </c>
      <c r="AN847">
        <v>0</v>
      </c>
      <c r="AO847">
        <v>1</v>
      </c>
      <c r="AP847">
        <v>0</v>
      </c>
      <c r="AQ847">
        <v>0</v>
      </c>
      <c r="AR847">
        <v>0</v>
      </c>
      <c r="AS847" t="s">
        <v>3</v>
      </c>
      <c r="AT847">
        <v>1.0499999999999999E-3</v>
      </c>
      <c r="AU847" t="s">
        <v>3</v>
      </c>
      <c r="AV847">
        <v>0</v>
      </c>
      <c r="AW847">
        <v>2</v>
      </c>
      <c r="AX847">
        <v>23106651</v>
      </c>
      <c r="AY847">
        <v>1</v>
      </c>
      <c r="AZ847">
        <v>0</v>
      </c>
      <c r="BA847">
        <v>844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B847">
        <v>0</v>
      </c>
    </row>
    <row r="848" spans="1:80">
      <c r="A848">
        <f>ROW(Source!A403)</f>
        <v>403</v>
      </c>
      <c r="B848">
        <v>23104213</v>
      </c>
      <c r="C848">
        <v>23106633</v>
      </c>
      <c r="D848">
        <v>21541777</v>
      </c>
      <c r="E848">
        <v>1</v>
      </c>
      <c r="F848">
        <v>1</v>
      </c>
      <c r="G848">
        <v>1</v>
      </c>
      <c r="H848">
        <v>3</v>
      </c>
      <c r="I848" t="s">
        <v>1216</v>
      </c>
      <c r="J848" t="s">
        <v>1217</v>
      </c>
      <c r="K848" t="s">
        <v>1218</v>
      </c>
      <c r="L848">
        <v>1346</v>
      </c>
      <c r="N848">
        <v>1009</v>
      </c>
      <c r="O848" t="s">
        <v>95</v>
      </c>
      <c r="P848" t="s">
        <v>95</v>
      </c>
      <c r="Q848">
        <v>1</v>
      </c>
      <c r="Y848">
        <v>0.02</v>
      </c>
      <c r="AA848">
        <v>28.6</v>
      </c>
      <c r="AB848">
        <v>0</v>
      </c>
      <c r="AC848">
        <v>0</v>
      </c>
      <c r="AD848">
        <v>0</v>
      </c>
      <c r="AN848">
        <v>0</v>
      </c>
      <c r="AO848">
        <v>1</v>
      </c>
      <c r="AP848">
        <v>0</v>
      </c>
      <c r="AQ848">
        <v>0</v>
      </c>
      <c r="AR848">
        <v>0</v>
      </c>
      <c r="AS848" t="s">
        <v>3</v>
      </c>
      <c r="AT848">
        <v>0.02</v>
      </c>
      <c r="AU848" t="s">
        <v>3</v>
      </c>
      <c r="AV848">
        <v>0</v>
      </c>
      <c r="AW848">
        <v>2</v>
      </c>
      <c r="AX848">
        <v>23106652</v>
      </c>
      <c r="AY848">
        <v>1</v>
      </c>
      <c r="AZ848">
        <v>0</v>
      </c>
      <c r="BA848">
        <v>845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B848">
        <v>0</v>
      </c>
    </row>
    <row r="849" spans="1:80">
      <c r="A849">
        <f>ROW(Source!A403)</f>
        <v>403</v>
      </c>
      <c r="B849">
        <v>23104213</v>
      </c>
      <c r="C849">
        <v>23106633</v>
      </c>
      <c r="D849">
        <v>21542254</v>
      </c>
      <c r="E849">
        <v>1</v>
      </c>
      <c r="F849">
        <v>1</v>
      </c>
      <c r="G849">
        <v>1</v>
      </c>
      <c r="H849">
        <v>3</v>
      </c>
      <c r="I849" t="s">
        <v>965</v>
      </c>
      <c r="J849" t="s">
        <v>966</v>
      </c>
      <c r="K849" t="s">
        <v>967</v>
      </c>
      <c r="L849">
        <v>1346</v>
      </c>
      <c r="N849">
        <v>1009</v>
      </c>
      <c r="O849" t="s">
        <v>95</v>
      </c>
      <c r="P849" t="s">
        <v>95</v>
      </c>
      <c r="Q849">
        <v>1</v>
      </c>
      <c r="Y849">
        <v>0.32</v>
      </c>
      <c r="AA849">
        <v>91.29</v>
      </c>
      <c r="AB849">
        <v>0</v>
      </c>
      <c r="AC849">
        <v>0</v>
      </c>
      <c r="AD849">
        <v>0</v>
      </c>
      <c r="AN849">
        <v>0</v>
      </c>
      <c r="AO849">
        <v>1</v>
      </c>
      <c r="AP849">
        <v>0</v>
      </c>
      <c r="AQ849">
        <v>0</v>
      </c>
      <c r="AR849">
        <v>0</v>
      </c>
      <c r="AS849" t="s">
        <v>3</v>
      </c>
      <c r="AT849">
        <v>0.32</v>
      </c>
      <c r="AU849" t="s">
        <v>3</v>
      </c>
      <c r="AV849">
        <v>0</v>
      </c>
      <c r="AW849">
        <v>2</v>
      </c>
      <c r="AX849">
        <v>23106653</v>
      </c>
      <c r="AY849">
        <v>1</v>
      </c>
      <c r="AZ849">
        <v>0</v>
      </c>
      <c r="BA849">
        <v>846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B849">
        <v>0</v>
      </c>
    </row>
    <row r="850" spans="1:80">
      <c r="A850">
        <f>ROW(Source!A403)</f>
        <v>403</v>
      </c>
      <c r="B850">
        <v>23104213</v>
      </c>
      <c r="C850">
        <v>23106633</v>
      </c>
      <c r="D850">
        <v>21619500</v>
      </c>
      <c r="E850">
        <v>1</v>
      </c>
      <c r="F850">
        <v>1</v>
      </c>
      <c r="G850">
        <v>1</v>
      </c>
      <c r="H850">
        <v>3</v>
      </c>
      <c r="I850" t="s">
        <v>1266</v>
      </c>
      <c r="J850" t="s">
        <v>1267</v>
      </c>
      <c r="K850" t="s">
        <v>1268</v>
      </c>
      <c r="L850">
        <v>1355</v>
      </c>
      <c r="N850">
        <v>1010</v>
      </c>
      <c r="O850" t="s">
        <v>181</v>
      </c>
      <c r="P850" t="s">
        <v>181</v>
      </c>
      <c r="Q850">
        <v>100</v>
      </c>
      <c r="Y850">
        <v>0.02</v>
      </c>
      <c r="AA850">
        <v>142.5</v>
      </c>
      <c r="AB850">
        <v>0</v>
      </c>
      <c r="AC850">
        <v>0</v>
      </c>
      <c r="AD850">
        <v>0</v>
      </c>
      <c r="AN850">
        <v>0</v>
      </c>
      <c r="AO850">
        <v>1</v>
      </c>
      <c r="AP850">
        <v>0</v>
      </c>
      <c r="AQ850">
        <v>0</v>
      </c>
      <c r="AR850">
        <v>0</v>
      </c>
      <c r="AS850" t="s">
        <v>3</v>
      </c>
      <c r="AT850">
        <v>0.02</v>
      </c>
      <c r="AU850" t="s">
        <v>3</v>
      </c>
      <c r="AV850">
        <v>0</v>
      </c>
      <c r="AW850">
        <v>2</v>
      </c>
      <c r="AX850">
        <v>23106654</v>
      </c>
      <c r="AY850">
        <v>1</v>
      </c>
      <c r="AZ850">
        <v>0</v>
      </c>
      <c r="BA850">
        <v>847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B850">
        <v>0</v>
      </c>
    </row>
    <row r="851" spans="1:80">
      <c r="A851">
        <f>ROW(Source!A403)</f>
        <v>403</v>
      </c>
      <c r="B851">
        <v>23104213</v>
      </c>
      <c r="C851">
        <v>23106633</v>
      </c>
      <c r="D851">
        <v>21636361</v>
      </c>
      <c r="E851">
        <v>1</v>
      </c>
      <c r="F851">
        <v>1</v>
      </c>
      <c r="G851">
        <v>1</v>
      </c>
      <c r="H851">
        <v>3</v>
      </c>
      <c r="I851" t="s">
        <v>1269</v>
      </c>
      <c r="J851" t="s">
        <v>1270</v>
      </c>
      <c r="K851" t="s">
        <v>1271</v>
      </c>
      <c r="L851">
        <v>1355</v>
      </c>
      <c r="N851">
        <v>1010</v>
      </c>
      <c r="O851" t="s">
        <v>181</v>
      </c>
      <c r="P851" t="s">
        <v>181</v>
      </c>
      <c r="Q851">
        <v>100</v>
      </c>
      <c r="Y851">
        <v>0.31</v>
      </c>
      <c r="AA851">
        <v>528</v>
      </c>
      <c r="AB851">
        <v>0</v>
      </c>
      <c r="AC851">
        <v>0</v>
      </c>
      <c r="AD851">
        <v>0</v>
      </c>
      <c r="AN851">
        <v>0</v>
      </c>
      <c r="AO851">
        <v>1</v>
      </c>
      <c r="AP851">
        <v>0</v>
      </c>
      <c r="AQ851">
        <v>0</v>
      </c>
      <c r="AR851">
        <v>0</v>
      </c>
      <c r="AS851" t="s">
        <v>3</v>
      </c>
      <c r="AT851">
        <v>0.31</v>
      </c>
      <c r="AU851" t="s">
        <v>3</v>
      </c>
      <c r="AV851">
        <v>0</v>
      </c>
      <c r="AW851">
        <v>2</v>
      </c>
      <c r="AX851">
        <v>23106655</v>
      </c>
      <c r="AY851">
        <v>1</v>
      </c>
      <c r="AZ851">
        <v>0</v>
      </c>
      <c r="BA851">
        <v>848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B851">
        <v>0</v>
      </c>
    </row>
    <row r="852" spans="1:80">
      <c r="A852">
        <f>ROW(Source!A403)</f>
        <v>403</v>
      </c>
      <c r="B852">
        <v>23104213</v>
      </c>
      <c r="C852">
        <v>23106633</v>
      </c>
      <c r="D852">
        <v>21636380</v>
      </c>
      <c r="E852">
        <v>1</v>
      </c>
      <c r="F852">
        <v>1</v>
      </c>
      <c r="G852">
        <v>1</v>
      </c>
      <c r="H852">
        <v>3</v>
      </c>
      <c r="I852" t="s">
        <v>1272</v>
      </c>
      <c r="J852" t="s">
        <v>1273</v>
      </c>
      <c r="K852" t="s">
        <v>1274</v>
      </c>
      <c r="L852">
        <v>1358</v>
      </c>
      <c r="N852">
        <v>1010</v>
      </c>
      <c r="O852" t="s">
        <v>265</v>
      </c>
      <c r="P852" t="s">
        <v>265</v>
      </c>
      <c r="Q852">
        <v>10</v>
      </c>
      <c r="Y852">
        <v>0.8</v>
      </c>
      <c r="AA852">
        <v>18.7</v>
      </c>
      <c r="AB852">
        <v>0</v>
      </c>
      <c r="AC852">
        <v>0</v>
      </c>
      <c r="AD852">
        <v>0</v>
      </c>
      <c r="AN852">
        <v>0</v>
      </c>
      <c r="AO852">
        <v>1</v>
      </c>
      <c r="AP852">
        <v>0</v>
      </c>
      <c r="AQ852">
        <v>0</v>
      </c>
      <c r="AR852">
        <v>0</v>
      </c>
      <c r="AS852" t="s">
        <v>3</v>
      </c>
      <c r="AT852">
        <v>0.8</v>
      </c>
      <c r="AU852" t="s">
        <v>3</v>
      </c>
      <c r="AV852">
        <v>0</v>
      </c>
      <c r="AW852">
        <v>2</v>
      </c>
      <c r="AX852">
        <v>23106656</v>
      </c>
      <c r="AY852">
        <v>1</v>
      </c>
      <c r="AZ852">
        <v>0</v>
      </c>
      <c r="BA852">
        <v>849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B852">
        <v>0</v>
      </c>
    </row>
    <row r="853" spans="1:80">
      <c r="A853">
        <f>ROW(Source!A403)</f>
        <v>403</v>
      </c>
      <c r="B853">
        <v>23104213</v>
      </c>
      <c r="C853">
        <v>23106633</v>
      </c>
      <c r="D853">
        <v>21639290</v>
      </c>
      <c r="E853">
        <v>1</v>
      </c>
      <c r="F853">
        <v>1</v>
      </c>
      <c r="G853">
        <v>1</v>
      </c>
      <c r="H853">
        <v>3</v>
      </c>
      <c r="I853" t="s">
        <v>1275</v>
      </c>
      <c r="J853" t="s">
        <v>1276</v>
      </c>
      <c r="K853" t="s">
        <v>1277</v>
      </c>
      <c r="L853">
        <v>1354</v>
      </c>
      <c r="N853">
        <v>1010</v>
      </c>
      <c r="O853" t="s">
        <v>123</v>
      </c>
      <c r="P853" t="s">
        <v>123</v>
      </c>
      <c r="Q853">
        <v>1</v>
      </c>
      <c r="Y853">
        <v>5</v>
      </c>
      <c r="AA853">
        <v>1.43</v>
      </c>
      <c r="AB853">
        <v>0</v>
      </c>
      <c r="AC853">
        <v>0</v>
      </c>
      <c r="AD853">
        <v>0</v>
      </c>
      <c r="AN853">
        <v>0</v>
      </c>
      <c r="AO853">
        <v>1</v>
      </c>
      <c r="AP853">
        <v>0</v>
      </c>
      <c r="AQ853">
        <v>0</v>
      </c>
      <c r="AR853">
        <v>0</v>
      </c>
      <c r="AS853" t="s">
        <v>3</v>
      </c>
      <c r="AT853">
        <v>5</v>
      </c>
      <c r="AU853" t="s">
        <v>3</v>
      </c>
      <c r="AV853">
        <v>0</v>
      </c>
      <c r="AW853">
        <v>2</v>
      </c>
      <c r="AX853">
        <v>23106657</v>
      </c>
      <c r="AY853">
        <v>1</v>
      </c>
      <c r="AZ853">
        <v>0</v>
      </c>
      <c r="BA853">
        <v>850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B853">
        <v>0</v>
      </c>
    </row>
    <row r="854" spans="1:80">
      <c r="A854">
        <f>ROW(Source!A403)</f>
        <v>403</v>
      </c>
      <c r="B854">
        <v>23104213</v>
      </c>
      <c r="C854">
        <v>23106633</v>
      </c>
      <c r="D854">
        <v>21639403</v>
      </c>
      <c r="E854">
        <v>1</v>
      </c>
      <c r="F854">
        <v>1</v>
      </c>
      <c r="G854">
        <v>1</v>
      </c>
      <c r="H854">
        <v>3</v>
      </c>
      <c r="I854" t="s">
        <v>1278</v>
      </c>
      <c r="J854" t="s">
        <v>1279</v>
      </c>
      <c r="K854" t="s">
        <v>1280</v>
      </c>
      <c r="L854">
        <v>1356</v>
      </c>
      <c r="N854">
        <v>1010</v>
      </c>
      <c r="O854" t="s">
        <v>921</v>
      </c>
      <c r="P854" t="s">
        <v>921</v>
      </c>
      <c r="Q854">
        <v>1000</v>
      </c>
      <c r="Y854">
        <v>1.2200000000000001E-2</v>
      </c>
      <c r="AA854">
        <v>176.21</v>
      </c>
      <c r="AB854">
        <v>0</v>
      </c>
      <c r="AC854">
        <v>0</v>
      </c>
      <c r="AD854">
        <v>0</v>
      </c>
      <c r="AN854">
        <v>0</v>
      </c>
      <c r="AO854">
        <v>1</v>
      </c>
      <c r="AP854">
        <v>0</v>
      </c>
      <c r="AQ854">
        <v>0</v>
      </c>
      <c r="AR854">
        <v>0</v>
      </c>
      <c r="AS854" t="s">
        <v>3</v>
      </c>
      <c r="AT854">
        <v>1.2200000000000001E-2</v>
      </c>
      <c r="AU854" t="s">
        <v>3</v>
      </c>
      <c r="AV854">
        <v>0</v>
      </c>
      <c r="AW854">
        <v>2</v>
      </c>
      <c r="AX854">
        <v>23106658</v>
      </c>
      <c r="AY854">
        <v>1</v>
      </c>
      <c r="AZ854">
        <v>0</v>
      </c>
      <c r="BA854">
        <v>851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B854">
        <v>0</v>
      </c>
    </row>
    <row r="855" spans="1:80">
      <c r="A855">
        <f>ROW(Source!A403)</f>
        <v>403</v>
      </c>
      <c r="B855">
        <v>23104213</v>
      </c>
      <c r="C855">
        <v>23106633</v>
      </c>
      <c r="D855">
        <v>21598581</v>
      </c>
      <c r="E855">
        <v>1</v>
      </c>
      <c r="F855">
        <v>1</v>
      </c>
      <c r="G855">
        <v>1</v>
      </c>
      <c r="H855">
        <v>3</v>
      </c>
      <c r="I855" t="s">
        <v>853</v>
      </c>
      <c r="J855" t="s">
        <v>854</v>
      </c>
      <c r="K855" t="s">
        <v>855</v>
      </c>
      <c r="L855">
        <v>9308174</v>
      </c>
      <c r="N855">
        <v>1009</v>
      </c>
      <c r="O855" t="s">
        <v>13</v>
      </c>
      <c r="P855" t="s">
        <v>361</v>
      </c>
      <c r="Q855">
        <v>1000</v>
      </c>
      <c r="Y855">
        <v>1.48</v>
      </c>
      <c r="AA855">
        <v>1</v>
      </c>
      <c r="AB855">
        <v>0</v>
      </c>
      <c r="AC855">
        <v>0</v>
      </c>
      <c r="AD855">
        <v>0</v>
      </c>
      <c r="AN855">
        <v>0</v>
      </c>
      <c r="AO855">
        <v>1</v>
      </c>
      <c r="AP855">
        <v>0</v>
      </c>
      <c r="AQ855">
        <v>0</v>
      </c>
      <c r="AR855">
        <v>0</v>
      </c>
      <c r="AS855" t="s">
        <v>3</v>
      </c>
      <c r="AT855">
        <v>1.48</v>
      </c>
      <c r="AU855" t="s">
        <v>3</v>
      </c>
      <c r="AV855">
        <v>0</v>
      </c>
      <c r="AW855">
        <v>2</v>
      </c>
      <c r="AX855">
        <v>23106659</v>
      </c>
      <c r="AY855">
        <v>1</v>
      </c>
      <c r="AZ855">
        <v>0</v>
      </c>
      <c r="BA855">
        <v>852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B855">
        <v>0</v>
      </c>
    </row>
    <row r="856" spans="1:80">
      <c r="A856">
        <f>ROW(Source!A435)</f>
        <v>435</v>
      </c>
      <c r="B856">
        <v>23104213</v>
      </c>
      <c r="C856">
        <v>23106662</v>
      </c>
      <c r="D856">
        <v>9431548</v>
      </c>
      <c r="E856">
        <v>1</v>
      </c>
      <c r="F856">
        <v>1</v>
      </c>
      <c r="G856">
        <v>1</v>
      </c>
      <c r="H856">
        <v>1</v>
      </c>
      <c r="I856" t="s">
        <v>1097</v>
      </c>
      <c r="J856" t="s">
        <v>3</v>
      </c>
      <c r="K856" t="s">
        <v>1098</v>
      </c>
      <c r="L856">
        <v>1369</v>
      </c>
      <c r="N856">
        <v>1013</v>
      </c>
      <c r="O856" t="s">
        <v>731</v>
      </c>
      <c r="P856" t="s">
        <v>731</v>
      </c>
      <c r="Q856">
        <v>1</v>
      </c>
      <c r="Y856">
        <v>31.4</v>
      </c>
      <c r="AA856">
        <v>0</v>
      </c>
      <c r="AB856">
        <v>0</v>
      </c>
      <c r="AC856">
        <v>0</v>
      </c>
      <c r="AD856">
        <v>9.92</v>
      </c>
      <c r="AN856">
        <v>0</v>
      </c>
      <c r="AO856">
        <v>1</v>
      </c>
      <c r="AP856">
        <v>0</v>
      </c>
      <c r="AQ856">
        <v>0</v>
      </c>
      <c r="AR856">
        <v>0</v>
      </c>
      <c r="AS856" t="s">
        <v>3</v>
      </c>
      <c r="AT856">
        <v>31.4</v>
      </c>
      <c r="AU856" t="s">
        <v>3</v>
      </c>
      <c r="AV856">
        <v>1</v>
      </c>
      <c r="AW856">
        <v>2</v>
      </c>
      <c r="AX856">
        <v>23106671</v>
      </c>
      <c r="AY856">
        <v>1</v>
      </c>
      <c r="AZ856">
        <v>0</v>
      </c>
      <c r="BA856">
        <v>853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B856">
        <v>0</v>
      </c>
    </row>
    <row r="857" spans="1:80">
      <c r="A857">
        <f>ROW(Source!A435)</f>
        <v>435</v>
      </c>
      <c r="B857">
        <v>23104213</v>
      </c>
      <c r="C857">
        <v>23106662</v>
      </c>
      <c r="D857">
        <v>121548</v>
      </c>
      <c r="E857">
        <v>1</v>
      </c>
      <c r="F857">
        <v>1</v>
      </c>
      <c r="G857">
        <v>1</v>
      </c>
      <c r="H857">
        <v>1</v>
      </c>
      <c r="I857" t="s">
        <v>23</v>
      </c>
      <c r="J857" t="s">
        <v>3</v>
      </c>
      <c r="K857" t="s">
        <v>732</v>
      </c>
      <c r="L857">
        <v>608254</v>
      </c>
      <c r="N857">
        <v>1013</v>
      </c>
      <c r="O857" t="s">
        <v>733</v>
      </c>
      <c r="P857" t="s">
        <v>733</v>
      </c>
      <c r="Q857">
        <v>1</v>
      </c>
      <c r="Y857">
        <v>0.12</v>
      </c>
      <c r="AA857">
        <v>0</v>
      </c>
      <c r="AB857">
        <v>0</v>
      </c>
      <c r="AC857">
        <v>0</v>
      </c>
      <c r="AD857">
        <v>0</v>
      </c>
      <c r="AN857">
        <v>0</v>
      </c>
      <c r="AO857">
        <v>1</v>
      </c>
      <c r="AP857">
        <v>0</v>
      </c>
      <c r="AQ857">
        <v>0</v>
      </c>
      <c r="AR857">
        <v>0</v>
      </c>
      <c r="AS857" t="s">
        <v>3</v>
      </c>
      <c r="AT857">
        <v>0.12</v>
      </c>
      <c r="AU857" t="s">
        <v>3</v>
      </c>
      <c r="AV857">
        <v>2</v>
      </c>
      <c r="AW857">
        <v>2</v>
      </c>
      <c r="AX857">
        <v>23106672</v>
      </c>
      <c r="AY857">
        <v>1</v>
      </c>
      <c r="AZ857">
        <v>0</v>
      </c>
      <c r="BA857">
        <v>854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B857">
        <v>0</v>
      </c>
    </row>
    <row r="858" spans="1:80">
      <c r="A858">
        <f>ROW(Source!A435)</f>
        <v>435</v>
      </c>
      <c r="B858">
        <v>23104213</v>
      </c>
      <c r="C858">
        <v>23106662</v>
      </c>
      <c r="D858">
        <v>21598821</v>
      </c>
      <c r="E858">
        <v>1</v>
      </c>
      <c r="F858">
        <v>1</v>
      </c>
      <c r="G858">
        <v>1</v>
      </c>
      <c r="H858">
        <v>2</v>
      </c>
      <c r="I858" t="s">
        <v>805</v>
      </c>
      <c r="J858" t="s">
        <v>806</v>
      </c>
      <c r="K858" t="s">
        <v>807</v>
      </c>
      <c r="L858">
        <v>1368</v>
      </c>
      <c r="N858">
        <v>1011</v>
      </c>
      <c r="O858" t="s">
        <v>737</v>
      </c>
      <c r="P858" t="s">
        <v>737</v>
      </c>
      <c r="Q858">
        <v>1</v>
      </c>
      <c r="Y858">
        <v>0.12</v>
      </c>
      <c r="AA858">
        <v>0</v>
      </c>
      <c r="AB858">
        <v>134.65</v>
      </c>
      <c r="AC858">
        <v>13.5</v>
      </c>
      <c r="AD858">
        <v>0</v>
      </c>
      <c r="AN858">
        <v>0</v>
      </c>
      <c r="AO858">
        <v>1</v>
      </c>
      <c r="AP858">
        <v>0</v>
      </c>
      <c r="AQ858">
        <v>0</v>
      </c>
      <c r="AR858">
        <v>0</v>
      </c>
      <c r="AS858" t="s">
        <v>3</v>
      </c>
      <c r="AT858">
        <v>0.12</v>
      </c>
      <c r="AU858" t="s">
        <v>3</v>
      </c>
      <c r="AV858">
        <v>0</v>
      </c>
      <c r="AW858">
        <v>2</v>
      </c>
      <c r="AX858">
        <v>23106673</v>
      </c>
      <c r="AY858">
        <v>1</v>
      </c>
      <c r="AZ858">
        <v>0</v>
      </c>
      <c r="BA858">
        <v>855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B858">
        <v>0</v>
      </c>
    </row>
    <row r="859" spans="1:80">
      <c r="A859">
        <f>ROW(Source!A435)</f>
        <v>435</v>
      </c>
      <c r="B859">
        <v>23104213</v>
      </c>
      <c r="C859">
        <v>23106662</v>
      </c>
      <c r="D859">
        <v>21599019</v>
      </c>
      <c r="E859">
        <v>1</v>
      </c>
      <c r="F859">
        <v>1</v>
      </c>
      <c r="G859">
        <v>1</v>
      </c>
      <c r="H859">
        <v>2</v>
      </c>
      <c r="I859" t="s">
        <v>1099</v>
      </c>
      <c r="J859" t="s">
        <v>1100</v>
      </c>
      <c r="K859" t="s">
        <v>1101</v>
      </c>
      <c r="L859">
        <v>1368</v>
      </c>
      <c r="N859">
        <v>1011</v>
      </c>
      <c r="O859" t="s">
        <v>737</v>
      </c>
      <c r="P859" t="s">
        <v>737</v>
      </c>
      <c r="Q859">
        <v>1</v>
      </c>
      <c r="Y859">
        <v>0.73</v>
      </c>
      <c r="AA859">
        <v>0</v>
      </c>
      <c r="AB859">
        <v>6.9</v>
      </c>
      <c r="AC859">
        <v>0</v>
      </c>
      <c r="AD859">
        <v>0</v>
      </c>
      <c r="AN859">
        <v>0</v>
      </c>
      <c r="AO859">
        <v>1</v>
      </c>
      <c r="AP859">
        <v>0</v>
      </c>
      <c r="AQ859">
        <v>0</v>
      </c>
      <c r="AR859">
        <v>0</v>
      </c>
      <c r="AS859" t="s">
        <v>3</v>
      </c>
      <c r="AT859">
        <v>0.73</v>
      </c>
      <c r="AU859" t="s">
        <v>3</v>
      </c>
      <c r="AV859">
        <v>0</v>
      </c>
      <c r="AW859">
        <v>2</v>
      </c>
      <c r="AX859">
        <v>23106674</v>
      </c>
      <c r="AY859">
        <v>1</v>
      </c>
      <c r="AZ859">
        <v>0</v>
      </c>
      <c r="BA859">
        <v>856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B859">
        <v>0</v>
      </c>
    </row>
    <row r="860" spans="1:80">
      <c r="A860">
        <f>ROW(Source!A435)</f>
        <v>435</v>
      </c>
      <c r="B860">
        <v>23104213</v>
      </c>
      <c r="C860">
        <v>23106662</v>
      </c>
      <c r="D860">
        <v>21601609</v>
      </c>
      <c r="E860">
        <v>1</v>
      </c>
      <c r="F860">
        <v>1</v>
      </c>
      <c r="G860">
        <v>1</v>
      </c>
      <c r="H860">
        <v>2</v>
      </c>
      <c r="I860" t="s">
        <v>797</v>
      </c>
      <c r="J860" t="s">
        <v>798</v>
      </c>
      <c r="K860" t="s">
        <v>799</v>
      </c>
      <c r="L860">
        <v>1368</v>
      </c>
      <c r="N860">
        <v>1011</v>
      </c>
      <c r="O860" t="s">
        <v>737</v>
      </c>
      <c r="P860" t="s">
        <v>737</v>
      </c>
      <c r="Q860">
        <v>1</v>
      </c>
      <c r="Y860">
        <v>0.12</v>
      </c>
      <c r="AA860">
        <v>0</v>
      </c>
      <c r="AB860">
        <v>87.17</v>
      </c>
      <c r="AC860">
        <v>11.6</v>
      </c>
      <c r="AD860">
        <v>0</v>
      </c>
      <c r="AN860">
        <v>0</v>
      </c>
      <c r="AO860">
        <v>1</v>
      </c>
      <c r="AP860">
        <v>0</v>
      </c>
      <c r="AQ860">
        <v>0</v>
      </c>
      <c r="AR860">
        <v>0</v>
      </c>
      <c r="AS860" t="s">
        <v>3</v>
      </c>
      <c r="AT860">
        <v>0.12</v>
      </c>
      <c r="AU860" t="s">
        <v>3</v>
      </c>
      <c r="AV860">
        <v>0</v>
      </c>
      <c r="AW860">
        <v>2</v>
      </c>
      <c r="AX860">
        <v>23106675</v>
      </c>
      <c r="AY860">
        <v>1</v>
      </c>
      <c r="AZ860">
        <v>0</v>
      </c>
      <c r="BA860">
        <v>857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B860">
        <v>0</v>
      </c>
    </row>
    <row r="861" spans="1:80">
      <c r="A861">
        <f>ROW(Source!A435)</f>
        <v>435</v>
      </c>
      <c r="B861">
        <v>23104213</v>
      </c>
      <c r="C861">
        <v>23106662</v>
      </c>
      <c r="D861">
        <v>21541174</v>
      </c>
      <c r="E861">
        <v>1</v>
      </c>
      <c r="F861">
        <v>1</v>
      </c>
      <c r="G861">
        <v>1</v>
      </c>
      <c r="H861">
        <v>3</v>
      </c>
      <c r="I861" t="s">
        <v>1102</v>
      </c>
      <c r="J861" t="s">
        <v>1103</v>
      </c>
      <c r="K861" t="s">
        <v>1104</v>
      </c>
      <c r="L861">
        <v>1346</v>
      </c>
      <c r="N861">
        <v>1009</v>
      </c>
      <c r="O861" t="s">
        <v>95</v>
      </c>
      <c r="P861" t="s">
        <v>95</v>
      </c>
      <c r="Q861">
        <v>1</v>
      </c>
      <c r="Y861">
        <v>0.6</v>
      </c>
      <c r="AA861">
        <v>15.14</v>
      </c>
      <c r="AB861">
        <v>0</v>
      </c>
      <c r="AC861">
        <v>0</v>
      </c>
      <c r="AD861">
        <v>0</v>
      </c>
      <c r="AN861">
        <v>0</v>
      </c>
      <c r="AO861">
        <v>1</v>
      </c>
      <c r="AP861">
        <v>0</v>
      </c>
      <c r="AQ861">
        <v>0</v>
      </c>
      <c r="AR861">
        <v>0</v>
      </c>
      <c r="AS861" t="s">
        <v>3</v>
      </c>
      <c r="AT861">
        <v>0.6</v>
      </c>
      <c r="AU861" t="s">
        <v>3</v>
      </c>
      <c r="AV861">
        <v>0</v>
      </c>
      <c r="AW861">
        <v>2</v>
      </c>
      <c r="AX861">
        <v>23106676</v>
      </c>
      <c r="AY861">
        <v>1</v>
      </c>
      <c r="AZ861">
        <v>0</v>
      </c>
      <c r="BA861">
        <v>858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B861">
        <v>0</v>
      </c>
    </row>
    <row r="862" spans="1:80">
      <c r="A862">
        <f>ROW(Source!A435)</f>
        <v>435</v>
      </c>
      <c r="B862">
        <v>23104213</v>
      </c>
      <c r="C862">
        <v>23106662</v>
      </c>
      <c r="D862">
        <v>21617408</v>
      </c>
      <c r="E862">
        <v>1</v>
      </c>
      <c r="F862">
        <v>1</v>
      </c>
      <c r="G862">
        <v>1</v>
      </c>
      <c r="H862">
        <v>3</v>
      </c>
      <c r="I862" t="s">
        <v>1105</v>
      </c>
      <c r="J862" t="s">
        <v>1106</v>
      </c>
      <c r="K862" t="s">
        <v>1107</v>
      </c>
      <c r="L862">
        <v>1354</v>
      </c>
      <c r="N862">
        <v>1010</v>
      </c>
      <c r="O862" t="s">
        <v>123</v>
      </c>
      <c r="P862" t="s">
        <v>123</v>
      </c>
      <c r="Q862">
        <v>1</v>
      </c>
      <c r="Y862">
        <v>1</v>
      </c>
      <c r="AA862">
        <v>266.67</v>
      </c>
      <c r="AB862">
        <v>0</v>
      </c>
      <c r="AC862">
        <v>0</v>
      </c>
      <c r="AD862">
        <v>0</v>
      </c>
      <c r="AN862">
        <v>0</v>
      </c>
      <c r="AO862">
        <v>1</v>
      </c>
      <c r="AP862">
        <v>0</v>
      </c>
      <c r="AQ862">
        <v>0</v>
      </c>
      <c r="AR862">
        <v>0</v>
      </c>
      <c r="AS862" t="s">
        <v>3</v>
      </c>
      <c r="AT862">
        <v>1</v>
      </c>
      <c r="AU862" t="s">
        <v>3</v>
      </c>
      <c r="AV862">
        <v>0</v>
      </c>
      <c r="AW862">
        <v>2</v>
      </c>
      <c r="AX862">
        <v>23106677</v>
      </c>
      <c r="AY862">
        <v>1</v>
      </c>
      <c r="AZ862">
        <v>0</v>
      </c>
      <c r="BA862">
        <v>859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B862">
        <v>0</v>
      </c>
    </row>
    <row r="863" spans="1:80">
      <c r="A863">
        <f>ROW(Source!A435)</f>
        <v>435</v>
      </c>
      <c r="B863">
        <v>23104213</v>
      </c>
      <c r="C863">
        <v>23106662</v>
      </c>
      <c r="D863">
        <v>21598581</v>
      </c>
      <c r="E863">
        <v>1</v>
      </c>
      <c r="F863">
        <v>1</v>
      </c>
      <c r="G863">
        <v>1</v>
      </c>
      <c r="H863">
        <v>3</v>
      </c>
      <c r="I863" t="s">
        <v>853</v>
      </c>
      <c r="J863" t="s">
        <v>854</v>
      </c>
      <c r="K863" t="s">
        <v>855</v>
      </c>
      <c r="L863">
        <v>9308174</v>
      </c>
      <c r="N863">
        <v>1009</v>
      </c>
      <c r="O863" t="s">
        <v>13</v>
      </c>
      <c r="P863" t="s">
        <v>361</v>
      </c>
      <c r="Q863">
        <v>1000</v>
      </c>
      <c r="Y863">
        <v>6.23</v>
      </c>
      <c r="AA863">
        <v>1</v>
      </c>
      <c r="AB863">
        <v>0</v>
      </c>
      <c r="AC863">
        <v>0</v>
      </c>
      <c r="AD863">
        <v>0</v>
      </c>
      <c r="AN863">
        <v>0</v>
      </c>
      <c r="AO863">
        <v>1</v>
      </c>
      <c r="AP863">
        <v>0</v>
      </c>
      <c r="AQ863">
        <v>0</v>
      </c>
      <c r="AR863">
        <v>0</v>
      </c>
      <c r="AS863" t="s">
        <v>3</v>
      </c>
      <c r="AT863">
        <v>6.23</v>
      </c>
      <c r="AU863" t="s">
        <v>3</v>
      </c>
      <c r="AV863">
        <v>0</v>
      </c>
      <c r="AW863">
        <v>2</v>
      </c>
      <c r="AX863">
        <v>23106678</v>
      </c>
      <c r="AY863">
        <v>1</v>
      </c>
      <c r="AZ863">
        <v>0</v>
      </c>
      <c r="BA863">
        <v>860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B863">
        <v>0</v>
      </c>
    </row>
    <row r="864" spans="1:80">
      <c r="A864">
        <f>ROW(Source!A441)</f>
        <v>441</v>
      </c>
      <c r="B864">
        <v>23104213</v>
      </c>
      <c r="C864">
        <v>23106684</v>
      </c>
      <c r="D864">
        <v>9415352</v>
      </c>
      <c r="E864">
        <v>1</v>
      </c>
      <c r="F864">
        <v>1</v>
      </c>
      <c r="G864">
        <v>1</v>
      </c>
      <c r="H864">
        <v>1</v>
      </c>
      <c r="I864" t="s">
        <v>1281</v>
      </c>
      <c r="J864" t="s">
        <v>3</v>
      </c>
      <c r="K864" t="s">
        <v>1282</v>
      </c>
      <c r="L864">
        <v>1369</v>
      </c>
      <c r="N864">
        <v>1013</v>
      </c>
      <c r="O864" t="s">
        <v>731</v>
      </c>
      <c r="P864" t="s">
        <v>731</v>
      </c>
      <c r="Q864">
        <v>1</v>
      </c>
      <c r="Y864">
        <v>816.41</v>
      </c>
      <c r="AA864">
        <v>0</v>
      </c>
      <c r="AB864">
        <v>0</v>
      </c>
      <c r="AC864">
        <v>0</v>
      </c>
      <c r="AD864">
        <v>9.6199999999999992</v>
      </c>
      <c r="AN864">
        <v>0</v>
      </c>
      <c r="AO864">
        <v>1</v>
      </c>
      <c r="AP864">
        <v>0</v>
      </c>
      <c r="AQ864">
        <v>0</v>
      </c>
      <c r="AR864">
        <v>0</v>
      </c>
      <c r="AS864" t="s">
        <v>3</v>
      </c>
      <c r="AT864">
        <v>816.41</v>
      </c>
      <c r="AU864" t="s">
        <v>3</v>
      </c>
      <c r="AV864">
        <v>1</v>
      </c>
      <c r="AW864">
        <v>2</v>
      </c>
      <c r="AX864">
        <v>23106698</v>
      </c>
      <c r="AY864">
        <v>1</v>
      </c>
      <c r="AZ864">
        <v>0</v>
      </c>
      <c r="BA864">
        <v>861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B864">
        <v>0</v>
      </c>
    </row>
    <row r="865" spans="1:80">
      <c r="A865">
        <f>ROW(Source!A441)</f>
        <v>441</v>
      </c>
      <c r="B865">
        <v>23104213</v>
      </c>
      <c r="C865">
        <v>23106684</v>
      </c>
      <c r="D865">
        <v>121548</v>
      </c>
      <c r="E865">
        <v>1</v>
      </c>
      <c r="F865">
        <v>1</v>
      </c>
      <c r="G865">
        <v>1</v>
      </c>
      <c r="H865">
        <v>1</v>
      </c>
      <c r="I865" t="s">
        <v>23</v>
      </c>
      <c r="J865" t="s">
        <v>3</v>
      </c>
      <c r="K865" t="s">
        <v>732</v>
      </c>
      <c r="L865">
        <v>608254</v>
      </c>
      <c r="N865">
        <v>1013</v>
      </c>
      <c r="O865" t="s">
        <v>733</v>
      </c>
      <c r="P865" t="s">
        <v>733</v>
      </c>
      <c r="Q865">
        <v>1</v>
      </c>
      <c r="Y865">
        <v>9.27</v>
      </c>
      <c r="AA865">
        <v>0</v>
      </c>
      <c r="AB865">
        <v>0</v>
      </c>
      <c r="AC865">
        <v>0</v>
      </c>
      <c r="AD865">
        <v>0</v>
      </c>
      <c r="AN865">
        <v>0</v>
      </c>
      <c r="AO865">
        <v>1</v>
      </c>
      <c r="AP865">
        <v>0</v>
      </c>
      <c r="AQ865">
        <v>0</v>
      </c>
      <c r="AR865">
        <v>0</v>
      </c>
      <c r="AS865" t="s">
        <v>3</v>
      </c>
      <c r="AT865">
        <v>9.27</v>
      </c>
      <c r="AU865" t="s">
        <v>3</v>
      </c>
      <c r="AV865">
        <v>2</v>
      </c>
      <c r="AW865">
        <v>2</v>
      </c>
      <c r="AX865">
        <v>23106699</v>
      </c>
      <c r="AY865">
        <v>1</v>
      </c>
      <c r="AZ865">
        <v>0</v>
      </c>
      <c r="BA865">
        <v>862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B865">
        <v>0</v>
      </c>
    </row>
    <row r="866" spans="1:80">
      <c r="A866">
        <f>ROW(Source!A441)</f>
        <v>441</v>
      </c>
      <c r="B866">
        <v>23104213</v>
      </c>
      <c r="C866">
        <v>23106684</v>
      </c>
      <c r="D866">
        <v>21598847</v>
      </c>
      <c r="E866">
        <v>1</v>
      </c>
      <c r="F866">
        <v>1</v>
      </c>
      <c r="G866">
        <v>1</v>
      </c>
      <c r="H866">
        <v>2</v>
      </c>
      <c r="I866" t="s">
        <v>734</v>
      </c>
      <c r="J866" t="s">
        <v>735</v>
      </c>
      <c r="K866" t="s">
        <v>736</v>
      </c>
      <c r="L866">
        <v>1368</v>
      </c>
      <c r="N866">
        <v>1011</v>
      </c>
      <c r="O866" t="s">
        <v>737</v>
      </c>
      <c r="P866" t="s">
        <v>737</v>
      </c>
      <c r="Q866">
        <v>1</v>
      </c>
      <c r="Y866">
        <v>9.27</v>
      </c>
      <c r="AA866">
        <v>0</v>
      </c>
      <c r="AB866">
        <v>111.99</v>
      </c>
      <c r="AC866">
        <v>13.5</v>
      </c>
      <c r="AD866">
        <v>0</v>
      </c>
      <c r="AN866">
        <v>0</v>
      </c>
      <c r="AO866">
        <v>1</v>
      </c>
      <c r="AP866">
        <v>0</v>
      </c>
      <c r="AQ866">
        <v>0</v>
      </c>
      <c r="AR866">
        <v>0</v>
      </c>
      <c r="AS866" t="s">
        <v>3</v>
      </c>
      <c r="AT866">
        <v>9.27</v>
      </c>
      <c r="AU866" t="s">
        <v>3</v>
      </c>
      <c r="AV866">
        <v>0</v>
      </c>
      <c r="AW866">
        <v>2</v>
      </c>
      <c r="AX866">
        <v>23106700</v>
      </c>
      <c r="AY866">
        <v>1</v>
      </c>
      <c r="AZ866">
        <v>0</v>
      </c>
      <c r="BA866">
        <v>863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B866">
        <v>0</v>
      </c>
    </row>
    <row r="867" spans="1:80">
      <c r="A867">
        <f>ROW(Source!A441)</f>
        <v>441</v>
      </c>
      <c r="B867">
        <v>23104213</v>
      </c>
      <c r="C867">
        <v>23106684</v>
      </c>
      <c r="D867">
        <v>21599009</v>
      </c>
      <c r="E867">
        <v>1</v>
      </c>
      <c r="F867">
        <v>1</v>
      </c>
      <c r="G867">
        <v>1</v>
      </c>
      <c r="H867">
        <v>2</v>
      </c>
      <c r="I867" t="s">
        <v>1283</v>
      </c>
      <c r="J867" t="s">
        <v>1284</v>
      </c>
      <c r="K867" t="s">
        <v>1285</v>
      </c>
      <c r="L867">
        <v>1368</v>
      </c>
      <c r="N867">
        <v>1011</v>
      </c>
      <c r="O867" t="s">
        <v>737</v>
      </c>
      <c r="P867" t="s">
        <v>737</v>
      </c>
      <c r="Q867">
        <v>1</v>
      </c>
      <c r="Y867">
        <v>72</v>
      </c>
      <c r="AA867">
        <v>0</v>
      </c>
      <c r="AB867">
        <v>3.12</v>
      </c>
      <c r="AC867">
        <v>0</v>
      </c>
      <c r="AD867">
        <v>0</v>
      </c>
      <c r="AN867">
        <v>0</v>
      </c>
      <c r="AO867">
        <v>1</v>
      </c>
      <c r="AP867">
        <v>0</v>
      </c>
      <c r="AQ867">
        <v>0</v>
      </c>
      <c r="AR867">
        <v>0</v>
      </c>
      <c r="AS867" t="s">
        <v>3</v>
      </c>
      <c r="AT867">
        <v>72</v>
      </c>
      <c r="AU867" t="s">
        <v>3</v>
      </c>
      <c r="AV867">
        <v>0</v>
      </c>
      <c r="AW867">
        <v>2</v>
      </c>
      <c r="AX867">
        <v>23106701</v>
      </c>
      <c r="AY867">
        <v>1</v>
      </c>
      <c r="AZ867">
        <v>0</v>
      </c>
      <c r="BA867">
        <v>864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B867">
        <v>0</v>
      </c>
    </row>
    <row r="868" spans="1:80">
      <c r="A868">
        <f>ROW(Source!A441)</f>
        <v>441</v>
      </c>
      <c r="B868">
        <v>23104213</v>
      </c>
      <c r="C868">
        <v>23106684</v>
      </c>
      <c r="D868">
        <v>21599187</v>
      </c>
      <c r="E868">
        <v>1</v>
      </c>
      <c r="F868">
        <v>1</v>
      </c>
      <c r="G868">
        <v>1</v>
      </c>
      <c r="H868">
        <v>2</v>
      </c>
      <c r="I868" t="s">
        <v>895</v>
      </c>
      <c r="J868" t="s">
        <v>896</v>
      </c>
      <c r="K868" t="s">
        <v>897</v>
      </c>
      <c r="L868">
        <v>1368</v>
      </c>
      <c r="N868">
        <v>1011</v>
      </c>
      <c r="O868" t="s">
        <v>737</v>
      </c>
      <c r="P868" t="s">
        <v>737</v>
      </c>
      <c r="Q868">
        <v>1</v>
      </c>
      <c r="Y868">
        <v>8.58</v>
      </c>
      <c r="AA868">
        <v>0</v>
      </c>
      <c r="AB868">
        <v>8.1</v>
      </c>
      <c r="AC868">
        <v>0</v>
      </c>
      <c r="AD868">
        <v>0</v>
      </c>
      <c r="AN868">
        <v>0</v>
      </c>
      <c r="AO868">
        <v>1</v>
      </c>
      <c r="AP868">
        <v>0</v>
      </c>
      <c r="AQ868">
        <v>0</v>
      </c>
      <c r="AR868">
        <v>0</v>
      </c>
      <c r="AS868" t="s">
        <v>3</v>
      </c>
      <c r="AT868">
        <v>8.58</v>
      </c>
      <c r="AU868" t="s">
        <v>3</v>
      </c>
      <c r="AV868">
        <v>0</v>
      </c>
      <c r="AW868">
        <v>2</v>
      </c>
      <c r="AX868">
        <v>23106702</v>
      </c>
      <c r="AY868">
        <v>1</v>
      </c>
      <c r="AZ868">
        <v>0</v>
      </c>
      <c r="BA868">
        <v>865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B868">
        <v>0</v>
      </c>
    </row>
    <row r="869" spans="1:80">
      <c r="A869">
        <f>ROW(Source!A441)</f>
        <v>441</v>
      </c>
      <c r="B869">
        <v>23104213</v>
      </c>
      <c r="C869">
        <v>23106684</v>
      </c>
      <c r="D869">
        <v>21601609</v>
      </c>
      <c r="E869">
        <v>1</v>
      </c>
      <c r="F869">
        <v>1</v>
      </c>
      <c r="G869">
        <v>1</v>
      </c>
      <c r="H869">
        <v>2</v>
      </c>
      <c r="I869" t="s">
        <v>797</v>
      </c>
      <c r="J869" t="s">
        <v>798</v>
      </c>
      <c r="K869" t="s">
        <v>799</v>
      </c>
      <c r="L869">
        <v>1368</v>
      </c>
      <c r="N869">
        <v>1011</v>
      </c>
      <c r="O869" t="s">
        <v>737</v>
      </c>
      <c r="P869" t="s">
        <v>737</v>
      </c>
      <c r="Q869">
        <v>1</v>
      </c>
      <c r="Y869">
        <v>14.17</v>
      </c>
      <c r="AA869">
        <v>0</v>
      </c>
      <c r="AB869">
        <v>87.17</v>
      </c>
      <c r="AC869">
        <v>11.6</v>
      </c>
      <c r="AD869">
        <v>0</v>
      </c>
      <c r="AN869">
        <v>0</v>
      </c>
      <c r="AO869">
        <v>1</v>
      </c>
      <c r="AP869">
        <v>0</v>
      </c>
      <c r="AQ869">
        <v>0</v>
      </c>
      <c r="AR869">
        <v>0</v>
      </c>
      <c r="AS869" t="s">
        <v>3</v>
      </c>
      <c r="AT869">
        <v>14.17</v>
      </c>
      <c r="AU869" t="s">
        <v>3</v>
      </c>
      <c r="AV869">
        <v>0</v>
      </c>
      <c r="AW869">
        <v>2</v>
      </c>
      <c r="AX869">
        <v>23106703</v>
      </c>
      <c r="AY869">
        <v>1</v>
      </c>
      <c r="AZ869">
        <v>0</v>
      </c>
      <c r="BA869">
        <v>866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B869">
        <v>0</v>
      </c>
    </row>
    <row r="870" spans="1:80">
      <c r="A870">
        <f>ROW(Source!A441)</f>
        <v>441</v>
      </c>
      <c r="B870">
        <v>23104213</v>
      </c>
      <c r="C870">
        <v>23106684</v>
      </c>
      <c r="D870">
        <v>21540934</v>
      </c>
      <c r="E870">
        <v>1</v>
      </c>
      <c r="F870">
        <v>1</v>
      </c>
      <c r="G870">
        <v>1</v>
      </c>
      <c r="H870">
        <v>3</v>
      </c>
      <c r="I870" t="s">
        <v>774</v>
      </c>
      <c r="J870" t="s">
        <v>775</v>
      </c>
      <c r="K870" t="s">
        <v>776</v>
      </c>
      <c r="L870">
        <v>1348</v>
      </c>
      <c r="N870">
        <v>1009</v>
      </c>
      <c r="O870" t="s">
        <v>13</v>
      </c>
      <c r="P870" t="s">
        <v>13</v>
      </c>
      <c r="Q870">
        <v>1000</v>
      </c>
      <c r="Y870">
        <v>6.0000000000000001E-3</v>
      </c>
      <c r="AA870">
        <v>10362</v>
      </c>
      <c r="AB870">
        <v>0</v>
      </c>
      <c r="AC870">
        <v>0</v>
      </c>
      <c r="AD870">
        <v>0</v>
      </c>
      <c r="AN870">
        <v>0</v>
      </c>
      <c r="AO870">
        <v>1</v>
      </c>
      <c r="AP870">
        <v>0</v>
      </c>
      <c r="AQ870">
        <v>0</v>
      </c>
      <c r="AR870">
        <v>0</v>
      </c>
      <c r="AS870" t="s">
        <v>3</v>
      </c>
      <c r="AT870">
        <v>6.0000000000000001E-3</v>
      </c>
      <c r="AU870" t="s">
        <v>3</v>
      </c>
      <c r="AV870">
        <v>0</v>
      </c>
      <c r="AW870">
        <v>2</v>
      </c>
      <c r="AX870">
        <v>23106704</v>
      </c>
      <c r="AY870">
        <v>1</v>
      </c>
      <c r="AZ870">
        <v>0</v>
      </c>
      <c r="BA870">
        <v>867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B870">
        <v>0</v>
      </c>
    </row>
    <row r="871" spans="1:80">
      <c r="A871">
        <f>ROW(Source!A441)</f>
        <v>441</v>
      </c>
      <c r="B871">
        <v>23104213</v>
      </c>
      <c r="C871">
        <v>23106684</v>
      </c>
      <c r="D871">
        <v>21541212</v>
      </c>
      <c r="E871">
        <v>1</v>
      </c>
      <c r="F871">
        <v>1</v>
      </c>
      <c r="G871">
        <v>1</v>
      </c>
      <c r="H871">
        <v>3</v>
      </c>
      <c r="I871" t="s">
        <v>959</v>
      </c>
      <c r="J871" t="s">
        <v>960</v>
      </c>
      <c r="K871" t="s">
        <v>961</v>
      </c>
      <c r="L871">
        <v>1346</v>
      </c>
      <c r="N871">
        <v>1009</v>
      </c>
      <c r="O871" t="s">
        <v>95</v>
      </c>
      <c r="P871" t="s">
        <v>95</v>
      </c>
      <c r="Q871">
        <v>1</v>
      </c>
      <c r="Y871">
        <v>1.28</v>
      </c>
      <c r="AA871">
        <v>23.09</v>
      </c>
      <c r="AB871">
        <v>0</v>
      </c>
      <c r="AC871">
        <v>0</v>
      </c>
      <c r="AD871">
        <v>0</v>
      </c>
      <c r="AN871">
        <v>0</v>
      </c>
      <c r="AO871">
        <v>1</v>
      </c>
      <c r="AP871">
        <v>0</v>
      </c>
      <c r="AQ871">
        <v>0</v>
      </c>
      <c r="AR871">
        <v>0</v>
      </c>
      <c r="AS871" t="s">
        <v>3</v>
      </c>
      <c r="AT871">
        <v>1.28</v>
      </c>
      <c r="AU871" t="s">
        <v>3</v>
      </c>
      <c r="AV871">
        <v>0</v>
      </c>
      <c r="AW871">
        <v>2</v>
      </c>
      <c r="AX871">
        <v>23106705</v>
      </c>
      <c r="AY871">
        <v>1</v>
      </c>
      <c r="AZ871">
        <v>0</v>
      </c>
      <c r="BA871">
        <v>868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B871">
        <v>0</v>
      </c>
    </row>
    <row r="872" spans="1:80">
      <c r="A872">
        <f>ROW(Source!A441)</f>
        <v>441</v>
      </c>
      <c r="B872">
        <v>23104213</v>
      </c>
      <c r="C872">
        <v>23106684</v>
      </c>
      <c r="D872">
        <v>21541234</v>
      </c>
      <c r="E872">
        <v>1</v>
      </c>
      <c r="F872">
        <v>1</v>
      </c>
      <c r="G872">
        <v>1</v>
      </c>
      <c r="H872">
        <v>3</v>
      </c>
      <c r="I872" t="s">
        <v>962</v>
      </c>
      <c r="J872" t="s">
        <v>963</v>
      </c>
      <c r="K872" t="s">
        <v>964</v>
      </c>
      <c r="L872">
        <v>1348</v>
      </c>
      <c r="N872">
        <v>1009</v>
      </c>
      <c r="O872" t="s">
        <v>13</v>
      </c>
      <c r="P872" t="s">
        <v>13</v>
      </c>
      <c r="Q872">
        <v>1000</v>
      </c>
      <c r="Y872">
        <v>3.6999999999999998E-2</v>
      </c>
      <c r="AA872">
        <v>9040</v>
      </c>
      <c r="AB872">
        <v>0</v>
      </c>
      <c r="AC872">
        <v>0</v>
      </c>
      <c r="AD872">
        <v>0</v>
      </c>
      <c r="AN872">
        <v>0</v>
      </c>
      <c r="AO872">
        <v>1</v>
      </c>
      <c r="AP872">
        <v>0</v>
      </c>
      <c r="AQ872">
        <v>0</v>
      </c>
      <c r="AR872">
        <v>0</v>
      </c>
      <c r="AS872" t="s">
        <v>3</v>
      </c>
      <c r="AT872">
        <v>3.6999999999999998E-2</v>
      </c>
      <c r="AU872" t="s">
        <v>3</v>
      </c>
      <c r="AV872">
        <v>0</v>
      </c>
      <c r="AW872">
        <v>2</v>
      </c>
      <c r="AX872">
        <v>23106706</v>
      </c>
      <c r="AY872">
        <v>1</v>
      </c>
      <c r="AZ872">
        <v>0</v>
      </c>
      <c r="BA872">
        <v>869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B872">
        <v>0</v>
      </c>
    </row>
    <row r="873" spans="1:80">
      <c r="A873">
        <f>ROW(Source!A441)</f>
        <v>441</v>
      </c>
      <c r="B873">
        <v>23104213</v>
      </c>
      <c r="C873">
        <v>23106684</v>
      </c>
      <c r="D873">
        <v>21571608</v>
      </c>
      <c r="E873">
        <v>1</v>
      </c>
      <c r="F873">
        <v>1</v>
      </c>
      <c r="G873">
        <v>1</v>
      </c>
      <c r="H873">
        <v>3</v>
      </c>
      <c r="I873" t="s">
        <v>560</v>
      </c>
      <c r="J873" t="s">
        <v>562</v>
      </c>
      <c r="K873" t="s">
        <v>561</v>
      </c>
      <c r="L873">
        <v>1354</v>
      </c>
      <c r="N873">
        <v>1010</v>
      </c>
      <c r="O873" t="s">
        <v>123</v>
      </c>
      <c r="P873" t="s">
        <v>123</v>
      </c>
      <c r="Q873">
        <v>1</v>
      </c>
      <c r="Y873">
        <v>10</v>
      </c>
      <c r="AA873">
        <v>0</v>
      </c>
      <c r="AB873">
        <v>0</v>
      </c>
      <c r="AC873">
        <v>0</v>
      </c>
      <c r="AD873">
        <v>0</v>
      </c>
      <c r="AN873">
        <v>1</v>
      </c>
      <c r="AO873">
        <v>0</v>
      </c>
      <c r="AP873">
        <v>1</v>
      </c>
      <c r="AQ873">
        <v>0</v>
      </c>
      <c r="AR873">
        <v>0</v>
      </c>
      <c r="AS873" t="s">
        <v>3</v>
      </c>
      <c r="AT873">
        <v>10</v>
      </c>
      <c r="AU873" t="s">
        <v>3</v>
      </c>
      <c r="AV873">
        <v>0</v>
      </c>
      <c r="AW873">
        <v>2</v>
      </c>
      <c r="AX873">
        <v>23106707</v>
      </c>
      <c r="AY873">
        <v>1</v>
      </c>
      <c r="AZ873">
        <v>0</v>
      </c>
      <c r="BA873">
        <v>870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B873">
        <v>0</v>
      </c>
    </row>
    <row r="874" spans="1:80">
      <c r="A874">
        <f>ROW(Source!A441)</f>
        <v>441</v>
      </c>
      <c r="B874">
        <v>23104213</v>
      </c>
      <c r="C874">
        <v>23106684</v>
      </c>
      <c r="D874">
        <v>21635036</v>
      </c>
      <c r="E874">
        <v>1</v>
      </c>
      <c r="F874">
        <v>1</v>
      </c>
      <c r="G874">
        <v>1</v>
      </c>
      <c r="H874">
        <v>3</v>
      </c>
      <c r="I874" t="s">
        <v>564</v>
      </c>
      <c r="J874" t="s">
        <v>566</v>
      </c>
      <c r="K874" t="s">
        <v>565</v>
      </c>
      <c r="L874">
        <v>1354</v>
      </c>
      <c r="N874">
        <v>1010</v>
      </c>
      <c r="O874" t="s">
        <v>123</v>
      </c>
      <c r="P874" t="s">
        <v>123</v>
      </c>
      <c r="Q874">
        <v>1</v>
      </c>
      <c r="Y874">
        <v>50</v>
      </c>
      <c r="AA874">
        <v>0</v>
      </c>
      <c r="AB874">
        <v>0</v>
      </c>
      <c r="AC874">
        <v>0</v>
      </c>
      <c r="AD874">
        <v>0</v>
      </c>
      <c r="AN874">
        <v>1</v>
      </c>
      <c r="AO874">
        <v>0</v>
      </c>
      <c r="AP874">
        <v>1</v>
      </c>
      <c r="AQ874">
        <v>0</v>
      </c>
      <c r="AR874">
        <v>0</v>
      </c>
      <c r="AS874" t="s">
        <v>3</v>
      </c>
      <c r="AT874">
        <v>50</v>
      </c>
      <c r="AU874" t="s">
        <v>3</v>
      </c>
      <c r="AV874">
        <v>0</v>
      </c>
      <c r="AW874">
        <v>2</v>
      </c>
      <c r="AX874">
        <v>23106708</v>
      </c>
      <c r="AY874">
        <v>1</v>
      </c>
      <c r="AZ874">
        <v>0</v>
      </c>
      <c r="BA874">
        <v>871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B874">
        <v>0</v>
      </c>
    </row>
    <row r="875" spans="1:80">
      <c r="A875">
        <f>ROW(Source!A441)</f>
        <v>441</v>
      </c>
      <c r="B875">
        <v>23104213</v>
      </c>
      <c r="C875">
        <v>23106684</v>
      </c>
      <c r="D875">
        <v>21638022</v>
      </c>
      <c r="E875">
        <v>1</v>
      </c>
      <c r="F875">
        <v>1</v>
      </c>
      <c r="G875">
        <v>1</v>
      </c>
      <c r="H875">
        <v>3</v>
      </c>
      <c r="I875" t="s">
        <v>930</v>
      </c>
      <c r="J875" t="s">
        <v>931</v>
      </c>
      <c r="K875" t="s">
        <v>932</v>
      </c>
      <c r="L875">
        <v>1356</v>
      </c>
      <c r="N875">
        <v>1010</v>
      </c>
      <c r="O875" t="s">
        <v>921</v>
      </c>
      <c r="P875" t="s">
        <v>921</v>
      </c>
      <c r="Q875">
        <v>1000</v>
      </c>
      <c r="Y875">
        <v>0.04</v>
      </c>
      <c r="AA875">
        <v>3450</v>
      </c>
      <c r="AB875">
        <v>0</v>
      </c>
      <c r="AC875">
        <v>0</v>
      </c>
      <c r="AD875">
        <v>0</v>
      </c>
      <c r="AN875">
        <v>0</v>
      </c>
      <c r="AO875">
        <v>1</v>
      </c>
      <c r="AP875">
        <v>0</v>
      </c>
      <c r="AQ875">
        <v>0</v>
      </c>
      <c r="AR875">
        <v>0</v>
      </c>
      <c r="AS875" t="s">
        <v>3</v>
      </c>
      <c r="AT875">
        <v>0.04</v>
      </c>
      <c r="AU875" t="s">
        <v>3</v>
      </c>
      <c r="AV875">
        <v>0</v>
      </c>
      <c r="AW875">
        <v>2</v>
      </c>
      <c r="AX875">
        <v>23106709</v>
      </c>
      <c r="AY875">
        <v>1</v>
      </c>
      <c r="AZ875">
        <v>0</v>
      </c>
      <c r="BA875">
        <v>872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B875">
        <v>0</v>
      </c>
    </row>
    <row r="876" spans="1:80">
      <c r="A876">
        <f>ROW(Source!A441)</f>
        <v>441</v>
      </c>
      <c r="B876">
        <v>23104213</v>
      </c>
      <c r="C876">
        <v>23106684</v>
      </c>
      <c r="D876">
        <v>21638024</v>
      </c>
      <c r="E876">
        <v>1</v>
      </c>
      <c r="F876">
        <v>1</v>
      </c>
      <c r="G876">
        <v>1</v>
      </c>
      <c r="H876">
        <v>3</v>
      </c>
      <c r="I876" t="s">
        <v>918</v>
      </c>
      <c r="J876" t="s">
        <v>919</v>
      </c>
      <c r="K876" t="s">
        <v>920</v>
      </c>
      <c r="L876">
        <v>1356</v>
      </c>
      <c r="N876">
        <v>1010</v>
      </c>
      <c r="O876" t="s">
        <v>921</v>
      </c>
      <c r="P876" t="s">
        <v>921</v>
      </c>
      <c r="Q876">
        <v>1000</v>
      </c>
      <c r="Y876">
        <v>0.01</v>
      </c>
      <c r="AA876">
        <v>7980</v>
      </c>
      <c r="AB876">
        <v>0</v>
      </c>
      <c r="AC876">
        <v>0</v>
      </c>
      <c r="AD876">
        <v>0</v>
      </c>
      <c r="AN876">
        <v>0</v>
      </c>
      <c r="AO876">
        <v>1</v>
      </c>
      <c r="AP876">
        <v>0</v>
      </c>
      <c r="AQ876">
        <v>0</v>
      </c>
      <c r="AR876">
        <v>0</v>
      </c>
      <c r="AS876" t="s">
        <v>3</v>
      </c>
      <c r="AT876">
        <v>0.01</v>
      </c>
      <c r="AU876" t="s">
        <v>3</v>
      </c>
      <c r="AV876">
        <v>0</v>
      </c>
      <c r="AW876">
        <v>2</v>
      </c>
      <c r="AX876">
        <v>23106710</v>
      </c>
      <c r="AY876">
        <v>1</v>
      </c>
      <c r="AZ876">
        <v>0</v>
      </c>
      <c r="BA876">
        <v>873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B876">
        <v>0</v>
      </c>
    </row>
    <row r="877" spans="1:80">
      <c r="A877">
        <f>ROW(Source!A445)</f>
        <v>445</v>
      </c>
      <c r="B877">
        <v>23104213</v>
      </c>
      <c r="C877">
        <v>23106715</v>
      </c>
      <c r="D877">
        <v>9431559</v>
      </c>
      <c r="E877">
        <v>1</v>
      </c>
      <c r="F877">
        <v>1</v>
      </c>
      <c r="G877">
        <v>1</v>
      </c>
      <c r="H877">
        <v>1</v>
      </c>
      <c r="I877" t="s">
        <v>1108</v>
      </c>
      <c r="J877" t="s">
        <v>3</v>
      </c>
      <c r="K877" t="s">
        <v>1109</v>
      </c>
      <c r="L877">
        <v>1369</v>
      </c>
      <c r="N877">
        <v>1013</v>
      </c>
      <c r="O877" t="s">
        <v>731</v>
      </c>
      <c r="P877" t="s">
        <v>731</v>
      </c>
      <c r="Q877">
        <v>1</v>
      </c>
      <c r="Y877">
        <v>459</v>
      </c>
      <c r="AA877">
        <v>0</v>
      </c>
      <c r="AB877">
        <v>0</v>
      </c>
      <c r="AC877">
        <v>0</v>
      </c>
      <c r="AD877">
        <v>10.06</v>
      </c>
      <c r="AN877">
        <v>0</v>
      </c>
      <c r="AO877">
        <v>1</v>
      </c>
      <c r="AP877">
        <v>0</v>
      </c>
      <c r="AQ877">
        <v>0</v>
      </c>
      <c r="AR877">
        <v>0</v>
      </c>
      <c r="AS877" t="s">
        <v>3</v>
      </c>
      <c r="AT877">
        <v>459</v>
      </c>
      <c r="AU877" t="s">
        <v>3</v>
      </c>
      <c r="AV877">
        <v>1</v>
      </c>
      <c r="AW877">
        <v>2</v>
      </c>
      <c r="AX877">
        <v>23106734</v>
      </c>
      <c r="AY877">
        <v>1</v>
      </c>
      <c r="AZ877">
        <v>0</v>
      </c>
      <c r="BA877">
        <v>874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B877">
        <v>0</v>
      </c>
    </row>
    <row r="878" spans="1:80">
      <c r="A878">
        <f>ROW(Source!A445)</f>
        <v>445</v>
      </c>
      <c r="B878">
        <v>23104213</v>
      </c>
      <c r="C878">
        <v>23106715</v>
      </c>
      <c r="D878">
        <v>121548</v>
      </c>
      <c r="E878">
        <v>1</v>
      </c>
      <c r="F878">
        <v>1</v>
      </c>
      <c r="G878">
        <v>1</v>
      </c>
      <c r="H878">
        <v>1</v>
      </c>
      <c r="I878" t="s">
        <v>23</v>
      </c>
      <c r="J878" t="s">
        <v>3</v>
      </c>
      <c r="K878" t="s">
        <v>732</v>
      </c>
      <c r="L878">
        <v>608254</v>
      </c>
      <c r="N878">
        <v>1013</v>
      </c>
      <c r="O878" t="s">
        <v>733</v>
      </c>
      <c r="P878" t="s">
        <v>733</v>
      </c>
      <c r="Q878">
        <v>1</v>
      </c>
      <c r="Y878">
        <v>31.86</v>
      </c>
      <c r="AA878">
        <v>0</v>
      </c>
      <c r="AB878">
        <v>0</v>
      </c>
      <c r="AC878">
        <v>0</v>
      </c>
      <c r="AD878">
        <v>0</v>
      </c>
      <c r="AN878">
        <v>0</v>
      </c>
      <c r="AO878">
        <v>1</v>
      </c>
      <c r="AP878">
        <v>0</v>
      </c>
      <c r="AQ878">
        <v>0</v>
      </c>
      <c r="AR878">
        <v>0</v>
      </c>
      <c r="AS878" t="s">
        <v>3</v>
      </c>
      <c r="AT878">
        <v>31.86</v>
      </c>
      <c r="AU878" t="s">
        <v>3</v>
      </c>
      <c r="AV878">
        <v>2</v>
      </c>
      <c r="AW878">
        <v>2</v>
      </c>
      <c r="AX878">
        <v>23106735</v>
      </c>
      <c r="AY878">
        <v>1</v>
      </c>
      <c r="AZ878">
        <v>0</v>
      </c>
      <c r="BA878">
        <v>875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B878">
        <v>0</v>
      </c>
    </row>
    <row r="879" spans="1:80">
      <c r="A879">
        <f>ROW(Source!A445)</f>
        <v>445</v>
      </c>
      <c r="B879">
        <v>23104213</v>
      </c>
      <c r="C879">
        <v>23106715</v>
      </c>
      <c r="D879">
        <v>21598648</v>
      </c>
      <c r="E879">
        <v>1</v>
      </c>
      <c r="F879">
        <v>1</v>
      </c>
      <c r="G879">
        <v>1</v>
      </c>
      <c r="H879">
        <v>2</v>
      </c>
      <c r="I879" t="s">
        <v>1110</v>
      </c>
      <c r="J879" t="s">
        <v>1111</v>
      </c>
      <c r="K879" t="s">
        <v>1112</v>
      </c>
      <c r="L879">
        <v>1368</v>
      </c>
      <c r="N879">
        <v>1011</v>
      </c>
      <c r="O879" t="s">
        <v>737</v>
      </c>
      <c r="P879" t="s">
        <v>737</v>
      </c>
      <c r="Q879">
        <v>1</v>
      </c>
      <c r="Y879">
        <v>1.87</v>
      </c>
      <c r="AA879">
        <v>0</v>
      </c>
      <c r="AB879">
        <v>83.1</v>
      </c>
      <c r="AC879">
        <v>14.4</v>
      </c>
      <c r="AD879">
        <v>0</v>
      </c>
      <c r="AN879">
        <v>0</v>
      </c>
      <c r="AO879">
        <v>1</v>
      </c>
      <c r="AP879">
        <v>0</v>
      </c>
      <c r="AQ879">
        <v>0</v>
      </c>
      <c r="AR879">
        <v>0</v>
      </c>
      <c r="AS879" t="s">
        <v>3</v>
      </c>
      <c r="AT879">
        <v>1.87</v>
      </c>
      <c r="AU879" t="s">
        <v>3</v>
      </c>
      <c r="AV879">
        <v>0</v>
      </c>
      <c r="AW879">
        <v>2</v>
      </c>
      <c r="AX879">
        <v>23106736</v>
      </c>
      <c r="AY879">
        <v>1</v>
      </c>
      <c r="AZ879">
        <v>0</v>
      </c>
      <c r="BA879">
        <v>876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B879">
        <v>0</v>
      </c>
    </row>
    <row r="880" spans="1:80">
      <c r="A880">
        <f>ROW(Source!A445)</f>
        <v>445</v>
      </c>
      <c r="B880">
        <v>23104213</v>
      </c>
      <c r="C880">
        <v>23106715</v>
      </c>
      <c r="D880">
        <v>21598763</v>
      </c>
      <c r="E880">
        <v>1</v>
      </c>
      <c r="F880">
        <v>1</v>
      </c>
      <c r="G880">
        <v>1</v>
      </c>
      <c r="H880">
        <v>2</v>
      </c>
      <c r="I880" t="s">
        <v>1113</v>
      </c>
      <c r="J880" t="s">
        <v>1114</v>
      </c>
      <c r="K880" t="s">
        <v>1115</v>
      </c>
      <c r="L880">
        <v>1368</v>
      </c>
      <c r="N880">
        <v>1011</v>
      </c>
      <c r="O880" t="s">
        <v>737</v>
      </c>
      <c r="P880" t="s">
        <v>737</v>
      </c>
      <c r="Q880">
        <v>1</v>
      </c>
      <c r="Y880">
        <v>23.8</v>
      </c>
      <c r="AA880">
        <v>0</v>
      </c>
      <c r="AB880">
        <v>73.12</v>
      </c>
      <c r="AC880">
        <v>13.5</v>
      </c>
      <c r="AD880">
        <v>0</v>
      </c>
      <c r="AN880">
        <v>0</v>
      </c>
      <c r="AO880">
        <v>1</v>
      </c>
      <c r="AP880">
        <v>0</v>
      </c>
      <c r="AQ880">
        <v>0</v>
      </c>
      <c r="AR880">
        <v>0</v>
      </c>
      <c r="AS880" t="s">
        <v>3</v>
      </c>
      <c r="AT880">
        <v>23.8</v>
      </c>
      <c r="AU880" t="s">
        <v>3</v>
      </c>
      <c r="AV880">
        <v>0</v>
      </c>
      <c r="AW880">
        <v>2</v>
      </c>
      <c r="AX880">
        <v>23106737</v>
      </c>
      <c r="AY880">
        <v>1</v>
      </c>
      <c r="AZ880">
        <v>0</v>
      </c>
      <c r="BA880">
        <v>877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B880">
        <v>0</v>
      </c>
    </row>
    <row r="881" spans="1:80">
      <c r="A881">
        <f>ROW(Source!A445)</f>
        <v>445</v>
      </c>
      <c r="B881">
        <v>23104213</v>
      </c>
      <c r="C881">
        <v>23106715</v>
      </c>
      <c r="D881">
        <v>21598859</v>
      </c>
      <c r="E881">
        <v>1</v>
      </c>
      <c r="F881">
        <v>1</v>
      </c>
      <c r="G881">
        <v>1</v>
      </c>
      <c r="H881">
        <v>2</v>
      </c>
      <c r="I881" t="s">
        <v>1116</v>
      </c>
      <c r="J881" t="s">
        <v>1117</v>
      </c>
      <c r="K881" t="s">
        <v>1118</v>
      </c>
      <c r="L881">
        <v>1368</v>
      </c>
      <c r="N881">
        <v>1011</v>
      </c>
      <c r="O881" t="s">
        <v>737</v>
      </c>
      <c r="P881" t="s">
        <v>737</v>
      </c>
      <c r="Q881">
        <v>1</v>
      </c>
      <c r="Y881">
        <v>1.9</v>
      </c>
      <c r="AA881">
        <v>0</v>
      </c>
      <c r="AB881">
        <v>99.78</v>
      </c>
      <c r="AC881">
        <v>13.5</v>
      </c>
      <c r="AD881">
        <v>0</v>
      </c>
      <c r="AN881">
        <v>0</v>
      </c>
      <c r="AO881">
        <v>1</v>
      </c>
      <c r="AP881">
        <v>0</v>
      </c>
      <c r="AQ881">
        <v>0</v>
      </c>
      <c r="AR881">
        <v>0</v>
      </c>
      <c r="AS881" t="s">
        <v>3</v>
      </c>
      <c r="AT881">
        <v>1.9</v>
      </c>
      <c r="AU881" t="s">
        <v>3</v>
      </c>
      <c r="AV881">
        <v>0</v>
      </c>
      <c r="AW881">
        <v>2</v>
      </c>
      <c r="AX881">
        <v>23106738</v>
      </c>
      <c r="AY881">
        <v>1</v>
      </c>
      <c r="AZ881">
        <v>0</v>
      </c>
      <c r="BA881">
        <v>878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B881">
        <v>0</v>
      </c>
    </row>
    <row r="882" spans="1:80">
      <c r="A882">
        <f>ROW(Source!A445)</f>
        <v>445</v>
      </c>
      <c r="B882">
        <v>23104213</v>
      </c>
      <c r="C882">
        <v>23106715</v>
      </c>
      <c r="D882">
        <v>21599187</v>
      </c>
      <c r="E882">
        <v>1</v>
      </c>
      <c r="F882">
        <v>1</v>
      </c>
      <c r="G882">
        <v>1</v>
      </c>
      <c r="H882">
        <v>2</v>
      </c>
      <c r="I882" t="s">
        <v>895</v>
      </c>
      <c r="J882" t="s">
        <v>896</v>
      </c>
      <c r="K882" t="s">
        <v>897</v>
      </c>
      <c r="L882">
        <v>1368</v>
      </c>
      <c r="N882">
        <v>1011</v>
      </c>
      <c r="O882" t="s">
        <v>737</v>
      </c>
      <c r="P882" t="s">
        <v>737</v>
      </c>
      <c r="Q882">
        <v>1</v>
      </c>
      <c r="Y882">
        <v>11.31</v>
      </c>
      <c r="AA882">
        <v>0</v>
      </c>
      <c r="AB882">
        <v>8.1</v>
      </c>
      <c r="AC882">
        <v>0</v>
      </c>
      <c r="AD882">
        <v>0</v>
      </c>
      <c r="AN882">
        <v>0</v>
      </c>
      <c r="AO882">
        <v>1</v>
      </c>
      <c r="AP882">
        <v>0</v>
      </c>
      <c r="AQ882">
        <v>0</v>
      </c>
      <c r="AR882">
        <v>0</v>
      </c>
      <c r="AS882" t="s">
        <v>3</v>
      </c>
      <c r="AT882">
        <v>11.31</v>
      </c>
      <c r="AU882" t="s">
        <v>3</v>
      </c>
      <c r="AV882">
        <v>0</v>
      </c>
      <c r="AW882">
        <v>2</v>
      </c>
      <c r="AX882">
        <v>23106739</v>
      </c>
      <c r="AY882">
        <v>1</v>
      </c>
      <c r="AZ882">
        <v>0</v>
      </c>
      <c r="BA882">
        <v>879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B882">
        <v>0</v>
      </c>
    </row>
    <row r="883" spans="1:80">
      <c r="A883">
        <f>ROW(Source!A445)</f>
        <v>445</v>
      </c>
      <c r="B883">
        <v>23104213</v>
      </c>
      <c r="C883">
        <v>23106715</v>
      </c>
      <c r="D883">
        <v>21599190</v>
      </c>
      <c r="E883">
        <v>1</v>
      </c>
      <c r="F883">
        <v>1</v>
      </c>
      <c r="G883">
        <v>1</v>
      </c>
      <c r="H883">
        <v>2</v>
      </c>
      <c r="I883" t="s">
        <v>744</v>
      </c>
      <c r="J883" t="s">
        <v>745</v>
      </c>
      <c r="K883" t="s">
        <v>746</v>
      </c>
      <c r="L883">
        <v>1368</v>
      </c>
      <c r="N883">
        <v>1011</v>
      </c>
      <c r="O883" t="s">
        <v>737</v>
      </c>
      <c r="P883" t="s">
        <v>737</v>
      </c>
      <c r="Q883">
        <v>1</v>
      </c>
      <c r="Y883">
        <v>0.4</v>
      </c>
      <c r="AA883">
        <v>0</v>
      </c>
      <c r="AB883">
        <v>1.2</v>
      </c>
      <c r="AC883">
        <v>0</v>
      </c>
      <c r="AD883">
        <v>0</v>
      </c>
      <c r="AN883">
        <v>0</v>
      </c>
      <c r="AO883">
        <v>1</v>
      </c>
      <c r="AP883">
        <v>0</v>
      </c>
      <c r="AQ883">
        <v>0</v>
      </c>
      <c r="AR883">
        <v>0</v>
      </c>
      <c r="AS883" t="s">
        <v>3</v>
      </c>
      <c r="AT883">
        <v>0.4</v>
      </c>
      <c r="AU883" t="s">
        <v>3</v>
      </c>
      <c r="AV883">
        <v>0</v>
      </c>
      <c r="AW883">
        <v>2</v>
      </c>
      <c r="AX883">
        <v>23106740</v>
      </c>
      <c r="AY883">
        <v>1</v>
      </c>
      <c r="AZ883">
        <v>0</v>
      </c>
      <c r="BA883">
        <v>880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B883">
        <v>0</v>
      </c>
    </row>
    <row r="884" spans="1:80">
      <c r="A884">
        <f>ROW(Source!A445)</f>
        <v>445</v>
      </c>
      <c r="B884">
        <v>23104213</v>
      </c>
      <c r="C884">
        <v>23106715</v>
      </c>
      <c r="D884">
        <v>21600226</v>
      </c>
      <c r="E884">
        <v>1</v>
      </c>
      <c r="F884">
        <v>1</v>
      </c>
      <c r="G884">
        <v>1</v>
      </c>
      <c r="H884">
        <v>2</v>
      </c>
      <c r="I884" t="s">
        <v>1119</v>
      </c>
      <c r="J884" t="s">
        <v>1120</v>
      </c>
      <c r="K884" t="s">
        <v>1121</v>
      </c>
      <c r="L884">
        <v>1368</v>
      </c>
      <c r="N884">
        <v>1011</v>
      </c>
      <c r="O884" t="s">
        <v>737</v>
      </c>
      <c r="P884" t="s">
        <v>737</v>
      </c>
      <c r="Q884">
        <v>1</v>
      </c>
      <c r="Y884">
        <v>4.29</v>
      </c>
      <c r="AA884">
        <v>0</v>
      </c>
      <c r="AB884">
        <v>129.80000000000001</v>
      </c>
      <c r="AC884">
        <v>10.06</v>
      </c>
      <c r="AD884">
        <v>0</v>
      </c>
      <c r="AN884">
        <v>0</v>
      </c>
      <c r="AO884">
        <v>1</v>
      </c>
      <c r="AP884">
        <v>0</v>
      </c>
      <c r="AQ884">
        <v>0</v>
      </c>
      <c r="AR884">
        <v>0</v>
      </c>
      <c r="AS884" t="s">
        <v>3</v>
      </c>
      <c r="AT884">
        <v>4.29</v>
      </c>
      <c r="AU884" t="s">
        <v>3</v>
      </c>
      <c r="AV884">
        <v>0</v>
      </c>
      <c r="AW884">
        <v>2</v>
      </c>
      <c r="AX884">
        <v>23106741</v>
      </c>
      <c r="AY884">
        <v>1</v>
      </c>
      <c r="AZ884">
        <v>0</v>
      </c>
      <c r="BA884">
        <v>881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B884">
        <v>0</v>
      </c>
    </row>
    <row r="885" spans="1:80">
      <c r="A885">
        <f>ROW(Source!A445)</f>
        <v>445</v>
      </c>
      <c r="B885">
        <v>23104213</v>
      </c>
      <c r="C885">
        <v>23106715</v>
      </c>
      <c r="D885">
        <v>21601202</v>
      </c>
      <c r="E885">
        <v>1</v>
      </c>
      <c r="F885">
        <v>1</v>
      </c>
      <c r="G885">
        <v>1</v>
      </c>
      <c r="H885">
        <v>2</v>
      </c>
      <c r="I885" t="s">
        <v>1122</v>
      </c>
      <c r="J885" t="s">
        <v>1123</v>
      </c>
      <c r="K885" t="s">
        <v>1124</v>
      </c>
      <c r="L885">
        <v>1368</v>
      </c>
      <c r="N885">
        <v>1011</v>
      </c>
      <c r="O885" t="s">
        <v>737</v>
      </c>
      <c r="P885" t="s">
        <v>737</v>
      </c>
      <c r="Q885">
        <v>1</v>
      </c>
      <c r="Y885">
        <v>6.6</v>
      </c>
      <c r="AA885">
        <v>0</v>
      </c>
      <c r="AB885">
        <v>5.13</v>
      </c>
      <c r="AC885">
        <v>0</v>
      </c>
      <c r="AD885">
        <v>0</v>
      </c>
      <c r="AN885">
        <v>0</v>
      </c>
      <c r="AO885">
        <v>1</v>
      </c>
      <c r="AP885">
        <v>0</v>
      </c>
      <c r="AQ885">
        <v>0</v>
      </c>
      <c r="AR885">
        <v>0</v>
      </c>
      <c r="AS885" t="s">
        <v>3</v>
      </c>
      <c r="AT885">
        <v>6.6</v>
      </c>
      <c r="AU885" t="s">
        <v>3</v>
      </c>
      <c r="AV885">
        <v>0</v>
      </c>
      <c r="AW885">
        <v>2</v>
      </c>
      <c r="AX885">
        <v>23106742</v>
      </c>
      <c r="AY885">
        <v>1</v>
      </c>
      <c r="AZ885">
        <v>0</v>
      </c>
      <c r="BA885">
        <v>882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B885">
        <v>0</v>
      </c>
    </row>
    <row r="886" spans="1:80">
      <c r="A886">
        <f>ROW(Source!A445)</f>
        <v>445</v>
      </c>
      <c r="B886">
        <v>23104213</v>
      </c>
      <c r="C886">
        <v>23106715</v>
      </c>
      <c r="D886">
        <v>21538867</v>
      </c>
      <c r="E886">
        <v>1</v>
      </c>
      <c r="F886">
        <v>1</v>
      </c>
      <c r="G886">
        <v>1</v>
      </c>
      <c r="H886">
        <v>3</v>
      </c>
      <c r="I886" t="s">
        <v>1125</v>
      </c>
      <c r="J886" t="s">
        <v>1126</v>
      </c>
      <c r="K886" t="s">
        <v>1127</v>
      </c>
      <c r="L886">
        <v>1348</v>
      </c>
      <c r="N886">
        <v>1009</v>
      </c>
      <c r="O886" t="s">
        <v>13</v>
      </c>
      <c r="P886" t="s">
        <v>13</v>
      </c>
      <c r="Q886">
        <v>1000</v>
      </c>
      <c r="Y886">
        <v>0.1</v>
      </c>
      <c r="AA886">
        <v>2606.9</v>
      </c>
      <c r="AB886">
        <v>0</v>
      </c>
      <c r="AC886">
        <v>0</v>
      </c>
      <c r="AD886">
        <v>0</v>
      </c>
      <c r="AN886">
        <v>0</v>
      </c>
      <c r="AO886">
        <v>1</v>
      </c>
      <c r="AP886">
        <v>0</v>
      </c>
      <c r="AQ886">
        <v>0</v>
      </c>
      <c r="AR886">
        <v>0</v>
      </c>
      <c r="AS886" t="s">
        <v>3</v>
      </c>
      <c r="AT886">
        <v>0.1</v>
      </c>
      <c r="AU886" t="s">
        <v>3</v>
      </c>
      <c r="AV886">
        <v>0</v>
      </c>
      <c r="AW886">
        <v>2</v>
      </c>
      <c r="AX886">
        <v>23106743</v>
      </c>
      <c r="AY886">
        <v>1</v>
      </c>
      <c r="AZ886">
        <v>0</v>
      </c>
      <c r="BA886">
        <v>883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B886">
        <v>0</v>
      </c>
    </row>
    <row r="887" spans="1:80">
      <c r="A887">
        <f>ROW(Source!A445)</f>
        <v>445</v>
      </c>
      <c r="B887">
        <v>23104213</v>
      </c>
      <c r="C887">
        <v>23106715</v>
      </c>
      <c r="D887">
        <v>21538874</v>
      </c>
      <c r="E887">
        <v>1</v>
      </c>
      <c r="F887">
        <v>1</v>
      </c>
      <c r="G887">
        <v>1</v>
      </c>
      <c r="H887">
        <v>3</v>
      </c>
      <c r="I887" t="s">
        <v>762</v>
      </c>
      <c r="J887" t="s">
        <v>763</v>
      </c>
      <c r="K887" t="s">
        <v>764</v>
      </c>
      <c r="L887">
        <v>1339</v>
      </c>
      <c r="N887">
        <v>1007</v>
      </c>
      <c r="O887" t="s">
        <v>26</v>
      </c>
      <c r="P887" t="s">
        <v>26</v>
      </c>
      <c r="Q887">
        <v>1</v>
      </c>
      <c r="Y887">
        <v>3.3</v>
      </c>
      <c r="AA887">
        <v>6.22</v>
      </c>
      <c r="AB887">
        <v>0</v>
      </c>
      <c r="AC887">
        <v>0</v>
      </c>
      <c r="AD887">
        <v>0</v>
      </c>
      <c r="AN887">
        <v>0</v>
      </c>
      <c r="AO887">
        <v>1</v>
      </c>
      <c r="AP887">
        <v>0</v>
      </c>
      <c r="AQ887">
        <v>0</v>
      </c>
      <c r="AR887">
        <v>0</v>
      </c>
      <c r="AS887" t="s">
        <v>3</v>
      </c>
      <c r="AT887">
        <v>3.3</v>
      </c>
      <c r="AU887" t="s">
        <v>3</v>
      </c>
      <c r="AV887">
        <v>0</v>
      </c>
      <c r="AW887">
        <v>2</v>
      </c>
      <c r="AX887">
        <v>23106744</v>
      </c>
      <c r="AY887">
        <v>1</v>
      </c>
      <c r="AZ887">
        <v>0</v>
      </c>
      <c r="BA887">
        <v>884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B887">
        <v>0</v>
      </c>
    </row>
    <row r="888" spans="1:80">
      <c r="A888">
        <f>ROW(Source!A445)</f>
        <v>445</v>
      </c>
      <c r="B888">
        <v>23104213</v>
      </c>
      <c r="C888">
        <v>23106715</v>
      </c>
      <c r="D888">
        <v>21540930</v>
      </c>
      <c r="E888">
        <v>1</v>
      </c>
      <c r="F888">
        <v>1</v>
      </c>
      <c r="G888">
        <v>1</v>
      </c>
      <c r="H888">
        <v>3</v>
      </c>
      <c r="I888" t="s">
        <v>1128</v>
      </c>
      <c r="J888" t="s">
        <v>1129</v>
      </c>
      <c r="K888" t="s">
        <v>1130</v>
      </c>
      <c r="L888">
        <v>1348</v>
      </c>
      <c r="N888">
        <v>1009</v>
      </c>
      <c r="O888" t="s">
        <v>13</v>
      </c>
      <c r="P888" t="s">
        <v>13</v>
      </c>
      <c r="Q888">
        <v>1000</v>
      </c>
      <c r="Y888">
        <v>6.7000000000000002E-3</v>
      </c>
      <c r="AA888">
        <v>11524</v>
      </c>
      <c r="AB888">
        <v>0</v>
      </c>
      <c r="AC888">
        <v>0</v>
      </c>
      <c r="AD888">
        <v>0</v>
      </c>
      <c r="AN888">
        <v>0</v>
      </c>
      <c r="AO888">
        <v>1</v>
      </c>
      <c r="AP888">
        <v>0</v>
      </c>
      <c r="AQ888">
        <v>0</v>
      </c>
      <c r="AR888">
        <v>0</v>
      </c>
      <c r="AS888" t="s">
        <v>3</v>
      </c>
      <c r="AT888">
        <v>6.7000000000000002E-3</v>
      </c>
      <c r="AU888" t="s">
        <v>3</v>
      </c>
      <c r="AV888">
        <v>0</v>
      </c>
      <c r="AW888">
        <v>2</v>
      </c>
      <c r="AX888">
        <v>23106745</v>
      </c>
      <c r="AY888">
        <v>1</v>
      </c>
      <c r="AZ888">
        <v>0</v>
      </c>
      <c r="BA888">
        <v>885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B888">
        <v>0</v>
      </c>
    </row>
    <row r="889" spans="1:80">
      <c r="A889">
        <f>ROW(Source!A445)</f>
        <v>445</v>
      </c>
      <c r="B889">
        <v>23104213</v>
      </c>
      <c r="C889">
        <v>23106715</v>
      </c>
      <c r="D889">
        <v>21541174</v>
      </c>
      <c r="E889">
        <v>1</v>
      </c>
      <c r="F889">
        <v>1</v>
      </c>
      <c r="G889">
        <v>1</v>
      </c>
      <c r="H889">
        <v>3</v>
      </c>
      <c r="I889" t="s">
        <v>1102</v>
      </c>
      <c r="J889" t="s">
        <v>1103</v>
      </c>
      <c r="K889" t="s">
        <v>1104</v>
      </c>
      <c r="L889">
        <v>1346</v>
      </c>
      <c r="N889">
        <v>1009</v>
      </c>
      <c r="O889" t="s">
        <v>95</v>
      </c>
      <c r="P889" t="s">
        <v>95</v>
      </c>
      <c r="Q889">
        <v>1</v>
      </c>
      <c r="Y889">
        <v>3</v>
      </c>
      <c r="AA889">
        <v>15.14</v>
      </c>
      <c r="AB889">
        <v>0</v>
      </c>
      <c r="AC889">
        <v>0</v>
      </c>
      <c r="AD889">
        <v>0</v>
      </c>
      <c r="AN889">
        <v>0</v>
      </c>
      <c r="AO889">
        <v>1</v>
      </c>
      <c r="AP889">
        <v>0</v>
      </c>
      <c r="AQ889">
        <v>0</v>
      </c>
      <c r="AR889">
        <v>0</v>
      </c>
      <c r="AS889" t="s">
        <v>3</v>
      </c>
      <c r="AT889">
        <v>3</v>
      </c>
      <c r="AU889" t="s">
        <v>3</v>
      </c>
      <c r="AV889">
        <v>0</v>
      </c>
      <c r="AW889">
        <v>2</v>
      </c>
      <c r="AX889">
        <v>23106746</v>
      </c>
      <c r="AY889">
        <v>1</v>
      </c>
      <c r="AZ889">
        <v>0</v>
      </c>
      <c r="BA889">
        <v>886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B889">
        <v>0</v>
      </c>
    </row>
    <row r="890" spans="1:80">
      <c r="A890">
        <f>ROW(Source!A445)</f>
        <v>445</v>
      </c>
      <c r="B890">
        <v>23104213</v>
      </c>
      <c r="C890">
        <v>23106715</v>
      </c>
      <c r="D890">
        <v>21541975</v>
      </c>
      <c r="E890">
        <v>1</v>
      </c>
      <c r="F890">
        <v>1</v>
      </c>
      <c r="G890">
        <v>1</v>
      </c>
      <c r="H890">
        <v>3</v>
      </c>
      <c r="I890" t="s">
        <v>1131</v>
      </c>
      <c r="J890" t="s">
        <v>1132</v>
      </c>
      <c r="K890" t="s">
        <v>1133</v>
      </c>
      <c r="L890">
        <v>1346</v>
      </c>
      <c r="N890">
        <v>1009</v>
      </c>
      <c r="O890" t="s">
        <v>95</v>
      </c>
      <c r="P890" t="s">
        <v>95</v>
      </c>
      <c r="Q890">
        <v>1</v>
      </c>
      <c r="Y890">
        <v>0.6</v>
      </c>
      <c r="AA890">
        <v>6.09</v>
      </c>
      <c r="AB890">
        <v>0</v>
      </c>
      <c r="AC890">
        <v>0</v>
      </c>
      <c r="AD890">
        <v>0</v>
      </c>
      <c r="AN890">
        <v>0</v>
      </c>
      <c r="AO890">
        <v>1</v>
      </c>
      <c r="AP890">
        <v>0</v>
      </c>
      <c r="AQ890">
        <v>0</v>
      </c>
      <c r="AR890">
        <v>0</v>
      </c>
      <c r="AS890" t="s">
        <v>3</v>
      </c>
      <c r="AT890">
        <v>0.6</v>
      </c>
      <c r="AU890" t="s">
        <v>3</v>
      </c>
      <c r="AV890">
        <v>0</v>
      </c>
      <c r="AW890">
        <v>2</v>
      </c>
      <c r="AX890">
        <v>23106747</v>
      </c>
      <c r="AY890">
        <v>1</v>
      </c>
      <c r="AZ890">
        <v>0</v>
      </c>
      <c r="BA890">
        <v>887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B890">
        <v>0</v>
      </c>
    </row>
    <row r="891" spans="1:80">
      <c r="A891">
        <f>ROW(Source!A445)</f>
        <v>445</v>
      </c>
      <c r="B891">
        <v>23104213</v>
      </c>
      <c r="C891">
        <v>23106715</v>
      </c>
      <c r="D891">
        <v>21617408</v>
      </c>
      <c r="E891">
        <v>1</v>
      </c>
      <c r="F891">
        <v>1</v>
      </c>
      <c r="G891">
        <v>1</v>
      </c>
      <c r="H891">
        <v>3</v>
      </c>
      <c r="I891" t="s">
        <v>1105</v>
      </c>
      <c r="J891" t="s">
        <v>1106</v>
      </c>
      <c r="K891" t="s">
        <v>1107</v>
      </c>
      <c r="L891">
        <v>1354</v>
      </c>
      <c r="N891">
        <v>1010</v>
      </c>
      <c r="O891" t="s">
        <v>123</v>
      </c>
      <c r="P891" t="s">
        <v>123</v>
      </c>
      <c r="Q891">
        <v>1</v>
      </c>
      <c r="Y891">
        <v>3</v>
      </c>
      <c r="AA891">
        <v>266.67</v>
      </c>
      <c r="AB891">
        <v>0</v>
      </c>
      <c r="AC891">
        <v>0</v>
      </c>
      <c r="AD891">
        <v>0</v>
      </c>
      <c r="AN891">
        <v>0</v>
      </c>
      <c r="AO891">
        <v>1</v>
      </c>
      <c r="AP891">
        <v>0</v>
      </c>
      <c r="AQ891">
        <v>0</v>
      </c>
      <c r="AR891">
        <v>0</v>
      </c>
      <c r="AS891" t="s">
        <v>3</v>
      </c>
      <c r="AT891">
        <v>3</v>
      </c>
      <c r="AU891" t="s">
        <v>3</v>
      </c>
      <c r="AV891">
        <v>0</v>
      </c>
      <c r="AW891">
        <v>2</v>
      </c>
      <c r="AX891">
        <v>23106748</v>
      </c>
      <c r="AY891">
        <v>1</v>
      </c>
      <c r="AZ891">
        <v>0</v>
      </c>
      <c r="BA891">
        <v>888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B891">
        <v>0</v>
      </c>
    </row>
    <row r="892" spans="1:80">
      <c r="A892">
        <f>ROW(Source!A445)</f>
        <v>445</v>
      </c>
      <c r="B892">
        <v>23104213</v>
      </c>
      <c r="C892">
        <v>23106715</v>
      </c>
      <c r="D892">
        <v>21551860</v>
      </c>
      <c r="E892">
        <v>1</v>
      </c>
      <c r="F892">
        <v>1</v>
      </c>
      <c r="G892">
        <v>1</v>
      </c>
      <c r="H892">
        <v>3</v>
      </c>
      <c r="I892" t="s">
        <v>1134</v>
      </c>
      <c r="J892" t="s">
        <v>1135</v>
      </c>
      <c r="K892" t="s">
        <v>1136</v>
      </c>
      <c r="L892">
        <v>1346</v>
      </c>
      <c r="N892">
        <v>1009</v>
      </c>
      <c r="O892" t="s">
        <v>95</v>
      </c>
      <c r="P892" t="s">
        <v>95</v>
      </c>
      <c r="Q892">
        <v>1</v>
      </c>
      <c r="Y892">
        <v>63</v>
      </c>
      <c r="AA892">
        <v>12.6</v>
      </c>
      <c r="AB892">
        <v>0</v>
      </c>
      <c r="AC892">
        <v>0</v>
      </c>
      <c r="AD892">
        <v>0</v>
      </c>
      <c r="AN892">
        <v>0</v>
      </c>
      <c r="AO892">
        <v>1</v>
      </c>
      <c r="AP892">
        <v>0</v>
      </c>
      <c r="AQ892">
        <v>0</v>
      </c>
      <c r="AR892">
        <v>0</v>
      </c>
      <c r="AS892" t="s">
        <v>3</v>
      </c>
      <c r="AT892">
        <v>63</v>
      </c>
      <c r="AU892" t="s">
        <v>3</v>
      </c>
      <c r="AV892">
        <v>0</v>
      </c>
      <c r="AW892">
        <v>2</v>
      </c>
      <c r="AX892">
        <v>23106749</v>
      </c>
      <c r="AY892">
        <v>1</v>
      </c>
      <c r="AZ892">
        <v>0</v>
      </c>
      <c r="BA892">
        <v>889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B892">
        <v>0</v>
      </c>
    </row>
    <row r="893" spans="1:80">
      <c r="A893">
        <f>ROW(Source!A445)</f>
        <v>445</v>
      </c>
      <c r="B893">
        <v>23104213</v>
      </c>
      <c r="C893">
        <v>23106715</v>
      </c>
      <c r="D893">
        <v>21586828</v>
      </c>
      <c r="E893">
        <v>1</v>
      </c>
      <c r="F893">
        <v>1</v>
      </c>
      <c r="G893">
        <v>1</v>
      </c>
      <c r="H893">
        <v>3</v>
      </c>
      <c r="I893" t="s">
        <v>1137</v>
      </c>
      <c r="J893" t="s">
        <v>1138</v>
      </c>
      <c r="K893" t="s">
        <v>1139</v>
      </c>
      <c r="L893">
        <v>1339</v>
      </c>
      <c r="N893">
        <v>1007</v>
      </c>
      <c r="O893" t="s">
        <v>26</v>
      </c>
      <c r="P893" t="s">
        <v>26</v>
      </c>
      <c r="Q893">
        <v>1</v>
      </c>
      <c r="Y893">
        <v>0.7</v>
      </c>
      <c r="AA893">
        <v>10.67</v>
      </c>
      <c r="AB893">
        <v>0</v>
      </c>
      <c r="AC893">
        <v>0</v>
      </c>
      <c r="AD893">
        <v>0</v>
      </c>
      <c r="AN893">
        <v>0</v>
      </c>
      <c r="AO893">
        <v>1</v>
      </c>
      <c r="AP893">
        <v>0</v>
      </c>
      <c r="AQ893">
        <v>0</v>
      </c>
      <c r="AR893">
        <v>0</v>
      </c>
      <c r="AS893" t="s">
        <v>3</v>
      </c>
      <c r="AT893">
        <v>0.7</v>
      </c>
      <c r="AU893" t="s">
        <v>3</v>
      </c>
      <c r="AV893">
        <v>0</v>
      </c>
      <c r="AW893">
        <v>2</v>
      </c>
      <c r="AX893">
        <v>23106750</v>
      </c>
      <c r="AY893">
        <v>1</v>
      </c>
      <c r="AZ893">
        <v>0</v>
      </c>
      <c r="BA893">
        <v>890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B893">
        <v>0</v>
      </c>
    </row>
    <row r="894" spans="1:80">
      <c r="A894">
        <f>ROW(Source!A445)</f>
        <v>445</v>
      </c>
      <c r="B894">
        <v>23104213</v>
      </c>
      <c r="C894">
        <v>23106715</v>
      </c>
      <c r="D894">
        <v>21598581</v>
      </c>
      <c r="E894">
        <v>1</v>
      </c>
      <c r="F894">
        <v>1</v>
      </c>
      <c r="G894">
        <v>1</v>
      </c>
      <c r="H894">
        <v>3</v>
      </c>
      <c r="I894" t="s">
        <v>853</v>
      </c>
      <c r="J894" t="s">
        <v>854</v>
      </c>
      <c r="K894" t="s">
        <v>855</v>
      </c>
      <c r="L894">
        <v>9308174</v>
      </c>
      <c r="N894">
        <v>1009</v>
      </c>
      <c r="O894" t="s">
        <v>13</v>
      </c>
      <c r="P894" t="s">
        <v>361</v>
      </c>
      <c r="Q894">
        <v>1000</v>
      </c>
      <c r="Y894">
        <v>92.35</v>
      </c>
      <c r="AA894">
        <v>1</v>
      </c>
      <c r="AB894">
        <v>0</v>
      </c>
      <c r="AC894">
        <v>0</v>
      </c>
      <c r="AD894">
        <v>0</v>
      </c>
      <c r="AN894">
        <v>0</v>
      </c>
      <c r="AO894">
        <v>1</v>
      </c>
      <c r="AP894">
        <v>0</v>
      </c>
      <c r="AQ894">
        <v>0</v>
      </c>
      <c r="AR894">
        <v>0</v>
      </c>
      <c r="AS894" t="s">
        <v>3</v>
      </c>
      <c r="AT894">
        <v>92.35</v>
      </c>
      <c r="AU894" t="s">
        <v>3</v>
      </c>
      <c r="AV894">
        <v>0</v>
      </c>
      <c r="AW894">
        <v>2</v>
      </c>
      <c r="AX894">
        <v>23106751</v>
      </c>
      <c r="AY894">
        <v>1</v>
      </c>
      <c r="AZ894">
        <v>0</v>
      </c>
      <c r="BA894">
        <v>891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B894">
        <v>0</v>
      </c>
    </row>
    <row r="895" spans="1:80">
      <c r="A895">
        <f>ROW(Source!A448)</f>
        <v>448</v>
      </c>
      <c r="B895">
        <v>23104213</v>
      </c>
      <c r="C895">
        <v>23106754</v>
      </c>
      <c r="D895">
        <v>9430710</v>
      </c>
      <c r="E895">
        <v>1</v>
      </c>
      <c r="F895">
        <v>1</v>
      </c>
      <c r="G895">
        <v>1</v>
      </c>
      <c r="H895">
        <v>1</v>
      </c>
      <c r="I895" t="s">
        <v>803</v>
      </c>
      <c r="J895" t="s">
        <v>3</v>
      </c>
      <c r="K895" t="s">
        <v>804</v>
      </c>
      <c r="L895">
        <v>1369</v>
      </c>
      <c r="N895">
        <v>1013</v>
      </c>
      <c r="O895" t="s">
        <v>731</v>
      </c>
      <c r="P895" t="s">
        <v>731</v>
      </c>
      <c r="Q895">
        <v>1</v>
      </c>
      <c r="Y895">
        <v>12.3</v>
      </c>
      <c r="AA895">
        <v>0</v>
      </c>
      <c r="AB895">
        <v>0</v>
      </c>
      <c r="AC895">
        <v>0</v>
      </c>
      <c r="AD895">
        <v>9.6199999999999992</v>
      </c>
      <c r="AN895">
        <v>0</v>
      </c>
      <c r="AO895">
        <v>1</v>
      </c>
      <c r="AP895">
        <v>0</v>
      </c>
      <c r="AQ895">
        <v>0</v>
      </c>
      <c r="AR895">
        <v>0</v>
      </c>
      <c r="AS895" t="s">
        <v>3</v>
      </c>
      <c r="AT895">
        <v>12.3</v>
      </c>
      <c r="AU895" t="s">
        <v>3</v>
      </c>
      <c r="AV895">
        <v>1</v>
      </c>
      <c r="AW895">
        <v>2</v>
      </c>
      <c r="AX895">
        <v>23106762</v>
      </c>
      <c r="AY895">
        <v>1</v>
      </c>
      <c r="AZ895">
        <v>0</v>
      </c>
      <c r="BA895">
        <v>892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B895">
        <v>0</v>
      </c>
    </row>
    <row r="896" spans="1:80">
      <c r="A896">
        <f>ROW(Source!A448)</f>
        <v>448</v>
      </c>
      <c r="B896">
        <v>23104213</v>
      </c>
      <c r="C896">
        <v>23106754</v>
      </c>
      <c r="D896">
        <v>121548</v>
      </c>
      <c r="E896">
        <v>1</v>
      </c>
      <c r="F896">
        <v>1</v>
      </c>
      <c r="G896">
        <v>1</v>
      </c>
      <c r="H896">
        <v>1</v>
      </c>
      <c r="I896" t="s">
        <v>23</v>
      </c>
      <c r="J896" t="s">
        <v>3</v>
      </c>
      <c r="K896" t="s">
        <v>732</v>
      </c>
      <c r="L896">
        <v>608254</v>
      </c>
      <c r="N896">
        <v>1013</v>
      </c>
      <c r="O896" t="s">
        <v>733</v>
      </c>
      <c r="P896" t="s">
        <v>733</v>
      </c>
      <c r="Q896">
        <v>1</v>
      </c>
      <c r="Y896">
        <v>5.01</v>
      </c>
      <c r="AA896">
        <v>0</v>
      </c>
      <c r="AB896">
        <v>0</v>
      </c>
      <c r="AC896">
        <v>0</v>
      </c>
      <c r="AD896">
        <v>0</v>
      </c>
      <c r="AN896">
        <v>0</v>
      </c>
      <c r="AO896">
        <v>1</v>
      </c>
      <c r="AP896">
        <v>0</v>
      </c>
      <c r="AQ896">
        <v>0</v>
      </c>
      <c r="AR896">
        <v>0</v>
      </c>
      <c r="AS896" t="s">
        <v>3</v>
      </c>
      <c r="AT896">
        <v>5.01</v>
      </c>
      <c r="AU896" t="s">
        <v>3</v>
      </c>
      <c r="AV896">
        <v>2</v>
      </c>
      <c r="AW896">
        <v>2</v>
      </c>
      <c r="AX896">
        <v>23106763</v>
      </c>
      <c r="AY896">
        <v>1</v>
      </c>
      <c r="AZ896">
        <v>0</v>
      </c>
      <c r="BA896">
        <v>893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B896">
        <v>0</v>
      </c>
    </row>
    <row r="897" spans="1:80">
      <c r="A897">
        <f>ROW(Source!A448)</f>
        <v>448</v>
      </c>
      <c r="B897">
        <v>23104213</v>
      </c>
      <c r="C897">
        <v>23106754</v>
      </c>
      <c r="D897">
        <v>21598821</v>
      </c>
      <c r="E897">
        <v>1</v>
      </c>
      <c r="F897">
        <v>1</v>
      </c>
      <c r="G897">
        <v>1</v>
      </c>
      <c r="H897">
        <v>2</v>
      </c>
      <c r="I897" t="s">
        <v>805</v>
      </c>
      <c r="J897" t="s">
        <v>806</v>
      </c>
      <c r="K897" t="s">
        <v>807</v>
      </c>
      <c r="L897">
        <v>1368</v>
      </c>
      <c r="N897">
        <v>1011</v>
      </c>
      <c r="O897" t="s">
        <v>737</v>
      </c>
      <c r="P897" t="s">
        <v>737</v>
      </c>
      <c r="Q897">
        <v>1</v>
      </c>
      <c r="Y897">
        <v>5.01</v>
      </c>
      <c r="AA897">
        <v>0</v>
      </c>
      <c r="AB897">
        <v>134.65</v>
      </c>
      <c r="AC897">
        <v>13.5</v>
      </c>
      <c r="AD897">
        <v>0</v>
      </c>
      <c r="AN897">
        <v>0</v>
      </c>
      <c r="AO897">
        <v>1</v>
      </c>
      <c r="AP897">
        <v>0</v>
      </c>
      <c r="AQ897">
        <v>0</v>
      </c>
      <c r="AR897">
        <v>0</v>
      </c>
      <c r="AS897" t="s">
        <v>3</v>
      </c>
      <c r="AT897">
        <v>5.01</v>
      </c>
      <c r="AU897" t="s">
        <v>3</v>
      </c>
      <c r="AV897">
        <v>0</v>
      </c>
      <c r="AW897">
        <v>2</v>
      </c>
      <c r="AX897">
        <v>23106764</v>
      </c>
      <c r="AY897">
        <v>1</v>
      </c>
      <c r="AZ897">
        <v>0</v>
      </c>
      <c r="BA897">
        <v>894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B897">
        <v>0</v>
      </c>
    </row>
    <row r="898" spans="1:80">
      <c r="A898">
        <f>ROW(Source!A448)</f>
        <v>448</v>
      </c>
      <c r="B898">
        <v>23104213</v>
      </c>
      <c r="C898">
        <v>23106754</v>
      </c>
      <c r="D898">
        <v>21601609</v>
      </c>
      <c r="E898">
        <v>1</v>
      </c>
      <c r="F898">
        <v>1</v>
      </c>
      <c r="G898">
        <v>1</v>
      </c>
      <c r="H898">
        <v>2</v>
      </c>
      <c r="I898" t="s">
        <v>797</v>
      </c>
      <c r="J898" t="s">
        <v>798</v>
      </c>
      <c r="K898" t="s">
        <v>799</v>
      </c>
      <c r="L898">
        <v>1368</v>
      </c>
      <c r="N898">
        <v>1011</v>
      </c>
      <c r="O898" t="s">
        <v>737</v>
      </c>
      <c r="P898" t="s">
        <v>737</v>
      </c>
      <c r="Q898">
        <v>1</v>
      </c>
      <c r="Y898">
        <v>0.19</v>
      </c>
      <c r="AA898">
        <v>0</v>
      </c>
      <c r="AB898">
        <v>87.17</v>
      </c>
      <c r="AC898">
        <v>11.6</v>
      </c>
      <c r="AD898">
        <v>0</v>
      </c>
      <c r="AN898">
        <v>0</v>
      </c>
      <c r="AO898">
        <v>1</v>
      </c>
      <c r="AP898">
        <v>0</v>
      </c>
      <c r="AQ898">
        <v>0</v>
      </c>
      <c r="AR898">
        <v>0</v>
      </c>
      <c r="AS898" t="s">
        <v>3</v>
      </c>
      <c r="AT898">
        <v>0.19</v>
      </c>
      <c r="AU898" t="s">
        <v>3</v>
      </c>
      <c r="AV898">
        <v>0</v>
      </c>
      <c r="AW898">
        <v>2</v>
      </c>
      <c r="AX898">
        <v>23106765</v>
      </c>
      <c r="AY898">
        <v>1</v>
      </c>
      <c r="AZ898">
        <v>0</v>
      </c>
      <c r="BA898">
        <v>895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B898">
        <v>0</v>
      </c>
    </row>
    <row r="899" spans="1:80">
      <c r="A899">
        <f>ROW(Source!A448)</f>
        <v>448</v>
      </c>
      <c r="B899">
        <v>23104213</v>
      </c>
      <c r="C899">
        <v>23106754</v>
      </c>
      <c r="D899">
        <v>21551860</v>
      </c>
      <c r="E899">
        <v>1</v>
      </c>
      <c r="F899">
        <v>1</v>
      </c>
      <c r="G899">
        <v>1</v>
      </c>
      <c r="H899">
        <v>3</v>
      </c>
      <c r="I899" t="s">
        <v>1134</v>
      </c>
      <c r="J899" t="s">
        <v>1135</v>
      </c>
      <c r="K899" t="s">
        <v>1136</v>
      </c>
      <c r="L899">
        <v>1346</v>
      </c>
      <c r="N899">
        <v>1009</v>
      </c>
      <c r="O899" t="s">
        <v>95</v>
      </c>
      <c r="P899" t="s">
        <v>95</v>
      </c>
      <c r="Q899">
        <v>1</v>
      </c>
      <c r="Y899">
        <v>10</v>
      </c>
      <c r="AA899">
        <v>12.6</v>
      </c>
      <c r="AB899">
        <v>0</v>
      </c>
      <c r="AC899">
        <v>0</v>
      </c>
      <c r="AD899">
        <v>0</v>
      </c>
      <c r="AN899">
        <v>0</v>
      </c>
      <c r="AO899">
        <v>1</v>
      </c>
      <c r="AP899">
        <v>0</v>
      </c>
      <c r="AQ899">
        <v>0</v>
      </c>
      <c r="AR899">
        <v>0</v>
      </c>
      <c r="AS899" t="s">
        <v>3</v>
      </c>
      <c r="AT899">
        <v>10</v>
      </c>
      <c r="AU899" t="s">
        <v>3</v>
      </c>
      <c r="AV899">
        <v>0</v>
      </c>
      <c r="AW899">
        <v>2</v>
      </c>
      <c r="AX899">
        <v>23106766</v>
      </c>
      <c r="AY899">
        <v>1</v>
      </c>
      <c r="AZ899">
        <v>0</v>
      </c>
      <c r="BA899">
        <v>896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B899">
        <v>0</v>
      </c>
    </row>
    <row r="900" spans="1:80">
      <c r="A900">
        <f>ROW(Source!A448)</f>
        <v>448</v>
      </c>
      <c r="B900">
        <v>23104213</v>
      </c>
      <c r="C900">
        <v>23106754</v>
      </c>
      <c r="D900">
        <v>21586843</v>
      </c>
      <c r="E900">
        <v>1</v>
      </c>
      <c r="F900">
        <v>1</v>
      </c>
      <c r="G900">
        <v>1</v>
      </c>
      <c r="H900">
        <v>3</v>
      </c>
      <c r="I900" t="s">
        <v>1140</v>
      </c>
      <c r="J900" t="s">
        <v>1141</v>
      </c>
      <c r="K900" t="s">
        <v>1142</v>
      </c>
      <c r="L900">
        <v>1383</v>
      </c>
      <c r="N900">
        <v>1013</v>
      </c>
      <c r="O900" t="s">
        <v>1143</v>
      </c>
      <c r="P900" t="s">
        <v>1143</v>
      </c>
      <c r="Q900">
        <v>1</v>
      </c>
      <c r="Y900">
        <v>7.1</v>
      </c>
      <c r="AA900">
        <v>0.4</v>
      </c>
      <c r="AB900">
        <v>0</v>
      </c>
      <c r="AC900">
        <v>0</v>
      </c>
      <c r="AD900">
        <v>0</v>
      </c>
      <c r="AN900">
        <v>0</v>
      </c>
      <c r="AO900">
        <v>1</v>
      </c>
      <c r="AP900">
        <v>0</v>
      </c>
      <c r="AQ900">
        <v>0</v>
      </c>
      <c r="AR900">
        <v>0</v>
      </c>
      <c r="AS900" t="s">
        <v>3</v>
      </c>
      <c r="AT900">
        <v>7.1</v>
      </c>
      <c r="AU900" t="s">
        <v>3</v>
      </c>
      <c r="AV900">
        <v>0</v>
      </c>
      <c r="AW900">
        <v>2</v>
      </c>
      <c r="AX900">
        <v>23106767</v>
      </c>
      <c r="AY900">
        <v>1</v>
      </c>
      <c r="AZ900">
        <v>0</v>
      </c>
      <c r="BA900">
        <v>897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B900">
        <v>0</v>
      </c>
    </row>
    <row r="901" spans="1:80">
      <c r="A901">
        <f>ROW(Source!A448)</f>
        <v>448</v>
      </c>
      <c r="B901">
        <v>23104213</v>
      </c>
      <c r="C901">
        <v>23106754</v>
      </c>
      <c r="D901">
        <v>21598581</v>
      </c>
      <c r="E901">
        <v>1</v>
      </c>
      <c r="F901">
        <v>1</v>
      </c>
      <c r="G901">
        <v>1</v>
      </c>
      <c r="H901">
        <v>3</v>
      </c>
      <c r="I901" t="s">
        <v>853</v>
      </c>
      <c r="J901" t="s">
        <v>854</v>
      </c>
      <c r="K901" t="s">
        <v>855</v>
      </c>
      <c r="L901">
        <v>9308174</v>
      </c>
      <c r="N901">
        <v>1009</v>
      </c>
      <c r="O901" t="s">
        <v>13</v>
      </c>
      <c r="P901" t="s">
        <v>361</v>
      </c>
      <c r="Q901">
        <v>1000</v>
      </c>
      <c r="Y901">
        <v>2.37</v>
      </c>
      <c r="AA901">
        <v>1</v>
      </c>
      <c r="AB901">
        <v>0</v>
      </c>
      <c r="AC901">
        <v>0</v>
      </c>
      <c r="AD901">
        <v>0</v>
      </c>
      <c r="AN901">
        <v>0</v>
      </c>
      <c r="AO901">
        <v>1</v>
      </c>
      <c r="AP901">
        <v>0</v>
      </c>
      <c r="AQ901">
        <v>0</v>
      </c>
      <c r="AR901">
        <v>0</v>
      </c>
      <c r="AS901" t="s">
        <v>3</v>
      </c>
      <c r="AT901">
        <v>2.37</v>
      </c>
      <c r="AU901" t="s">
        <v>3</v>
      </c>
      <c r="AV901">
        <v>0</v>
      </c>
      <c r="AW901">
        <v>2</v>
      </c>
      <c r="AX901">
        <v>23106768</v>
      </c>
      <c r="AY901">
        <v>1</v>
      </c>
      <c r="AZ901">
        <v>0</v>
      </c>
      <c r="BA901">
        <v>898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B901">
        <v>0</v>
      </c>
    </row>
    <row r="902" spans="1:80">
      <c r="A902">
        <f>ROW(Source!A450)</f>
        <v>450</v>
      </c>
      <c r="B902">
        <v>23104213</v>
      </c>
      <c r="C902">
        <v>23106770</v>
      </c>
      <c r="D902">
        <v>9430883</v>
      </c>
      <c r="E902">
        <v>1</v>
      </c>
      <c r="F902">
        <v>1</v>
      </c>
      <c r="G902">
        <v>1</v>
      </c>
      <c r="H902">
        <v>1</v>
      </c>
      <c r="I902" t="s">
        <v>1144</v>
      </c>
      <c r="J902" t="s">
        <v>3</v>
      </c>
      <c r="K902" t="s">
        <v>1145</v>
      </c>
      <c r="L902">
        <v>1369</v>
      </c>
      <c r="N902">
        <v>1013</v>
      </c>
      <c r="O902" t="s">
        <v>731</v>
      </c>
      <c r="P902" t="s">
        <v>731</v>
      </c>
      <c r="Q902">
        <v>1</v>
      </c>
      <c r="Y902">
        <v>431</v>
      </c>
      <c r="AA902">
        <v>0</v>
      </c>
      <c r="AB902">
        <v>0</v>
      </c>
      <c r="AC902">
        <v>0</v>
      </c>
      <c r="AD902">
        <v>9.18</v>
      </c>
      <c r="AN902">
        <v>0</v>
      </c>
      <c r="AO902">
        <v>1</v>
      </c>
      <c r="AP902">
        <v>0</v>
      </c>
      <c r="AQ902">
        <v>0</v>
      </c>
      <c r="AR902">
        <v>0</v>
      </c>
      <c r="AS902" t="s">
        <v>3</v>
      </c>
      <c r="AT902">
        <v>431</v>
      </c>
      <c r="AU902" t="s">
        <v>3</v>
      </c>
      <c r="AV902">
        <v>1</v>
      </c>
      <c r="AW902">
        <v>2</v>
      </c>
      <c r="AX902">
        <v>23106787</v>
      </c>
      <c r="AY902">
        <v>1</v>
      </c>
      <c r="AZ902">
        <v>0</v>
      </c>
      <c r="BA902">
        <v>899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B902">
        <v>0</v>
      </c>
    </row>
    <row r="903" spans="1:80">
      <c r="A903">
        <f>ROW(Source!A450)</f>
        <v>450</v>
      </c>
      <c r="B903">
        <v>23104213</v>
      </c>
      <c r="C903">
        <v>23106770</v>
      </c>
      <c r="D903">
        <v>121548</v>
      </c>
      <c r="E903">
        <v>1</v>
      </c>
      <c r="F903">
        <v>1</v>
      </c>
      <c r="G903">
        <v>1</v>
      </c>
      <c r="H903">
        <v>1</v>
      </c>
      <c r="I903" t="s">
        <v>23</v>
      </c>
      <c r="J903" t="s">
        <v>3</v>
      </c>
      <c r="K903" t="s">
        <v>732</v>
      </c>
      <c r="L903">
        <v>608254</v>
      </c>
      <c r="N903">
        <v>1013</v>
      </c>
      <c r="O903" t="s">
        <v>733</v>
      </c>
      <c r="P903" t="s">
        <v>733</v>
      </c>
      <c r="Q903">
        <v>1</v>
      </c>
      <c r="Y903">
        <v>24.22</v>
      </c>
      <c r="AA903">
        <v>0</v>
      </c>
      <c r="AB903">
        <v>0</v>
      </c>
      <c r="AC903">
        <v>0</v>
      </c>
      <c r="AD903">
        <v>0</v>
      </c>
      <c r="AN903">
        <v>0</v>
      </c>
      <c r="AO903">
        <v>1</v>
      </c>
      <c r="AP903">
        <v>0</v>
      </c>
      <c r="AQ903">
        <v>0</v>
      </c>
      <c r="AR903">
        <v>0</v>
      </c>
      <c r="AS903" t="s">
        <v>3</v>
      </c>
      <c r="AT903">
        <v>24.22</v>
      </c>
      <c r="AU903" t="s">
        <v>3</v>
      </c>
      <c r="AV903">
        <v>2</v>
      </c>
      <c r="AW903">
        <v>2</v>
      </c>
      <c r="AX903">
        <v>23106788</v>
      </c>
      <c r="AY903">
        <v>1</v>
      </c>
      <c r="AZ903">
        <v>0</v>
      </c>
      <c r="BA903">
        <v>900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B903">
        <v>0</v>
      </c>
    </row>
    <row r="904" spans="1:80">
      <c r="A904">
        <f>ROW(Source!A450)</f>
        <v>450</v>
      </c>
      <c r="B904">
        <v>23104213</v>
      </c>
      <c r="C904">
        <v>23106770</v>
      </c>
      <c r="D904">
        <v>21598741</v>
      </c>
      <c r="E904">
        <v>1</v>
      </c>
      <c r="F904">
        <v>1</v>
      </c>
      <c r="G904">
        <v>1</v>
      </c>
      <c r="H904">
        <v>2</v>
      </c>
      <c r="I904" t="s">
        <v>1146</v>
      </c>
      <c r="J904" t="s">
        <v>1147</v>
      </c>
      <c r="K904" t="s">
        <v>1148</v>
      </c>
      <c r="L904">
        <v>1368</v>
      </c>
      <c r="N904">
        <v>1011</v>
      </c>
      <c r="O904" t="s">
        <v>737</v>
      </c>
      <c r="P904" t="s">
        <v>737</v>
      </c>
      <c r="Q904">
        <v>1</v>
      </c>
      <c r="Y904">
        <v>1.32</v>
      </c>
      <c r="AA904">
        <v>0</v>
      </c>
      <c r="AB904">
        <v>166.51</v>
      </c>
      <c r="AC904">
        <v>25.1</v>
      </c>
      <c r="AD904">
        <v>0</v>
      </c>
      <c r="AN904">
        <v>0</v>
      </c>
      <c r="AO904">
        <v>1</v>
      </c>
      <c r="AP904">
        <v>0</v>
      </c>
      <c r="AQ904">
        <v>0</v>
      </c>
      <c r="AR904">
        <v>0</v>
      </c>
      <c r="AS904" t="s">
        <v>3</v>
      </c>
      <c r="AT904">
        <v>1.32</v>
      </c>
      <c r="AU904" t="s">
        <v>3</v>
      </c>
      <c r="AV904">
        <v>0</v>
      </c>
      <c r="AW904">
        <v>2</v>
      </c>
      <c r="AX904">
        <v>23106789</v>
      </c>
      <c r="AY904">
        <v>1</v>
      </c>
      <c r="AZ904">
        <v>0</v>
      </c>
      <c r="BA904">
        <v>901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B904">
        <v>0</v>
      </c>
    </row>
    <row r="905" spans="1:80">
      <c r="A905">
        <f>ROW(Source!A450)</f>
        <v>450</v>
      </c>
      <c r="B905">
        <v>23104213</v>
      </c>
      <c r="C905">
        <v>23106770</v>
      </c>
      <c r="D905">
        <v>21598771</v>
      </c>
      <c r="E905">
        <v>1</v>
      </c>
      <c r="F905">
        <v>1</v>
      </c>
      <c r="G905">
        <v>1</v>
      </c>
      <c r="H905">
        <v>2</v>
      </c>
      <c r="I905" t="s">
        <v>1149</v>
      </c>
      <c r="J905" t="s">
        <v>1150</v>
      </c>
      <c r="K905" t="s">
        <v>1151</v>
      </c>
      <c r="L905">
        <v>1368</v>
      </c>
      <c r="N905">
        <v>1011</v>
      </c>
      <c r="O905" t="s">
        <v>737</v>
      </c>
      <c r="P905" t="s">
        <v>737</v>
      </c>
      <c r="Q905">
        <v>1</v>
      </c>
      <c r="Y905">
        <v>16.899999999999999</v>
      </c>
      <c r="AA905">
        <v>0</v>
      </c>
      <c r="AB905">
        <v>197.01</v>
      </c>
      <c r="AC905">
        <v>14.4</v>
      </c>
      <c r="AD905">
        <v>0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3</v>
      </c>
      <c r="AT905">
        <v>16.899999999999999</v>
      </c>
      <c r="AU905" t="s">
        <v>3</v>
      </c>
      <c r="AV905">
        <v>0</v>
      </c>
      <c r="AW905">
        <v>2</v>
      </c>
      <c r="AX905">
        <v>23106790</v>
      </c>
      <c r="AY905">
        <v>1</v>
      </c>
      <c r="AZ905">
        <v>0</v>
      </c>
      <c r="BA905">
        <v>902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B905">
        <v>0</v>
      </c>
    </row>
    <row r="906" spans="1:80">
      <c r="A906">
        <f>ROW(Source!A450)</f>
        <v>450</v>
      </c>
      <c r="B906">
        <v>23104213</v>
      </c>
      <c r="C906">
        <v>23106770</v>
      </c>
      <c r="D906">
        <v>21599021</v>
      </c>
      <c r="E906">
        <v>1</v>
      </c>
      <c r="F906">
        <v>1</v>
      </c>
      <c r="G906">
        <v>1</v>
      </c>
      <c r="H906">
        <v>2</v>
      </c>
      <c r="I906" t="s">
        <v>1152</v>
      </c>
      <c r="J906" t="s">
        <v>1153</v>
      </c>
      <c r="K906" t="s">
        <v>1154</v>
      </c>
      <c r="L906">
        <v>1368</v>
      </c>
      <c r="N906">
        <v>1011</v>
      </c>
      <c r="O906" t="s">
        <v>737</v>
      </c>
      <c r="P906" t="s">
        <v>737</v>
      </c>
      <c r="Q906">
        <v>1</v>
      </c>
      <c r="Y906">
        <v>25.8</v>
      </c>
      <c r="AA906">
        <v>0</v>
      </c>
      <c r="AB906">
        <v>8.1999999999999993</v>
      </c>
      <c r="AC906">
        <v>0</v>
      </c>
      <c r="AD906">
        <v>0</v>
      </c>
      <c r="AN906">
        <v>0</v>
      </c>
      <c r="AO906">
        <v>1</v>
      </c>
      <c r="AP906">
        <v>0</v>
      </c>
      <c r="AQ906">
        <v>0</v>
      </c>
      <c r="AR906">
        <v>0</v>
      </c>
      <c r="AS906" t="s">
        <v>3</v>
      </c>
      <c r="AT906">
        <v>25.8</v>
      </c>
      <c r="AU906" t="s">
        <v>3</v>
      </c>
      <c r="AV906">
        <v>0</v>
      </c>
      <c r="AW906">
        <v>2</v>
      </c>
      <c r="AX906">
        <v>23106791</v>
      </c>
      <c r="AY906">
        <v>1</v>
      </c>
      <c r="AZ906">
        <v>0</v>
      </c>
      <c r="BA906">
        <v>903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B906">
        <v>0</v>
      </c>
    </row>
    <row r="907" spans="1:80">
      <c r="A907">
        <f>ROW(Source!A450)</f>
        <v>450</v>
      </c>
      <c r="B907">
        <v>23104213</v>
      </c>
      <c r="C907">
        <v>23106770</v>
      </c>
      <c r="D907">
        <v>21599187</v>
      </c>
      <c r="E907">
        <v>1</v>
      </c>
      <c r="F907">
        <v>1</v>
      </c>
      <c r="G907">
        <v>1</v>
      </c>
      <c r="H907">
        <v>2</v>
      </c>
      <c r="I907" t="s">
        <v>895</v>
      </c>
      <c r="J907" t="s">
        <v>896</v>
      </c>
      <c r="K907" t="s">
        <v>897</v>
      </c>
      <c r="L907">
        <v>1368</v>
      </c>
      <c r="N907">
        <v>1011</v>
      </c>
      <c r="O907" t="s">
        <v>737</v>
      </c>
      <c r="P907" t="s">
        <v>737</v>
      </c>
      <c r="Q907">
        <v>1</v>
      </c>
      <c r="Y907">
        <v>4.76</v>
      </c>
      <c r="AA907">
        <v>0</v>
      </c>
      <c r="AB907">
        <v>8.1</v>
      </c>
      <c r="AC907">
        <v>0</v>
      </c>
      <c r="AD907">
        <v>0</v>
      </c>
      <c r="AN907">
        <v>0</v>
      </c>
      <c r="AO907">
        <v>1</v>
      </c>
      <c r="AP907">
        <v>0</v>
      </c>
      <c r="AQ907">
        <v>0</v>
      </c>
      <c r="AR907">
        <v>0</v>
      </c>
      <c r="AS907" t="s">
        <v>3</v>
      </c>
      <c r="AT907">
        <v>4.76</v>
      </c>
      <c r="AU907" t="s">
        <v>3</v>
      </c>
      <c r="AV907">
        <v>0</v>
      </c>
      <c r="AW907">
        <v>2</v>
      </c>
      <c r="AX907">
        <v>23106792</v>
      </c>
      <c r="AY907">
        <v>1</v>
      </c>
      <c r="AZ907">
        <v>0</v>
      </c>
      <c r="BA907">
        <v>904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B907">
        <v>0</v>
      </c>
    </row>
    <row r="908" spans="1:80">
      <c r="A908">
        <f>ROW(Source!A450)</f>
        <v>450</v>
      </c>
      <c r="B908">
        <v>23104213</v>
      </c>
      <c r="C908">
        <v>23106770</v>
      </c>
      <c r="D908">
        <v>21599726</v>
      </c>
      <c r="E908">
        <v>1</v>
      </c>
      <c r="F908">
        <v>1</v>
      </c>
      <c r="G908">
        <v>1</v>
      </c>
      <c r="H908">
        <v>2</v>
      </c>
      <c r="I908" t="s">
        <v>1155</v>
      </c>
      <c r="J908" t="s">
        <v>1156</v>
      </c>
      <c r="K908" t="s">
        <v>1157</v>
      </c>
      <c r="L908">
        <v>1368</v>
      </c>
      <c r="N908">
        <v>1011</v>
      </c>
      <c r="O908" t="s">
        <v>737</v>
      </c>
      <c r="P908" t="s">
        <v>737</v>
      </c>
      <c r="Q908">
        <v>1</v>
      </c>
      <c r="Y908">
        <v>2.2400000000000002</v>
      </c>
      <c r="AA908">
        <v>0</v>
      </c>
      <c r="AB908">
        <v>19.12</v>
      </c>
      <c r="AC908">
        <v>0</v>
      </c>
      <c r="AD908">
        <v>0</v>
      </c>
      <c r="AN908">
        <v>0</v>
      </c>
      <c r="AO908">
        <v>1</v>
      </c>
      <c r="AP908">
        <v>0</v>
      </c>
      <c r="AQ908">
        <v>0</v>
      </c>
      <c r="AR908">
        <v>0</v>
      </c>
      <c r="AS908" t="s">
        <v>3</v>
      </c>
      <c r="AT908">
        <v>2.2400000000000002</v>
      </c>
      <c r="AU908" t="s">
        <v>3</v>
      </c>
      <c r="AV908">
        <v>0</v>
      </c>
      <c r="AW908">
        <v>2</v>
      </c>
      <c r="AX908">
        <v>23106793</v>
      </c>
      <c r="AY908">
        <v>1</v>
      </c>
      <c r="AZ908">
        <v>0</v>
      </c>
      <c r="BA908">
        <v>905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B908">
        <v>0</v>
      </c>
    </row>
    <row r="909" spans="1:80">
      <c r="A909">
        <f>ROW(Source!A450)</f>
        <v>450</v>
      </c>
      <c r="B909">
        <v>23104213</v>
      </c>
      <c r="C909">
        <v>23106770</v>
      </c>
      <c r="D909">
        <v>21600119</v>
      </c>
      <c r="E909">
        <v>1</v>
      </c>
      <c r="F909">
        <v>1</v>
      </c>
      <c r="G909">
        <v>1</v>
      </c>
      <c r="H909">
        <v>2</v>
      </c>
      <c r="I909" t="s">
        <v>1158</v>
      </c>
      <c r="J909" t="s">
        <v>1159</v>
      </c>
      <c r="K909" t="s">
        <v>1160</v>
      </c>
      <c r="L909">
        <v>1368</v>
      </c>
      <c r="N909">
        <v>1011</v>
      </c>
      <c r="O909" t="s">
        <v>737</v>
      </c>
      <c r="P909" t="s">
        <v>737</v>
      </c>
      <c r="Q909">
        <v>1</v>
      </c>
      <c r="Y909">
        <v>3.95</v>
      </c>
      <c r="AA909">
        <v>0</v>
      </c>
      <c r="AB909">
        <v>16.64</v>
      </c>
      <c r="AC909">
        <v>0</v>
      </c>
      <c r="AD909">
        <v>0</v>
      </c>
      <c r="AN909">
        <v>0</v>
      </c>
      <c r="AO909">
        <v>1</v>
      </c>
      <c r="AP909">
        <v>0</v>
      </c>
      <c r="AQ909">
        <v>0</v>
      </c>
      <c r="AR909">
        <v>0</v>
      </c>
      <c r="AS909" t="s">
        <v>3</v>
      </c>
      <c r="AT909">
        <v>3.95</v>
      </c>
      <c r="AU909" t="s">
        <v>3</v>
      </c>
      <c r="AV909">
        <v>0</v>
      </c>
      <c r="AW909">
        <v>2</v>
      </c>
      <c r="AX909">
        <v>23106794</v>
      </c>
      <c r="AY909">
        <v>1</v>
      </c>
      <c r="AZ909">
        <v>0</v>
      </c>
      <c r="BA909">
        <v>906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B909">
        <v>0</v>
      </c>
    </row>
    <row r="910" spans="1:80">
      <c r="A910">
        <f>ROW(Source!A450)</f>
        <v>450</v>
      </c>
      <c r="B910">
        <v>23104213</v>
      </c>
      <c r="C910">
        <v>23106770</v>
      </c>
      <c r="D910">
        <v>21600123</v>
      </c>
      <c r="E910">
        <v>1</v>
      </c>
      <c r="F910">
        <v>1</v>
      </c>
      <c r="G910">
        <v>1</v>
      </c>
      <c r="H910">
        <v>2</v>
      </c>
      <c r="I910" t="s">
        <v>1161</v>
      </c>
      <c r="J910" t="s">
        <v>1162</v>
      </c>
      <c r="K910" t="s">
        <v>1163</v>
      </c>
      <c r="L910">
        <v>1368</v>
      </c>
      <c r="N910">
        <v>1011</v>
      </c>
      <c r="O910" t="s">
        <v>737</v>
      </c>
      <c r="P910" t="s">
        <v>737</v>
      </c>
      <c r="Q910">
        <v>1</v>
      </c>
      <c r="Y910">
        <v>2.34</v>
      </c>
      <c r="AA910">
        <v>0</v>
      </c>
      <c r="AB910">
        <v>480</v>
      </c>
      <c r="AC910">
        <v>23.2</v>
      </c>
      <c r="AD910">
        <v>0</v>
      </c>
      <c r="AN910">
        <v>0</v>
      </c>
      <c r="AO910">
        <v>1</v>
      </c>
      <c r="AP910">
        <v>0</v>
      </c>
      <c r="AQ910">
        <v>0</v>
      </c>
      <c r="AR910">
        <v>0</v>
      </c>
      <c r="AS910" t="s">
        <v>3</v>
      </c>
      <c r="AT910">
        <v>2.34</v>
      </c>
      <c r="AU910" t="s">
        <v>3</v>
      </c>
      <c r="AV910">
        <v>0</v>
      </c>
      <c r="AW910">
        <v>2</v>
      </c>
      <c r="AX910">
        <v>23106795</v>
      </c>
      <c r="AY910">
        <v>1</v>
      </c>
      <c r="AZ910">
        <v>0</v>
      </c>
      <c r="BA910">
        <v>907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B910">
        <v>0</v>
      </c>
    </row>
    <row r="911" spans="1:80">
      <c r="A911">
        <f>ROW(Source!A450)</f>
        <v>450</v>
      </c>
      <c r="B911">
        <v>23104213</v>
      </c>
      <c r="C911">
        <v>23106770</v>
      </c>
      <c r="D911">
        <v>21540926</v>
      </c>
      <c r="E911">
        <v>1</v>
      </c>
      <c r="F911">
        <v>1</v>
      </c>
      <c r="G911">
        <v>1</v>
      </c>
      <c r="H911">
        <v>3</v>
      </c>
      <c r="I911" t="s">
        <v>1164</v>
      </c>
      <c r="J911" t="s">
        <v>1165</v>
      </c>
      <c r="K911" t="s">
        <v>1033</v>
      </c>
      <c r="L911">
        <v>1348</v>
      </c>
      <c r="N911">
        <v>1009</v>
      </c>
      <c r="O911" t="s">
        <v>13</v>
      </c>
      <c r="P911" t="s">
        <v>13</v>
      </c>
      <c r="Q911">
        <v>1000</v>
      </c>
      <c r="Y911">
        <v>1.4499999999999999E-3</v>
      </c>
      <c r="AA911">
        <v>10578</v>
      </c>
      <c r="AB911">
        <v>0</v>
      </c>
      <c r="AC911">
        <v>0</v>
      </c>
      <c r="AD911">
        <v>0</v>
      </c>
      <c r="AN911">
        <v>0</v>
      </c>
      <c r="AO911">
        <v>1</v>
      </c>
      <c r="AP911">
        <v>0</v>
      </c>
      <c r="AQ911">
        <v>0</v>
      </c>
      <c r="AR911">
        <v>0</v>
      </c>
      <c r="AS911" t="s">
        <v>3</v>
      </c>
      <c r="AT911">
        <v>1.4499999999999999E-3</v>
      </c>
      <c r="AU911" t="s">
        <v>3</v>
      </c>
      <c r="AV911">
        <v>0</v>
      </c>
      <c r="AW911">
        <v>2</v>
      </c>
      <c r="AX911">
        <v>23106796</v>
      </c>
      <c r="AY911">
        <v>1</v>
      </c>
      <c r="AZ911">
        <v>0</v>
      </c>
      <c r="BA911">
        <v>908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B911">
        <v>0</v>
      </c>
    </row>
    <row r="912" spans="1:80">
      <c r="A912">
        <f>ROW(Source!A450)</f>
        <v>450</v>
      </c>
      <c r="B912">
        <v>23104213</v>
      </c>
      <c r="C912">
        <v>23106770</v>
      </c>
      <c r="D912">
        <v>21540930</v>
      </c>
      <c r="E912">
        <v>1</v>
      </c>
      <c r="F912">
        <v>1</v>
      </c>
      <c r="G912">
        <v>1</v>
      </c>
      <c r="H912">
        <v>3</v>
      </c>
      <c r="I912" t="s">
        <v>1128</v>
      </c>
      <c r="J912" t="s">
        <v>1129</v>
      </c>
      <c r="K912" t="s">
        <v>1130</v>
      </c>
      <c r="L912">
        <v>1348</v>
      </c>
      <c r="N912">
        <v>1009</v>
      </c>
      <c r="O912" t="s">
        <v>13</v>
      </c>
      <c r="P912" t="s">
        <v>13</v>
      </c>
      <c r="Q912">
        <v>1000</v>
      </c>
      <c r="Y912">
        <v>6.0000000000000001E-3</v>
      </c>
      <c r="AA912">
        <v>11524</v>
      </c>
      <c r="AB912">
        <v>0</v>
      </c>
      <c r="AC912">
        <v>0</v>
      </c>
      <c r="AD912">
        <v>0</v>
      </c>
      <c r="AN912">
        <v>0</v>
      </c>
      <c r="AO912">
        <v>1</v>
      </c>
      <c r="AP912">
        <v>0</v>
      </c>
      <c r="AQ912">
        <v>0</v>
      </c>
      <c r="AR912">
        <v>0</v>
      </c>
      <c r="AS912" t="s">
        <v>3</v>
      </c>
      <c r="AT912">
        <v>6.0000000000000001E-3</v>
      </c>
      <c r="AU912" t="s">
        <v>3</v>
      </c>
      <c r="AV912">
        <v>0</v>
      </c>
      <c r="AW912">
        <v>2</v>
      </c>
      <c r="AX912">
        <v>23106797</v>
      </c>
      <c r="AY912">
        <v>1</v>
      </c>
      <c r="AZ912">
        <v>0</v>
      </c>
      <c r="BA912">
        <v>909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B912">
        <v>0</v>
      </c>
    </row>
    <row r="913" spans="1:80">
      <c r="A913">
        <f>ROW(Source!A450)</f>
        <v>450</v>
      </c>
      <c r="B913">
        <v>23104213</v>
      </c>
      <c r="C913">
        <v>23106770</v>
      </c>
      <c r="D913">
        <v>21544634</v>
      </c>
      <c r="E913">
        <v>1</v>
      </c>
      <c r="F913">
        <v>1</v>
      </c>
      <c r="G913">
        <v>1</v>
      </c>
      <c r="H913">
        <v>3</v>
      </c>
      <c r="I913" t="s">
        <v>1166</v>
      </c>
      <c r="J913" t="s">
        <v>1167</v>
      </c>
      <c r="K913" t="s">
        <v>1168</v>
      </c>
      <c r="L913">
        <v>1346</v>
      </c>
      <c r="N913">
        <v>1009</v>
      </c>
      <c r="O913" t="s">
        <v>95</v>
      </c>
      <c r="P913" t="s">
        <v>95</v>
      </c>
      <c r="Q913">
        <v>1</v>
      </c>
      <c r="Y913">
        <v>2.4300000000000002</v>
      </c>
      <c r="AA913">
        <v>9.75</v>
      </c>
      <c r="AB913">
        <v>0</v>
      </c>
      <c r="AC913">
        <v>0</v>
      </c>
      <c r="AD913">
        <v>0</v>
      </c>
      <c r="AN913">
        <v>0</v>
      </c>
      <c r="AO913">
        <v>1</v>
      </c>
      <c r="AP913">
        <v>0</v>
      </c>
      <c r="AQ913">
        <v>0</v>
      </c>
      <c r="AR913">
        <v>0</v>
      </c>
      <c r="AS913" t="s">
        <v>3</v>
      </c>
      <c r="AT913">
        <v>2.4300000000000002</v>
      </c>
      <c r="AU913" t="s">
        <v>3</v>
      </c>
      <c r="AV913">
        <v>0</v>
      </c>
      <c r="AW913">
        <v>2</v>
      </c>
      <c r="AX913">
        <v>23106798</v>
      </c>
      <c r="AY913">
        <v>1</v>
      </c>
      <c r="AZ913">
        <v>0</v>
      </c>
      <c r="BA913">
        <v>910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B913">
        <v>0</v>
      </c>
    </row>
    <row r="914" spans="1:80">
      <c r="A914">
        <f>ROW(Source!A450)</f>
        <v>450</v>
      </c>
      <c r="B914">
        <v>23104213</v>
      </c>
      <c r="C914">
        <v>23106770</v>
      </c>
      <c r="D914">
        <v>21551860</v>
      </c>
      <c r="E914">
        <v>1</v>
      </c>
      <c r="F914">
        <v>1</v>
      </c>
      <c r="G914">
        <v>1</v>
      </c>
      <c r="H914">
        <v>3</v>
      </c>
      <c r="I914" t="s">
        <v>1134</v>
      </c>
      <c r="J914" t="s">
        <v>1135</v>
      </c>
      <c r="K914" t="s">
        <v>1136</v>
      </c>
      <c r="L914">
        <v>1346</v>
      </c>
      <c r="N914">
        <v>1009</v>
      </c>
      <c r="O914" t="s">
        <v>95</v>
      </c>
      <c r="P914" t="s">
        <v>95</v>
      </c>
      <c r="Q914">
        <v>1</v>
      </c>
      <c r="Y914">
        <v>134</v>
      </c>
      <c r="AA914">
        <v>12.6</v>
      </c>
      <c r="AB914">
        <v>0</v>
      </c>
      <c r="AC914">
        <v>0</v>
      </c>
      <c r="AD914">
        <v>0</v>
      </c>
      <c r="AN914">
        <v>0</v>
      </c>
      <c r="AO914">
        <v>1</v>
      </c>
      <c r="AP914">
        <v>0</v>
      </c>
      <c r="AQ914">
        <v>0</v>
      </c>
      <c r="AR914">
        <v>0</v>
      </c>
      <c r="AS914" t="s">
        <v>3</v>
      </c>
      <c r="AT914">
        <v>134</v>
      </c>
      <c r="AU914" t="s">
        <v>3</v>
      </c>
      <c r="AV914">
        <v>0</v>
      </c>
      <c r="AW914">
        <v>2</v>
      </c>
      <c r="AX914">
        <v>23106799</v>
      </c>
      <c r="AY914">
        <v>1</v>
      </c>
      <c r="AZ914">
        <v>0</v>
      </c>
      <c r="BA914">
        <v>911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B914">
        <v>0</v>
      </c>
    </row>
    <row r="915" spans="1:80">
      <c r="A915">
        <f>ROW(Source!A450)</f>
        <v>450</v>
      </c>
      <c r="B915">
        <v>23104213</v>
      </c>
      <c r="C915">
        <v>23106770</v>
      </c>
      <c r="D915">
        <v>21586828</v>
      </c>
      <c r="E915">
        <v>1</v>
      </c>
      <c r="F915">
        <v>1</v>
      </c>
      <c r="G915">
        <v>1</v>
      </c>
      <c r="H915">
        <v>3</v>
      </c>
      <c r="I915" t="s">
        <v>1137</v>
      </c>
      <c r="J915" t="s">
        <v>1138</v>
      </c>
      <c r="K915" t="s">
        <v>1139</v>
      </c>
      <c r="L915">
        <v>1339</v>
      </c>
      <c r="N915">
        <v>1007</v>
      </c>
      <c r="O915" t="s">
        <v>26</v>
      </c>
      <c r="P915" t="s">
        <v>26</v>
      </c>
      <c r="Q915">
        <v>1</v>
      </c>
      <c r="Y915">
        <v>42.6</v>
      </c>
      <c r="AA915">
        <v>10.67</v>
      </c>
      <c r="AB915">
        <v>0</v>
      </c>
      <c r="AC915">
        <v>0</v>
      </c>
      <c r="AD915">
        <v>0</v>
      </c>
      <c r="AN915">
        <v>0</v>
      </c>
      <c r="AO915">
        <v>1</v>
      </c>
      <c r="AP915">
        <v>0</v>
      </c>
      <c r="AQ915">
        <v>0</v>
      </c>
      <c r="AR915">
        <v>0</v>
      </c>
      <c r="AS915" t="s">
        <v>3</v>
      </c>
      <c r="AT915">
        <v>42.6</v>
      </c>
      <c r="AU915" t="s">
        <v>3</v>
      </c>
      <c r="AV915">
        <v>0</v>
      </c>
      <c r="AW915">
        <v>2</v>
      </c>
      <c r="AX915">
        <v>23106800</v>
      </c>
      <c r="AY915">
        <v>1</v>
      </c>
      <c r="AZ915">
        <v>0</v>
      </c>
      <c r="BA915">
        <v>912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B915">
        <v>0</v>
      </c>
    </row>
    <row r="916" spans="1:80">
      <c r="A916">
        <f>ROW(Source!A450)</f>
        <v>450</v>
      </c>
      <c r="B916">
        <v>23104213</v>
      </c>
      <c r="C916">
        <v>23106770</v>
      </c>
      <c r="D916">
        <v>21640284</v>
      </c>
      <c r="E916">
        <v>1</v>
      </c>
      <c r="F916">
        <v>1</v>
      </c>
      <c r="G916">
        <v>1</v>
      </c>
      <c r="H916">
        <v>3</v>
      </c>
      <c r="I916" t="s">
        <v>945</v>
      </c>
      <c r="J916" t="s">
        <v>946</v>
      </c>
      <c r="K916" t="s">
        <v>947</v>
      </c>
      <c r="L916">
        <v>1346</v>
      </c>
      <c r="N916">
        <v>1009</v>
      </c>
      <c r="O916" t="s">
        <v>95</v>
      </c>
      <c r="P916" t="s">
        <v>95</v>
      </c>
      <c r="Q916">
        <v>1</v>
      </c>
      <c r="Y916">
        <v>10.5</v>
      </c>
      <c r="AA916">
        <v>26.44</v>
      </c>
      <c r="AB916">
        <v>0</v>
      </c>
      <c r="AC916">
        <v>0</v>
      </c>
      <c r="AD916">
        <v>0</v>
      </c>
      <c r="AN916">
        <v>0</v>
      </c>
      <c r="AO916">
        <v>1</v>
      </c>
      <c r="AP916">
        <v>0</v>
      </c>
      <c r="AQ916">
        <v>0</v>
      </c>
      <c r="AR916">
        <v>0</v>
      </c>
      <c r="AS916" t="s">
        <v>3</v>
      </c>
      <c r="AT916">
        <v>10.5</v>
      </c>
      <c r="AU916" t="s">
        <v>3</v>
      </c>
      <c r="AV916">
        <v>0</v>
      </c>
      <c r="AW916">
        <v>2</v>
      </c>
      <c r="AX916">
        <v>23106801</v>
      </c>
      <c r="AY916">
        <v>1</v>
      </c>
      <c r="AZ916">
        <v>0</v>
      </c>
      <c r="BA916">
        <v>913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B916">
        <v>0</v>
      </c>
    </row>
    <row r="917" spans="1:80">
      <c r="A917">
        <f>ROW(Source!A450)</f>
        <v>450</v>
      </c>
      <c r="B917">
        <v>23104213</v>
      </c>
      <c r="C917">
        <v>23106770</v>
      </c>
      <c r="D917">
        <v>21598581</v>
      </c>
      <c r="E917">
        <v>1</v>
      </c>
      <c r="F917">
        <v>1</v>
      </c>
      <c r="G917">
        <v>1</v>
      </c>
      <c r="H917">
        <v>3</v>
      </c>
      <c r="I917" t="s">
        <v>853</v>
      </c>
      <c r="J917" t="s">
        <v>854</v>
      </c>
      <c r="K917" t="s">
        <v>855</v>
      </c>
      <c r="L917">
        <v>9308174</v>
      </c>
      <c r="N917">
        <v>1009</v>
      </c>
      <c r="O917" t="s">
        <v>13</v>
      </c>
      <c r="P917" t="s">
        <v>361</v>
      </c>
      <c r="Q917">
        <v>1000</v>
      </c>
      <c r="Y917">
        <v>79.13</v>
      </c>
      <c r="AA917">
        <v>1</v>
      </c>
      <c r="AB917">
        <v>0</v>
      </c>
      <c r="AC917">
        <v>0</v>
      </c>
      <c r="AD917">
        <v>0</v>
      </c>
      <c r="AN917">
        <v>0</v>
      </c>
      <c r="AO917">
        <v>1</v>
      </c>
      <c r="AP917">
        <v>0</v>
      </c>
      <c r="AQ917">
        <v>0</v>
      </c>
      <c r="AR917">
        <v>0</v>
      </c>
      <c r="AS917" t="s">
        <v>3</v>
      </c>
      <c r="AT917">
        <v>79.13</v>
      </c>
      <c r="AU917" t="s">
        <v>3</v>
      </c>
      <c r="AV917">
        <v>0</v>
      </c>
      <c r="AW917">
        <v>2</v>
      </c>
      <c r="AX917">
        <v>23106802</v>
      </c>
      <c r="AY917">
        <v>1</v>
      </c>
      <c r="AZ917">
        <v>0</v>
      </c>
      <c r="BA917">
        <v>914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B917">
        <v>0</v>
      </c>
    </row>
    <row r="918" spans="1:80">
      <c r="A918">
        <f>ROW(Source!A452)</f>
        <v>452</v>
      </c>
      <c r="B918">
        <v>23104213</v>
      </c>
      <c r="C918">
        <v>23107994</v>
      </c>
      <c r="D918">
        <v>9430883</v>
      </c>
      <c r="E918">
        <v>1</v>
      </c>
      <c r="F918">
        <v>1</v>
      </c>
      <c r="G918">
        <v>1</v>
      </c>
      <c r="H918">
        <v>1</v>
      </c>
      <c r="I918" t="s">
        <v>1144</v>
      </c>
      <c r="J918" t="s">
        <v>3</v>
      </c>
      <c r="K918" t="s">
        <v>1145</v>
      </c>
      <c r="L918">
        <v>1369</v>
      </c>
      <c r="N918">
        <v>1013</v>
      </c>
      <c r="O918" t="s">
        <v>731</v>
      </c>
      <c r="P918" t="s">
        <v>731</v>
      </c>
      <c r="Q918">
        <v>1</v>
      </c>
      <c r="Y918">
        <v>431</v>
      </c>
      <c r="AA918">
        <v>0</v>
      </c>
      <c r="AB918">
        <v>0</v>
      </c>
      <c r="AC918">
        <v>0</v>
      </c>
      <c r="AD918">
        <v>9.18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3</v>
      </c>
      <c r="AT918">
        <v>431</v>
      </c>
      <c r="AU918" t="s">
        <v>3</v>
      </c>
      <c r="AV918">
        <v>1</v>
      </c>
      <c r="AW918">
        <v>2</v>
      </c>
      <c r="AX918">
        <v>23108011</v>
      </c>
      <c r="AY918">
        <v>1</v>
      </c>
      <c r="AZ918">
        <v>0</v>
      </c>
      <c r="BA918">
        <v>915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B918">
        <v>0</v>
      </c>
    </row>
    <row r="919" spans="1:80">
      <c r="A919">
        <f>ROW(Source!A452)</f>
        <v>452</v>
      </c>
      <c r="B919">
        <v>23104213</v>
      </c>
      <c r="C919">
        <v>23107994</v>
      </c>
      <c r="D919">
        <v>121548</v>
      </c>
      <c r="E919">
        <v>1</v>
      </c>
      <c r="F919">
        <v>1</v>
      </c>
      <c r="G919">
        <v>1</v>
      </c>
      <c r="H919">
        <v>1</v>
      </c>
      <c r="I919" t="s">
        <v>23</v>
      </c>
      <c r="J919" t="s">
        <v>3</v>
      </c>
      <c r="K919" t="s">
        <v>732</v>
      </c>
      <c r="L919">
        <v>608254</v>
      </c>
      <c r="N919">
        <v>1013</v>
      </c>
      <c r="O919" t="s">
        <v>733</v>
      </c>
      <c r="P919" t="s">
        <v>733</v>
      </c>
      <c r="Q919">
        <v>1</v>
      </c>
      <c r="Y919">
        <v>24.22</v>
      </c>
      <c r="AA919">
        <v>0</v>
      </c>
      <c r="AB919">
        <v>0</v>
      </c>
      <c r="AC919">
        <v>0</v>
      </c>
      <c r="AD919">
        <v>0</v>
      </c>
      <c r="AN919">
        <v>0</v>
      </c>
      <c r="AO919">
        <v>1</v>
      </c>
      <c r="AP919">
        <v>0</v>
      </c>
      <c r="AQ919">
        <v>0</v>
      </c>
      <c r="AR919">
        <v>0</v>
      </c>
      <c r="AS919" t="s">
        <v>3</v>
      </c>
      <c r="AT919">
        <v>24.22</v>
      </c>
      <c r="AU919" t="s">
        <v>3</v>
      </c>
      <c r="AV919">
        <v>2</v>
      </c>
      <c r="AW919">
        <v>2</v>
      </c>
      <c r="AX919">
        <v>23108012</v>
      </c>
      <c r="AY919">
        <v>1</v>
      </c>
      <c r="AZ919">
        <v>0</v>
      </c>
      <c r="BA919">
        <v>916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B919">
        <v>0</v>
      </c>
    </row>
    <row r="920" spans="1:80">
      <c r="A920">
        <f>ROW(Source!A452)</f>
        <v>452</v>
      </c>
      <c r="B920">
        <v>23104213</v>
      </c>
      <c r="C920">
        <v>23107994</v>
      </c>
      <c r="D920">
        <v>21598741</v>
      </c>
      <c r="E920">
        <v>1</v>
      </c>
      <c r="F920">
        <v>1</v>
      </c>
      <c r="G920">
        <v>1</v>
      </c>
      <c r="H920">
        <v>2</v>
      </c>
      <c r="I920" t="s">
        <v>1146</v>
      </c>
      <c r="J920" t="s">
        <v>1147</v>
      </c>
      <c r="K920" t="s">
        <v>1148</v>
      </c>
      <c r="L920">
        <v>1368</v>
      </c>
      <c r="N920">
        <v>1011</v>
      </c>
      <c r="O920" t="s">
        <v>737</v>
      </c>
      <c r="P920" t="s">
        <v>737</v>
      </c>
      <c r="Q920">
        <v>1</v>
      </c>
      <c r="Y920">
        <v>1.32</v>
      </c>
      <c r="AA920">
        <v>0</v>
      </c>
      <c r="AB920">
        <v>166.51</v>
      </c>
      <c r="AC920">
        <v>25.1</v>
      </c>
      <c r="AD920">
        <v>0</v>
      </c>
      <c r="AN920">
        <v>0</v>
      </c>
      <c r="AO920">
        <v>1</v>
      </c>
      <c r="AP920">
        <v>0</v>
      </c>
      <c r="AQ920">
        <v>0</v>
      </c>
      <c r="AR920">
        <v>0</v>
      </c>
      <c r="AS920" t="s">
        <v>3</v>
      </c>
      <c r="AT920">
        <v>1.32</v>
      </c>
      <c r="AU920" t="s">
        <v>3</v>
      </c>
      <c r="AV920">
        <v>0</v>
      </c>
      <c r="AW920">
        <v>2</v>
      </c>
      <c r="AX920">
        <v>23108013</v>
      </c>
      <c r="AY920">
        <v>1</v>
      </c>
      <c r="AZ920">
        <v>0</v>
      </c>
      <c r="BA920">
        <v>917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B920">
        <v>0</v>
      </c>
    </row>
    <row r="921" spans="1:80">
      <c r="A921">
        <f>ROW(Source!A452)</f>
        <v>452</v>
      </c>
      <c r="B921">
        <v>23104213</v>
      </c>
      <c r="C921">
        <v>23107994</v>
      </c>
      <c r="D921">
        <v>21598771</v>
      </c>
      <c r="E921">
        <v>1</v>
      </c>
      <c r="F921">
        <v>1</v>
      </c>
      <c r="G921">
        <v>1</v>
      </c>
      <c r="H921">
        <v>2</v>
      </c>
      <c r="I921" t="s">
        <v>1149</v>
      </c>
      <c r="J921" t="s">
        <v>1150</v>
      </c>
      <c r="K921" t="s">
        <v>1151</v>
      </c>
      <c r="L921">
        <v>1368</v>
      </c>
      <c r="N921">
        <v>1011</v>
      </c>
      <c r="O921" t="s">
        <v>737</v>
      </c>
      <c r="P921" t="s">
        <v>737</v>
      </c>
      <c r="Q921">
        <v>1</v>
      </c>
      <c r="Y921">
        <v>16.899999999999999</v>
      </c>
      <c r="AA921">
        <v>0</v>
      </c>
      <c r="AB921">
        <v>197.01</v>
      </c>
      <c r="AC921">
        <v>14.4</v>
      </c>
      <c r="AD921">
        <v>0</v>
      </c>
      <c r="AN921">
        <v>0</v>
      </c>
      <c r="AO921">
        <v>1</v>
      </c>
      <c r="AP921">
        <v>0</v>
      </c>
      <c r="AQ921">
        <v>0</v>
      </c>
      <c r="AR921">
        <v>0</v>
      </c>
      <c r="AS921" t="s">
        <v>3</v>
      </c>
      <c r="AT921">
        <v>16.899999999999999</v>
      </c>
      <c r="AU921" t="s">
        <v>3</v>
      </c>
      <c r="AV921">
        <v>0</v>
      </c>
      <c r="AW921">
        <v>2</v>
      </c>
      <c r="AX921">
        <v>23108014</v>
      </c>
      <c r="AY921">
        <v>1</v>
      </c>
      <c r="AZ921">
        <v>0</v>
      </c>
      <c r="BA921">
        <v>918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B921">
        <v>0</v>
      </c>
    </row>
    <row r="922" spans="1:80">
      <c r="A922">
        <f>ROW(Source!A452)</f>
        <v>452</v>
      </c>
      <c r="B922">
        <v>23104213</v>
      </c>
      <c r="C922">
        <v>23107994</v>
      </c>
      <c r="D922">
        <v>21599021</v>
      </c>
      <c r="E922">
        <v>1</v>
      </c>
      <c r="F922">
        <v>1</v>
      </c>
      <c r="G922">
        <v>1</v>
      </c>
      <c r="H922">
        <v>2</v>
      </c>
      <c r="I922" t="s">
        <v>1152</v>
      </c>
      <c r="J922" t="s">
        <v>1153</v>
      </c>
      <c r="K922" t="s">
        <v>1154</v>
      </c>
      <c r="L922">
        <v>1368</v>
      </c>
      <c r="N922">
        <v>1011</v>
      </c>
      <c r="O922" t="s">
        <v>737</v>
      </c>
      <c r="P922" t="s">
        <v>737</v>
      </c>
      <c r="Q922">
        <v>1</v>
      </c>
      <c r="Y922">
        <v>25.8</v>
      </c>
      <c r="AA922">
        <v>0</v>
      </c>
      <c r="AB922">
        <v>8.1999999999999993</v>
      </c>
      <c r="AC922">
        <v>0</v>
      </c>
      <c r="AD922">
        <v>0</v>
      </c>
      <c r="AN922">
        <v>0</v>
      </c>
      <c r="AO922">
        <v>1</v>
      </c>
      <c r="AP922">
        <v>0</v>
      </c>
      <c r="AQ922">
        <v>0</v>
      </c>
      <c r="AR922">
        <v>0</v>
      </c>
      <c r="AS922" t="s">
        <v>3</v>
      </c>
      <c r="AT922">
        <v>25.8</v>
      </c>
      <c r="AU922" t="s">
        <v>3</v>
      </c>
      <c r="AV922">
        <v>0</v>
      </c>
      <c r="AW922">
        <v>2</v>
      </c>
      <c r="AX922">
        <v>23108015</v>
      </c>
      <c r="AY922">
        <v>1</v>
      </c>
      <c r="AZ922">
        <v>0</v>
      </c>
      <c r="BA922">
        <v>919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B922">
        <v>0</v>
      </c>
    </row>
    <row r="923" spans="1:80">
      <c r="A923">
        <f>ROW(Source!A452)</f>
        <v>452</v>
      </c>
      <c r="B923">
        <v>23104213</v>
      </c>
      <c r="C923">
        <v>23107994</v>
      </c>
      <c r="D923">
        <v>21599187</v>
      </c>
      <c r="E923">
        <v>1</v>
      </c>
      <c r="F923">
        <v>1</v>
      </c>
      <c r="G923">
        <v>1</v>
      </c>
      <c r="H923">
        <v>2</v>
      </c>
      <c r="I923" t="s">
        <v>895</v>
      </c>
      <c r="J923" t="s">
        <v>896</v>
      </c>
      <c r="K923" t="s">
        <v>897</v>
      </c>
      <c r="L923">
        <v>1368</v>
      </c>
      <c r="N923">
        <v>1011</v>
      </c>
      <c r="O923" t="s">
        <v>737</v>
      </c>
      <c r="P923" t="s">
        <v>737</v>
      </c>
      <c r="Q923">
        <v>1</v>
      </c>
      <c r="Y923">
        <v>4.76</v>
      </c>
      <c r="AA923">
        <v>0</v>
      </c>
      <c r="AB923">
        <v>8.1</v>
      </c>
      <c r="AC923">
        <v>0</v>
      </c>
      <c r="AD923">
        <v>0</v>
      </c>
      <c r="AN923">
        <v>0</v>
      </c>
      <c r="AO923">
        <v>1</v>
      </c>
      <c r="AP923">
        <v>0</v>
      </c>
      <c r="AQ923">
        <v>0</v>
      </c>
      <c r="AR923">
        <v>0</v>
      </c>
      <c r="AS923" t="s">
        <v>3</v>
      </c>
      <c r="AT923">
        <v>4.76</v>
      </c>
      <c r="AU923" t="s">
        <v>3</v>
      </c>
      <c r="AV923">
        <v>0</v>
      </c>
      <c r="AW923">
        <v>2</v>
      </c>
      <c r="AX923">
        <v>23108016</v>
      </c>
      <c r="AY923">
        <v>1</v>
      </c>
      <c r="AZ923">
        <v>0</v>
      </c>
      <c r="BA923">
        <v>920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B923">
        <v>0</v>
      </c>
    </row>
    <row r="924" spans="1:80">
      <c r="A924">
        <f>ROW(Source!A452)</f>
        <v>452</v>
      </c>
      <c r="B924">
        <v>23104213</v>
      </c>
      <c r="C924">
        <v>23107994</v>
      </c>
      <c r="D924">
        <v>21599726</v>
      </c>
      <c r="E924">
        <v>1</v>
      </c>
      <c r="F924">
        <v>1</v>
      </c>
      <c r="G924">
        <v>1</v>
      </c>
      <c r="H924">
        <v>2</v>
      </c>
      <c r="I924" t="s">
        <v>1155</v>
      </c>
      <c r="J924" t="s">
        <v>1156</v>
      </c>
      <c r="K924" t="s">
        <v>1157</v>
      </c>
      <c r="L924">
        <v>1368</v>
      </c>
      <c r="N924">
        <v>1011</v>
      </c>
      <c r="O924" t="s">
        <v>737</v>
      </c>
      <c r="P924" t="s">
        <v>737</v>
      </c>
      <c r="Q924">
        <v>1</v>
      </c>
      <c r="Y924">
        <v>2.2400000000000002</v>
      </c>
      <c r="AA924">
        <v>0</v>
      </c>
      <c r="AB924">
        <v>19.12</v>
      </c>
      <c r="AC924">
        <v>0</v>
      </c>
      <c r="AD924">
        <v>0</v>
      </c>
      <c r="AN924">
        <v>0</v>
      </c>
      <c r="AO924">
        <v>1</v>
      </c>
      <c r="AP924">
        <v>0</v>
      </c>
      <c r="AQ924">
        <v>0</v>
      </c>
      <c r="AR924">
        <v>0</v>
      </c>
      <c r="AS924" t="s">
        <v>3</v>
      </c>
      <c r="AT924">
        <v>2.2400000000000002</v>
      </c>
      <c r="AU924" t="s">
        <v>3</v>
      </c>
      <c r="AV924">
        <v>0</v>
      </c>
      <c r="AW924">
        <v>2</v>
      </c>
      <c r="AX924">
        <v>23108017</v>
      </c>
      <c r="AY924">
        <v>1</v>
      </c>
      <c r="AZ924">
        <v>0</v>
      </c>
      <c r="BA924">
        <v>921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B924">
        <v>0</v>
      </c>
    </row>
    <row r="925" spans="1:80">
      <c r="A925">
        <f>ROW(Source!A452)</f>
        <v>452</v>
      </c>
      <c r="B925">
        <v>23104213</v>
      </c>
      <c r="C925">
        <v>23107994</v>
      </c>
      <c r="D925">
        <v>21600119</v>
      </c>
      <c r="E925">
        <v>1</v>
      </c>
      <c r="F925">
        <v>1</v>
      </c>
      <c r="G925">
        <v>1</v>
      </c>
      <c r="H925">
        <v>2</v>
      </c>
      <c r="I925" t="s">
        <v>1158</v>
      </c>
      <c r="J925" t="s">
        <v>1159</v>
      </c>
      <c r="K925" t="s">
        <v>1160</v>
      </c>
      <c r="L925">
        <v>1368</v>
      </c>
      <c r="N925">
        <v>1011</v>
      </c>
      <c r="O925" t="s">
        <v>737</v>
      </c>
      <c r="P925" t="s">
        <v>737</v>
      </c>
      <c r="Q925">
        <v>1</v>
      </c>
      <c r="Y925">
        <v>3.95</v>
      </c>
      <c r="AA925">
        <v>0</v>
      </c>
      <c r="AB925">
        <v>16.64</v>
      </c>
      <c r="AC925">
        <v>0</v>
      </c>
      <c r="AD925">
        <v>0</v>
      </c>
      <c r="AN925">
        <v>0</v>
      </c>
      <c r="AO925">
        <v>1</v>
      </c>
      <c r="AP925">
        <v>0</v>
      </c>
      <c r="AQ925">
        <v>0</v>
      </c>
      <c r="AR925">
        <v>0</v>
      </c>
      <c r="AS925" t="s">
        <v>3</v>
      </c>
      <c r="AT925">
        <v>3.95</v>
      </c>
      <c r="AU925" t="s">
        <v>3</v>
      </c>
      <c r="AV925">
        <v>0</v>
      </c>
      <c r="AW925">
        <v>2</v>
      </c>
      <c r="AX925">
        <v>23108018</v>
      </c>
      <c r="AY925">
        <v>1</v>
      </c>
      <c r="AZ925">
        <v>0</v>
      </c>
      <c r="BA925">
        <v>922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B925">
        <v>0</v>
      </c>
    </row>
    <row r="926" spans="1:80">
      <c r="A926">
        <f>ROW(Source!A452)</f>
        <v>452</v>
      </c>
      <c r="B926">
        <v>23104213</v>
      </c>
      <c r="C926">
        <v>23107994</v>
      </c>
      <c r="D926">
        <v>21600123</v>
      </c>
      <c r="E926">
        <v>1</v>
      </c>
      <c r="F926">
        <v>1</v>
      </c>
      <c r="G926">
        <v>1</v>
      </c>
      <c r="H926">
        <v>2</v>
      </c>
      <c r="I926" t="s">
        <v>1161</v>
      </c>
      <c r="J926" t="s">
        <v>1162</v>
      </c>
      <c r="K926" t="s">
        <v>1163</v>
      </c>
      <c r="L926">
        <v>1368</v>
      </c>
      <c r="N926">
        <v>1011</v>
      </c>
      <c r="O926" t="s">
        <v>737</v>
      </c>
      <c r="P926" t="s">
        <v>737</v>
      </c>
      <c r="Q926">
        <v>1</v>
      </c>
      <c r="Y926">
        <v>2.34</v>
      </c>
      <c r="AA926">
        <v>0</v>
      </c>
      <c r="AB926">
        <v>480</v>
      </c>
      <c r="AC926">
        <v>23.2</v>
      </c>
      <c r="AD926">
        <v>0</v>
      </c>
      <c r="AN926">
        <v>0</v>
      </c>
      <c r="AO926">
        <v>1</v>
      </c>
      <c r="AP926">
        <v>0</v>
      </c>
      <c r="AQ926">
        <v>0</v>
      </c>
      <c r="AR926">
        <v>0</v>
      </c>
      <c r="AS926" t="s">
        <v>3</v>
      </c>
      <c r="AT926">
        <v>2.34</v>
      </c>
      <c r="AU926" t="s">
        <v>3</v>
      </c>
      <c r="AV926">
        <v>0</v>
      </c>
      <c r="AW926">
        <v>2</v>
      </c>
      <c r="AX926">
        <v>23108019</v>
      </c>
      <c r="AY926">
        <v>1</v>
      </c>
      <c r="AZ926">
        <v>0</v>
      </c>
      <c r="BA926">
        <v>923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B926">
        <v>0</v>
      </c>
    </row>
    <row r="927" spans="1:80">
      <c r="A927">
        <f>ROW(Source!A452)</f>
        <v>452</v>
      </c>
      <c r="B927">
        <v>23104213</v>
      </c>
      <c r="C927">
        <v>23107994</v>
      </c>
      <c r="D927">
        <v>21540926</v>
      </c>
      <c r="E927">
        <v>1</v>
      </c>
      <c r="F927">
        <v>1</v>
      </c>
      <c r="G927">
        <v>1</v>
      </c>
      <c r="H927">
        <v>3</v>
      </c>
      <c r="I927" t="s">
        <v>1164</v>
      </c>
      <c r="J927" t="s">
        <v>1165</v>
      </c>
      <c r="K927" t="s">
        <v>1033</v>
      </c>
      <c r="L927">
        <v>1348</v>
      </c>
      <c r="N927">
        <v>1009</v>
      </c>
      <c r="O927" t="s">
        <v>13</v>
      </c>
      <c r="P927" t="s">
        <v>13</v>
      </c>
      <c r="Q927">
        <v>1000</v>
      </c>
      <c r="Y927">
        <v>1.4499999999999999E-3</v>
      </c>
      <c r="AA927">
        <v>10578</v>
      </c>
      <c r="AB927">
        <v>0</v>
      </c>
      <c r="AC927">
        <v>0</v>
      </c>
      <c r="AD927">
        <v>0</v>
      </c>
      <c r="AN927">
        <v>0</v>
      </c>
      <c r="AO927">
        <v>1</v>
      </c>
      <c r="AP927">
        <v>0</v>
      </c>
      <c r="AQ927">
        <v>0</v>
      </c>
      <c r="AR927">
        <v>0</v>
      </c>
      <c r="AS927" t="s">
        <v>3</v>
      </c>
      <c r="AT927">
        <v>1.4499999999999999E-3</v>
      </c>
      <c r="AU927" t="s">
        <v>3</v>
      </c>
      <c r="AV927">
        <v>0</v>
      </c>
      <c r="AW927">
        <v>2</v>
      </c>
      <c r="AX927">
        <v>23108020</v>
      </c>
      <c r="AY927">
        <v>1</v>
      </c>
      <c r="AZ927">
        <v>0</v>
      </c>
      <c r="BA927">
        <v>924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B927">
        <v>0</v>
      </c>
    </row>
    <row r="928" spans="1:80">
      <c r="A928">
        <f>ROW(Source!A452)</f>
        <v>452</v>
      </c>
      <c r="B928">
        <v>23104213</v>
      </c>
      <c r="C928">
        <v>23107994</v>
      </c>
      <c r="D928">
        <v>21540930</v>
      </c>
      <c r="E928">
        <v>1</v>
      </c>
      <c r="F928">
        <v>1</v>
      </c>
      <c r="G928">
        <v>1</v>
      </c>
      <c r="H928">
        <v>3</v>
      </c>
      <c r="I928" t="s">
        <v>1128</v>
      </c>
      <c r="J928" t="s">
        <v>1129</v>
      </c>
      <c r="K928" t="s">
        <v>1130</v>
      </c>
      <c r="L928">
        <v>1348</v>
      </c>
      <c r="N928">
        <v>1009</v>
      </c>
      <c r="O928" t="s">
        <v>13</v>
      </c>
      <c r="P928" t="s">
        <v>13</v>
      </c>
      <c r="Q928">
        <v>1000</v>
      </c>
      <c r="Y928">
        <v>6.0000000000000001E-3</v>
      </c>
      <c r="AA928">
        <v>11524</v>
      </c>
      <c r="AB928">
        <v>0</v>
      </c>
      <c r="AC928">
        <v>0</v>
      </c>
      <c r="AD928">
        <v>0</v>
      </c>
      <c r="AN928">
        <v>0</v>
      </c>
      <c r="AO928">
        <v>1</v>
      </c>
      <c r="AP928">
        <v>0</v>
      </c>
      <c r="AQ928">
        <v>0</v>
      </c>
      <c r="AR928">
        <v>0</v>
      </c>
      <c r="AS928" t="s">
        <v>3</v>
      </c>
      <c r="AT928">
        <v>6.0000000000000001E-3</v>
      </c>
      <c r="AU928" t="s">
        <v>3</v>
      </c>
      <c r="AV928">
        <v>0</v>
      </c>
      <c r="AW928">
        <v>2</v>
      </c>
      <c r="AX928">
        <v>23108021</v>
      </c>
      <c r="AY928">
        <v>1</v>
      </c>
      <c r="AZ928">
        <v>0</v>
      </c>
      <c r="BA928">
        <v>925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B928">
        <v>0</v>
      </c>
    </row>
    <row r="929" spans="1:80">
      <c r="A929">
        <f>ROW(Source!A452)</f>
        <v>452</v>
      </c>
      <c r="B929">
        <v>23104213</v>
      </c>
      <c r="C929">
        <v>23107994</v>
      </c>
      <c r="D929">
        <v>21544634</v>
      </c>
      <c r="E929">
        <v>1</v>
      </c>
      <c r="F929">
        <v>1</v>
      </c>
      <c r="G929">
        <v>1</v>
      </c>
      <c r="H929">
        <v>3</v>
      </c>
      <c r="I929" t="s">
        <v>1166</v>
      </c>
      <c r="J929" t="s">
        <v>1167</v>
      </c>
      <c r="K929" t="s">
        <v>1168</v>
      </c>
      <c r="L929">
        <v>1346</v>
      </c>
      <c r="N929">
        <v>1009</v>
      </c>
      <c r="O929" t="s">
        <v>95</v>
      </c>
      <c r="P929" t="s">
        <v>95</v>
      </c>
      <c r="Q929">
        <v>1</v>
      </c>
      <c r="Y929">
        <v>2.4300000000000002</v>
      </c>
      <c r="AA929">
        <v>9.75</v>
      </c>
      <c r="AB929">
        <v>0</v>
      </c>
      <c r="AC929">
        <v>0</v>
      </c>
      <c r="AD929">
        <v>0</v>
      </c>
      <c r="AN929">
        <v>0</v>
      </c>
      <c r="AO929">
        <v>1</v>
      </c>
      <c r="AP929">
        <v>0</v>
      </c>
      <c r="AQ929">
        <v>0</v>
      </c>
      <c r="AR929">
        <v>0</v>
      </c>
      <c r="AS929" t="s">
        <v>3</v>
      </c>
      <c r="AT929">
        <v>2.4300000000000002</v>
      </c>
      <c r="AU929" t="s">
        <v>3</v>
      </c>
      <c r="AV929">
        <v>0</v>
      </c>
      <c r="AW929">
        <v>2</v>
      </c>
      <c r="AX929">
        <v>23108022</v>
      </c>
      <c r="AY929">
        <v>1</v>
      </c>
      <c r="AZ929">
        <v>0</v>
      </c>
      <c r="BA929">
        <v>926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B929">
        <v>0</v>
      </c>
    </row>
    <row r="930" spans="1:80">
      <c r="A930">
        <f>ROW(Source!A452)</f>
        <v>452</v>
      </c>
      <c r="B930">
        <v>23104213</v>
      </c>
      <c r="C930">
        <v>23107994</v>
      </c>
      <c r="D930">
        <v>21551860</v>
      </c>
      <c r="E930">
        <v>1</v>
      </c>
      <c r="F930">
        <v>1</v>
      </c>
      <c r="G930">
        <v>1</v>
      </c>
      <c r="H930">
        <v>3</v>
      </c>
      <c r="I930" t="s">
        <v>1134</v>
      </c>
      <c r="J930" t="s">
        <v>1135</v>
      </c>
      <c r="K930" t="s">
        <v>1136</v>
      </c>
      <c r="L930">
        <v>1346</v>
      </c>
      <c r="N930">
        <v>1009</v>
      </c>
      <c r="O930" t="s">
        <v>95</v>
      </c>
      <c r="P930" t="s">
        <v>95</v>
      </c>
      <c r="Q930">
        <v>1</v>
      </c>
      <c r="Y930">
        <v>134</v>
      </c>
      <c r="AA930">
        <v>12.6</v>
      </c>
      <c r="AB930">
        <v>0</v>
      </c>
      <c r="AC930">
        <v>0</v>
      </c>
      <c r="AD930">
        <v>0</v>
      </c>
      <c r="AN930">
        <v>0</v>
      </c>
      <c r="AO930">
        <v>1</v>
      </c>
      <c r="AP930">
        <v>0</v>
      </c>
      <c r="AQ930">
        <v>0</v>
      </c>
      <c r="AR930">
        <v>0</v>
      </c>
      <c r="AS930" t="s">
        <v>3</v>
      </c>
      <c r="AT930">
        <v>134</v>
      </c>
      <c r="AU930" t="s">
        <v>3</v>
      </c>
      <c r="AV930">
        <v>0</v>
      </c>
      <c r="AW930">
        <v>2</v>
      </c>
      <c r="AX930">
        <v>23108023</v>
      </c>
      <c r="AY930">
        <v>1</v>
      </c>
      <c r="AZ930">
        <v>0</v>
      </c>
      <c r="BA930">
        <v>927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B930">
        <v>0</v>
      </c>
    </row>
    <row r="931" spans="1:80">
      <c r="A931">
        <f>ROW(Source!A452)</f>
        <v>452</v>
      </c>
      <c r="B931">
        <v>23104213</v>
      </c>
      <c r="C931">
        <v>23107994</v>
      </c>
      <c r="D931">
        <v>21586828</v>
      </c>
      <c r="E931">
        <v>1</v>
      </c>
      <c r="F931">
        <v>1</v>
      </c>
      <c r="G931">
        <v>1</v>
      </c>
      <c r="H931">
        <v>3</v>
      </c>
      <c r="I931" t="s">
        <v>1137</v>
      </c>
      <c r="J931" t="s">
        <v>1138</v>
      </c>
      <c r="K931" t="s">
        <v>1139</v>
      </c>
      <c r="L931">
        <v>1339</v>
      </c>
      <c r="N931">
        <v>1007</v>
      </c>
      <c r="O931" t="s">
        <v>26</v>
      </c>
      <c r="P931" t="s">
        <v>26</v>
      </c>
      <c r="Q931">
        <v>1</v>
      </c>
      <c r="Y931">
        <v>42.6</v>
      </c>
      <c r="AA931">
        <v>10.67</v>
      </c>
      <c r="AB931">
        <v>0</v>
      </c>
      <c r="AC931">
        <v>0</v>
      </c>
      <c r="AD931">
        <v>0</v>
      </c>
      <c r="AN931">
        <v>0</v>
      </c>
      <c r="AO931">
        <v>1</v>
      </c>
      <c r="AP931">
        <v>0</v>
      </c>
      <c r="AQ931">
        <v>0</v>
      </c>
      <c r="AR931">
        <v>0</v>
      </c>
      <c r="AS931" t="s">
        <v>3</v>
      </c>
      <c r="AT931">
        <v>42.6</v>
      </c>
      <c r="AU931" t="s">
        <v>3</v>
      </c>
      <c r="AV931">
        <v>0</v>
      </c>
      <c r="AW931">
        <v>2</v>
      </c>
      <c r="AX931">
        <v>23108024</v>
      </c>
      <c r="AY931">
        <v>1</v>
      </c>
      <c r="AZ931">
        <v>0</v>
      </c>
      <c r="BA931">
        <v>928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B931">
        <v>0</v>
      </c>
    </row>
    <row r="932" spans="1:80">
      <c r="A932">
        <f>ROW(Source!A452)</f>
        <v>452</v>
      </c>
      <c r="B932">
        <v>23104213</v>
      </c>
      <c r="C932">
        <v>23107994</v>
      </c>
      <c r="D932">
        <v>21640284</v>
      </c>
      <c r="E932">
        <v>1</v>
      </c>
      <c r="F932">
        <v>1</v>
      </c>
      <c r="G932">
        <v>1</v>
      </c>
      <c r="H932">
        <v>3</v>
      </c>
      <c r="I932" t="s">
        <v>945</v>
      </c>
      <c r="J932" t="s">
        <v>946</v>
      </c>
      <c r="K932" t="s">
        <v>947</v>
      </c>
      <c r="L932">
        <v>1346</v>
      </c>
      <c r="N932">
        <v>1009</v>
      </c>
      <c r="O932" t="s">
        <v>95</v>
      </c>
      <c r="P932" t="s">
        <v>95</v>
      </c>
      <c r="Q932">
        <v>1</v>
      </c>
      <c r="Y932">
        <v>10.5</v>
      </c>
      <c r="AA932">
        <v>26.44</v>
      </c>
      <c r="AB932">
        <v>0</v>
      </c>
      <c r="AC932">
        <v>0</v>
      </c>
      <c r="AD932">
        <v>0</v>
      </c>
      <c r="AN932">
        <v>0</v>
      </c>
      <c r="AO932">
        <v>1</v>
      </c>
      <c r="AP932">
        <v>0</v>
      </c>
      <c r="AQ932">
        <v>0</v>
      </c>
      <c r="AR932">
        <v>0</v>
      </c>
      <c r="AS932" t="s">
        <v>3</v>
      </c>
      <c r="AT932">
        <v>10.5</v>
      </c>
      <c r="AU932" t="s">
        <v>3</v>
      </c>
      <c r="AV932">
        <v>0</v>
      </c>
      <c r="AW932">
        <v>2</v>
      </c>
      <c r="AX932">
        <v>23108025</v>
      </c>
      <c r="AY932">
        <v>1</v>
      </c>
      <c r="AZ932">
        <v>0</v>
      </c>
      <c r="BA932">
        <v>929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B932">
        <v>0</v>
      </c>
    </row>
    <row r="933" spans="1:80">
      <c r="A933">
        <f>ROW(Source!A452)</f>
        <v>452</v>
      </c>
      <c r="B933">
        <v>23104213</v>
      </c>
      <c r="C933">
        <v>23107994</v>
      </c>
      <c r="D933">
        <v>21598581</v>
      </c>
      <c r="E933">
        <v>1</v>
      </c>
      <c r="F933">
        <v>1</v>
      </c>
      <c r="G933">
        <v>1</v>
      </c>
      <c r="H933">
        <v>3</v>
      </c>
      <c r="I933" t="s">
        <v>853</v>
      </c>
      <c r="J933" t="s">
        <v>854</v>
      </c>
      <c r="K933" t="s">
        <v>855</v>
      </c>
      <c r="L933">
        <v>9308174</v>
      </c>
      <c r="N933">
        <v>1009</v>
      </c>
      <c r="O933" t="s">
        <v>13</v>
      </c>
      <c r="P933" t="s">
        <v>361</v>
      </c>
      <c r="Q933">
        <v>1000</v>
      </c>
      <c r="Y933">
        <v>79.13</v>
      </c>
      <c r="AA933">
        <v>1</v>
      </c>
      <c r="AB933">
        <v>0</v>
      </c>
      <c r="AC933">
        <v>0</v>
      </c>
      <c r="AD933">
        <v>0</v>
      </c>
      <c r="AN933">
        <v>0</v>
      </c>
      <c r="AO933">
        <v>1</v>
      </c>
      <c r="AP933">
        <v>0</v>
      </c>
      <c r="AQ933">
        <v>0</v>
      </c>
      <c r="AR933">
        <v>0</v>
      </c>
      <c r="AS933" t="s">
        <v>3</v>
      </c>
      <c r="AT933">
        <v>79.13</v>
      </c>
      <c r="AU933" t="s">
        <v>3</v>
      </c>
      <c r="AV933">
        <v>0</v>
      </c>
      <c r="AW933">
        <v>2</v>
      </c>
      <c r="AX933">
        <v>23108026</v>
      </c>
      <c r="AY933">
        <v>1</v>
      </c>
      <c r="AZ933">
        <v>0</v>
      </c>
      <c r="BA933">
        <v>930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B933">
        <v>0</v>
      </c>
    </row>
    <row r="934" spans="1:80">
      <c r="A934">
        <f>ROW(Source!A454)</f>
        <v>454</v>
      </c>
      <c r="B934">
        <v>23104213</v>
      </c>
      <c r="C934">
        <v>23106804</v>
      </c>
      <c r="D934">
        <v>9431548</v>
      </c>
      <c r="E934">
        <v>1</v>
      </c>
      <c r="F934">
        <v>1</v>
      </c>
      <c r="G934">
        <v>1</v>
      </c>
      <c r="H934">
        <v>1</v>
      </c>
      <c r="I934" t="s">
        <v>1097</v>
      </c>
      <c r="J934" t="s">
        <v>3</v>
      </c>
      <c r="K934" t="s">
        <v>1098</v>
      </c>
      <c r="L934">
        <v>1369</v>
      </c>
      <c r="N934">
        <v>1013</v>
      </c>
      <c r="O934" t="s">
        <v>731</v>
      </c>
      <c r="P934" t="s">
        <v>731</v>
      </c>
      <c r="Q934">
        <v>1</v>
      </c>
      <c r="Y934">
        <v>3.49</v>
      </c>
      <c r="AA934">
        <v>0</v>
      </c>
      <c r="AB934">
        <v>0</v>
      </c>
      <c r="AC934">
        <v>0</v>
      </c>
      <c r="AD934">
        <v>9.92</v>
      </c>
      <c r="AN934">
        <v>0</v>
      </c>
      <c r="AO934">
        <v>1</v>
      </c>
      <c r="AP934">
        <v>0</v>
      </c>
      <c r="AQ934">
        <v>0</v>
      </c>
      <c r="AR934">
        <v>0</v>
      </c>
      <c r="AS934" t="s">
        <v>3</v>
      </c>
      <c r="AT934">
        <v>3.49</v>
      </c>
      <c r="AU934" t="s">
        <v>3</v>
      </c>
      <c r="AV934">
        <v>1</v>
      </c>
      <c r="AW934">
        <v>2</v>
      </c>
      <c r="AX934">
        <v>23106815</v>
      </c>
      <c r="AY934">
        <v>1</v>
      </c>
      <c r="AZ934">
        <v>0</v>
      </c>
      <c r="BA934">
        <v>931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B934">
        <v>0</v>
      </c>
    </row>
    <row r="935" spans="1:80">
      <c r="A935">
        <f>ROW(Source!A454)</f>
        <v>454</v>
      </c>
      <c r="B935">
        <v>23104213</v>
      </c>
      <c r="C935">
        <v>23106804</v>
      </c>
      <c r="D935">
        <v>121548</v>
      </c>
      <c r="E935">
        <v>1</v>
      </c>
      <c r="F935">
        <v>1</v>
      </c>
      <c r="G935">
        <v>1</v>
      </c>
      <c r="H935">
        <v>1</v>
      </c>
      <c r="I935" t="s">
        <v>23</v>
      </c>
      <c r="J935" t="s">
        <v>3</v>
      </c>
      <c r="K935" t="s">
        <v>732</v>
      </c>
      <c r="L935">
        <v>608254</v>
      </c>
      <c r="N935">
        <v>1013</v>
      </c>
      <c r="O935" t="s">
        <v>733</v>
      </c>
      <c r="P935" t="s">
        <v>733</v>
      </c>
      <c r="Q935">
        <v>1</v>
      </c>
      <c r="Y935">
        <v>0.28999999999999998</v>
      </c>
      <c r="AA935">
        <v>0</v>
      </c>
      <c r="AB935">
        <v>0</v>
      </c>
      <c r="AC935">
        <v>0</v>
      </c>
      <c r="AD935">
        <v>0</v>
      </c>
      <c r="AN935">
        <v>0</v>
      </c>
      <c r="AO935">
        <v>1</v>
      </c>
      <c r="AP935">
        <v>0</v>
      </c>
      <c r="AQ935">
        <v>0</v>
      </c>
      <c r="AR935">
        <v>0</v>
      </c>
      <c r="AS935" t="s">
        <v>3</v>
      </c>
      <c r="AT935">
        <v>0.28999999999999998</v>
      </c>
      <c r="AU935" t="s">
        <v>3</v>
      </c>
      <c r="AV935">
        <v>2</v>
      </c>
      <c r="AW935">
        <v>2</v>
      </c>
      <c r="AX935">
        <v>23106816</v>
      </c>
      <c r="AY935">
        <v>1</v>
      </c>
      <c r="AZ935">
        <v>0</v>
      </c>
      <c r="BA935">
        <v>932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B935">
        <v>0</v>
      </c>
    </row>
    <row r="936" spans="1:80">
      <c r="A936">
        <f>ROW(Source!A454)</f>
        <v>454</v>
      </c>
      <c r="B936">
        <v>23104213</v>
      </c>
      <c r="C936">
        <v>23106804</v>
      </c>
      <c r="D936">
        <v>21598821</v>
      </c>
      <c r="E936">
        <v>1</v>
      </c>
      <c r="F936">
        <v>1</v>
      </c>
      <c r="G936">
        <v>1</v>
      </c>
      <c r="H936">
        <v>2</v>
      </c>
      <c r="I936" t="s">
        <v>805</v>
      </c>
      <c r="J936" t="s">
        <v>806</v>
      </c>
      <c r="K936" t="s">
        <v>807</v>
      </c>
      <c r="L936">
        <v>1368</v>
      </c>
      <c r="N936">
        <v>1011</v>
      </c>
      <c r="O936" t="s">
        <v>737</v>
      </c>
      <c r="P936" t="s">
        <v>737</v>
      </c>
      <c r="Q936">
        <v>1</v>
      </c>
      <c r="Y936">
        <v>0.28999999999999998</v>
      </c>
      <c r="AA936">
        <v>0</v>
      </c>
      <c r="AB936">
        <v>134.65</v>
      </c>
      <c r="AC936">
        <v>13.5</v>
      </c>
      <c r="AD936">
        <v>0</v>
      </c>
      <c r="AN936">
        <v>0</v>
      </c>
      <c r="AO936">
        <v>1</v>
      </c>
      <c r="AP936">
        <v>0</v>
      </c>
      <c r="AQ936">
        <v>0</v>
      </c>
      <c r="AR936">
        <v>0</v>
      </c>
      <c r="AS936" t="s">
        <v>3</v>
      </c>
      <c r="AT936">
        <v>0.28999999999999998</v>
      </c>
      <c r="AU936" t="s">
        <v>3</v>
      </c>
      <c r="AV936">
        <v>0</v>
      </c>
      <c r="AW936">
        <v>2</v>
      </c>
      <c r="AX936">
        <v>23106817</v>
      </c>
      <c r="AY936">
        <v>1</v>
      </c>
      <c r="AZ936">
        <v>0</v>
      </c>
      <c r="BA936">
        <v>933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B936">
        <v>0</v>
      </c>
    </row>
    <row r="937" spans="1:80">
      <c r="A937">
        <f>ROW(Source!A454)</f>
        <v>454</v>
      </c>
      <c r="B937">
        <v>23104213</v>
      </c>
      <c r="C937">
        <v>23106804</v>
      </c>
      <c r="D937">
        <v>21599187</v>
      </c>
      <c r="E937">
        <v>1</v>
      </c>
      <c r="F937">
        <v>1</v>
      </c>
      <c r="G937">
        <v>1</v>
      </c>
      <c r="H937">
        <v>2</v>
      </c>
      <c r="I937" t="s">
        <v>895</v>
      </c>
      <c r="J937" t="s">
        <v>896</v>
      </c>
      <c r="K937" t="s">
        <v>897</v>
      </c>
      <c r="L937">
        <v>1368</v>
      </c>
      <c r="N937">
        <v>1011</v>
      </c>
      <c r="O937" t="s">
        <v>737</v>
      </c>
      <c r="P937" t="s">
        <v>737</v>
      </c>
      <c r="Q937">
        <v>1</v>
      </c>
      <c r="Y937">
        <v>1.1499999999999999</v>
      </c>
      <c r="AA937">
        <v>0</v>
      </c>
      <c r="AB937">
        <v>8.1</v>
      </c>
      <c r="AC937">
        <v>0</v>
      </c>
      <c r="AD937">
        <v>0</v>
      </c>
      <c r="AN937">
        <v>0</v>
      </c>
      <c r="AO937">
        <v>1</v>
      </c>
      <c r="AP937">
        <v>0</v>
      </c>
      <c r="AQ937">
        <v>0</v>
      </c>
      <c r="AR937">
        <v>0</v>
      </c>
      <c r="AS937" t="s">
        <v>3</v>
      </c>
      <c r="AT937">
        <v>1.1499999999999999</v>
      </c>
      <c r="AU937" t="s">
        <v>3</v>
      </c>
      <c r="AV937">
        <v>0</v>
      </c>
      <c r="AW937">
        <v>2</v>
      </c>
      <c r="AX937">
        <v>23106818</v>
      </c>
      <c r="AY937">
        <v>1</v>
      </c>
      <c r="AZ937">
        <v>0</v>
      </c>
      <c r="BA937">
        <v>934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B937">
        <v>0</v>
      </c>
    </row>
    <row r="938" spans="1:80">
      <c r="A938">
        <f>ROW(Source!A454)</f>
        <v>454</v>
      </c>
      <c r="B938">
        <v>23104213</v>
      </c>
      <c r="C938">
        <v>23106804</v>
      </c>
      <c r="D938">
        <v>21601611</v>
      </c>
      <c r="E938">
        <v>1</v>
      </c>
      <c r="F938">
        <v>1</v>
      </c>
      <c r="G938">
        <v>1</v>
      </c>
      <c r="H938">
        <v>2</v>
      </c>
      <c r="I938" t="s">
        <v>1016</v>
      </c>
      <c r="J938" t="s">
        <v>1017</v>
      </c>
      <c r="K938" t="s">
        <v>1018</v>
      </c>
      <c r="L938">
        <v>1368</v>
      </c>
      <c r="N938">
        <v>1011</v>
      </c>
      <c r="O938" t="s">
        <v>737</v>
      </c>
      <c r="P938" t="s">
        <v>737</v>
      </c>
      <c r="Q938">
        <v>1</v>
      </c>
      <c r="Y938">
        <v>0.28999999999999998</v>
      </c>
      <c r="AA938">
        <v>0</v>
      </c>
      <c r="AB938">
        <v>107.3</v>
      </c>
      <c r="AC938">
        <v>11.6</v>
      </c>
      <c r="AD938">
        <v>0</v>
      </c>
      <c r="AN938">
        <v>0</v>
      </c>
      <c r="AO938">
        <v>1</v>
      </c>
      <c r="AP938">
        <v>0</v>
      </c>
      <c r="AQ938">
        <v>0</v>
      </c>
      <c r="AR938">
        <v>0</v>
      </c>
      <c r="AS938" t="s">
        <v>3</v>
      </c>
      <c r="AT938">
        <v>0.28999999999999998</v>
      </c>
      <c r="AU938" t="s">
        <v>3</v>
      </c>
      <c r="AV938">
        <v>0</v>
      </c>
      <c r="AW938">
        <v>2</v>
      </c>
      <c r="AX938">
        <v>23106819</v>
      </c>
      <c r="AY938">
        <v>1</v>
      </c>
      <c r="AZ938">
        <v>0</v>
      </c>
      <c r="BA938">
        <v>935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B938">
        <v>0</v>
      </c>
    </row>
    <row r="939" spans="1:80">
      <c r="A939">
        <f>ROW(Source!A454)</f>
        <v>454</v>
      </c>
      <c r="B939">
        <v>23104213</v>
      </c>
      <c r="C939">
        <v>23106804</v>
      </c>
      <c r="D939">
        <v>21541499</v>
      </c>
      <c r="E939">
        <v>1</v>
      </c>
      <c r="F939">
        <v>1</v>
      </c>
      <c r="G939">
        <v>1</v>
      </c>
      <c r="H939">
        <v>3</v>
      </c>
      <c r="I939" t="s">
        <v>1031</v>
      </c>
      <c r="J939" t="s">
        <v>1032</v>
      </c>
      <c r="K939" t="s">
        <v>1033</v>
      </c>
      <c r="L939">
        <v>1346</v>
      </c>
      <c r="N939">
        <v>1009</v>
      </c>
      <c r="O939" t="s">
        <v>95</v>
      </c>
      <c r="P939" t="s">
        <v>95</v>
      </c>
      <c r="Q939">
        <v>1</v>
      </c>
      <c r="Y939">
        <v>0.25</v>
      </c>
      <c r="AA939">
        <v>10.57</v>
      </c>
      <c r="AB939">
        <v>0</v>
      </c>
      <c r="AC939">
        <v>0</v>
      </c>
      <c r="AD939">
        <v>0</v>
      </c>
      <c r="AN939">
        <v>0</v>
      </c>
      <c r="AO939">
        <v>1</v>
      </c>
      <c r="AP939">
        <v>0</v>
      </c>
      <c r="AQ939">
        <v>0</v>
      </c>
      <c r="AR939">
        <v>0</v>
      </c>
      <c r="AS939" t="s">
        <v>3</v>
      </c>
      <c r="AT939">
        <v>0.25</v>
      </c>
      <c r="AU939" t="s">
        <v>3</v>
      </c>
      <c r="AV939">
        <v>0</v>
      </c>
      <c r="AW939">
        <v>2</v>
      </c>
      <c r="AX939">
        <v>23106820</v>
      </c>
      <c r="AY939">
        <v>1</v>
      </c>
      <c r="AZ939">
        <v>0</v>
      </c>
      <c r="BA939">
        <v>936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B939">
        <v>0</v>
      </c>
    </row>
    <row r="940" spans="1:80">
      <c r="A940">
        <f>ROW(Source!A454)</f>
        <v>454</v>
      </c>
      <c r="B940">
        <v>23104213</v>
      </c>
      <c r="C940">
        <v>23106804</v>
      </c>
      <c r="D940">
        <v>21541560</v>
      </c>
      <c r="E940">
        <v>1</v>
      </c>
      <c r="F940">
        <v>1</v>
      </c>
      <c r="G940">
        <v>1</v>
      </c>
      <c r="H940">
        <v>3</v>
      </c>
      <c r="I940" t="s">
        <v>1214</v>
      </c>
      <c r="J940" t="s">
        <v>1215</v>
      </c>
      <c r="K940" t="s">
        <v>964</v>
      </c>
      <c r="L940">
        <v>1346</v>
      </c>
      <c r="N940">
        <v>1009</v>
      </c>
      <c r="O940" t="s">
        <v>95</v>
      </c>
      <c r="P940" t="s">
        <v>95</v>
      </c>
      <c r="Q940">
        <v>1</v>
      </c>
      <c r="Y940">
        <v>0.17</v>
      </c>
      <c r="AA940">
        <v>9.0399999999999991</v>
      </c>
      <c r="AB940">
        <v>0</v>
      </c>
      <c r="AC940">
        <v>0</v>
      </c>
      <c r="AD940">
        <v>0</v>
      </c>
      <c r="AN940">
        <v>0</v>
      </c>
      <c r="AO940">
        <v>1</v>
      </c>
      <c r="AP940">
        <v>0</v>
      </c>
      <c r="AQ940">
        <v>0</v>
      </c>
      <c r="AR940">
        <v>0</v>
      </c>
      <c r="AS940" t="s">
        <v>3</v>
      </c>
      <c r="AT940">
        <v>0.17</v>
      </c>
      <c r="AU940" t="s">
        <v>3</v>
      </c>
      <c r="AV940">
        <v>0</v>
      </c>
      <c r="AW940">
        <v>2</v>
      </c>
      <c r="AX940">
        <v>23106821</v>
      </c>
      <c r="AY940">
        <v>1</v>
      </c>
      <c r="AZ940">
        <v>0</v>
      </c>
      <c r="BA940">
        <v>937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B940">
        <v>0</v>
      </c>
    </row>
    <row r="941" spans="1:80">
      <c r="A941">
        <f>ROW(Source!A454)</f>
        <v>454</v>
      </c>
      <c r="B941">
        <v>23104213</v>
      </c>
      <c r="C941">
        <v>23106804</v>
      </c>
      <c r="D941">
        <v>21541777</v>
      </c>
      <c r="E941">
        <v>1</v>
      </c>
      <c r="F941">
        <v>1</v>
      </c>
      <c r="G941">
        <v>1</v>
      </c>
      <c r="H941">
        <v>3</v>
      </c>
      <c r="I941" t="s">
        <v>1216</v>
      </c>
      <c r="J941" t="s">
        <v>1217</v>
      </c>
      <c r="K941" t="s">
        <v>1218</v>
      </c>
      <c r="L941">
        <v>1346</v>
      </c>
      <c r="N941">
        <v>1009</v>
      </c>
      <c r="O941" t="s">
        <v>95</v>
      </c>
      <c r="P941" t="s">
        <v>95</v>
      </c>
      <c r="Q941">
        <v>1</v>
      </c>
      <c r="Y941">
        <v>0.03</v>
      </c>
      <c r="AA941">
        <v>28.6</v>
      </c>
      <c r="AB941">
        <v>0</v>
      </c>
      <c r="AC941">
        <v>0</v>
      </c>
      <c r="AD941">
        <v>0</v>
      </c>
      <c r="AN941">
        <v>0</v>
      </c>
      <c r="AO941">
        <v>1</v>
      </c>
      <c r="AP941">
        <v>0</v>
      </c>
      <c r="AQ941">
        <v>0</v>
      </c>
      <c r="AR941">
        <v>0</v>
      </c>
      <c r="AS941" t="s">
        <v>3</v>
      </c>
      <c r="AT941">
        <v>0.03</v>
      </c>
      <c r="AU941" t="s">
        <v>3</v>
      </c>
      <c r="AV941">
        <v>0</v>
      </c>
      <c r="AW941">
        <v>2</v>
      </c>
      <c r="AX941">
        <v>23106822</v>
      </c>
      <c r="AY941">
        <v>1</v>
      </c>
      <c r="AZ941">
        <v>0</v>
      </c>
      <c r="BA941">
        <v>938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B941">
        <v>0</v>
      </c>
    </row>
    <row r="942" spans="1:80">
      <c r="A942">
        <f>ROW(Source!A454)</f>
        <v>454</v>
      </c>
      <c r="B942">
        <v>23104213</v>
      </c>
      <c r="C942">
        <v>23106804</v>
      </c>
      <c r="D942">
        <v>21551873</v>
      </c>
      <c r="E942">
        <v>1</v>
      </c>
      <c r="F942">
        <v>1</v>
      </c>
      <c r="G942">
        <v>1</v>
      </c>
      <c r="H942">
        <v>3</v>
      </c>
      <c r="I942" t="s">
        <v>1219</v>
      </c>
      <c r="J942" t="s">
        <v>1220</v>
      </c>
      <c r="K942" t="s">
        <v>1221</v>
      </c>
      <c r="L942">
        <v>1348</v>
      </c>
      <c r="N942">
        <v>1009</v>
      </c>
      <c r="O942" t="s">
        <v>13</v>
      </c>
      <c r="P942" t="s">
        <v>13</v>
      </c>
      <c r="Q942">
        <v>1000</v>
      </c>
      <c r="Y942">
        <v>2.5000000000000001E-2</v>
      </c>
      <c r="AA942">
        <v>11500</v>
      </c>
      <c r="AB942">
        <v>0</v>
      </c>
      <c r="AC942">
        <v>0</v>
      </c>
      <c r="AD942">
        <v>0</v>
      </c>
      <c r="AN942">
        <v>0</v>
      </c>
      <c r="AO942">
        <v>1</v>
      </c>
      <c r="AP942">
        <v>0</v>
      </c>
      <c r="AQ942">
        <v>0</v>
      </c>
      <c r="AR942">
        <v>0</v>
      </c>
      <c r="AS942" t="s">
        <v>3</v>
      </c>
      <c r="AT942">
        <v>2.5000000000000001E-2</v>
      </c>
      <c r="AU942" t="s">
        <v>3</v>
      </c>
      <c r="AV942">
        <v>0</v>
      </c>
      <c r="AW942">
        <v>2</v>
      </c>
      <c r="AX942">
        <v>23106823</v>
      </c>
      <c r="AY942">
        <v>1</v>
      </c>
      <c r="AZ942">
        <v>0</v>
      </c>
      <c r="BA942">
        <v>939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B942">
        <v>0</v>
      </c>
    </row>
    <row r="943" spans="1:80">
      <c r="A943">
        <f>ROW(Source!A454)</f>
        <v>454</v>
      </c>
      <c r="B943">
        <v>23104213</v>
      </c>
      <c r="C943">
        <v>23106804</v>
      </c>
      <c r="D943">
        <v>21598581</v>
      </c>
      <c r="E943">
        <v>1</v>
      </c>
      <c r="F943">
        <v>1</v>
      </c>
      <c r="G943">
        <v>1</v>
      </c>
      <c r="H943">
        <v>3</v>
      </c>
      <c r="I943" t="s">
        <v>853</v>
      </c>
      <c r="J943" t="s">
        <v>854</v>
      </c>
      <c r="K943" t="s">
        <v>855</v>
      </c>
      <c r="L943">
        <v>9308174</v>
      </c>
      <c r="N943">
        <v>1009</v>
      </c>
      <c r="O943" t="s">
        <v>13</v>
      </c>
      <c r="P943" t="s">
        <v>361</v>
      </c>
      <c r="Q943">
        <v>1000</v>
      </c>
      <c r="Y943">
        <v>0.69</v>
      </c>
      <c r="AA943">
        <v>1</v>
      </c>
      <c r="AB943">
        <v>0</v>
      </c>
      <c r="AC943">
        <v>0</v>
      </c>
      <c r="AD943">
        <v>0</v>
      </c>
      <c r="AN943">
        <v>0</v>
      </c>
      <c r="AO943">
        <v>1</v>
      </c>
      <c r="AP943">
        <v>0</v>
      </c>
      <c r="AQ943">
        <v>0</v>
      </c>
      <c r="AR943">
        <v>0</v>
      </c>
      <c r="AS943" t="s">
        <v>3</v>
      </c>
      <c r="AT943">
        <v>0.69</v>
      </c>
      <c r="AU943" t="s">
        <v>3</v>
      </c>
      <c r="AV943">
        <v>0</v>
      </c>
      <c r="AW943">
        <v>2</v>
      </c>
      <c r="AX943">
        <v>23106824</v>
      </c>
      <c r="AY943">
        <v>1</v>
      </c>
      <c r="AZ943">
        <v>0</v>
      </c>
      <c r="BA943">
        <v>940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B943">
        <v>0</v>
      </c>
    </row>
    <row r="944" spans="1:80">
      <c r="A944">
        <f>ROW(Source!A456)</f>
        <v>456</v>
      </c>
      <c r="B944">
        <v>23104213</v>
      </c>
      <c r="C944">
        <v>23106826</v>
      </c>
      <c r="D944">
        <v>9431548</v>
      </c>
      <c r="E944">
        <v>1</v>
      </c>
      <c r="F944">
        <v>1</v>
      </c>
      <c r="G944">
        <v>1</v>
      </c>
      <c r="H944">
        <v>1</v>
      </c>
      <c r="I944" t="s">
        <v>1097</v>
      </c>
      <c r="J944" t="s">
        <v>3</v>
      </c>
      <c r="K944" t="s">
        <v>1098</v>
      </c>
      <c r="L944">
        <v>1369</v>
      </c>
      <c r="N944">
        <v>1013</v>
      </c>
      <c r="O944" t="s">
        <v>731</v>
      </c>
      <c r="P944" t="s">
        <v>731</v>
      </c>
      <c r="Q944">
        <v>1</v>
      </c>
      <c r="Y944">
        <v>5</v>
      </c>
      <c r="AA944">
        <v>0</v>
      </c>
      <c r="AB944">
        <v>0</v>
      </c>
      <c r="AC944">
        <v>0</v>
      </c>
      <c r="AD944">
        <v>9.92</v>
      </c>
      <c r="AN944">
        <v>0</v>
      </c>
      <c r="AO944">
        <v>1</v>
      </c>
      <c r="AP944">
        <v>0</v>
      </c>
      <c r="AQ944">
        <v>0</v>
      </c>
      <c r="AR944">
        <v>0</v>
      </c>
      <c r="AS944" t="s">
        <v>3</v>
      </c>
      <c r="AT944">
        <v>5</v>
      </c>
      <c r="AU944" t="s">
        <v>3</v>
      </c>
      <c r="AV944">
        <v>1</v>
      </c>
      <c r="AW944">
        <v>2</v>
      </c>
      <c r="AX944">
        <v>23106848</v>
      </c>
      <c r="AY944">
        <v>1</v>
      </c>
      <c r="AZ944">
        <v>0</v>
      </c>
      <c r="BA944">
        <v>941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B944">
        <v>0</v>
      </c>
    </row>
    <row r="945" spans="1:80">
      <c r="A945">
        <f>ROW(Source!A456)</f>
        <v>456</v>
      </c>
      <c r="B945">
        <v>23104213</v>
      </c>
      <c r="C945">
        <v>23106826</v>
      </c>
      <c r="D945">
        <v>121548</v>
      </c>
      <c r="E945">
        <v>1</v>
      </c>
      <c r="F945">
        <v>1</v>
      </c>
      <c r="G945">
        <v>1</v>
      </c>
      <c r="H945">
        <v>1</v>
      </c>
      <c r="I945" t="s">
        <v>23</v>
      </c>
      <c r="J945" t="s">
        <v>3</v>
      </c>
      <c r="K945" t="s">
        <v>732</v>
      </c>
      <c r="L945">
        <v>608254</v>
      </c>
      <c r="N945">
        <v>1013</v>
      </c>
      <c r="O945" t="s">
        <v>733</v>
      </c>
      <c r="P945" t="s">
        <v>733</v>
      </c>
      <c r="Q945">
        <v>1</v>
      </c>
      <c r="Y945">
        <v>0.02</v>
      </c>
      <c r="AA945">
        <v>0</v>
      </c>
      <c r="AB945">
        <v>0</v>
      </c>
      <c r="AC945">
        <v>0</v>
      </c>
      <c r="AD945">
        <v>0</v>
      </c>
      <c r="AN945">
        <v>0</v>
      </c>
      <c r="AO945">
        <v>1</v>
      </c>
      <c r="AP945">
        <v>0</v>
      </c>
      <c r="AQ945">
        <v>0</v>
      </c>
      <c r="AR945">
        <v>0</v>
      </c>
      <c r="AS945" t="s">
        <v>3</v>
      </c>
      <c r="AT945">
        <v>0.02</v>
      </c>
      <c r="AU945" t="s">
        <v>3</v>
      </c>
      <c r="AV945">
        <v>2</v>
      </c>
      <c r="AW945">
        <v>2</v>
      </c>
      <c r="AX945">
        <v>23106849</v>
      </c>
      <c r="AY945">
        <v>1</v>
      </c>
      <c r="AZ945">
        <v>0</v>
      </c>
      <c r="BA945">
        <v>942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B945">
        <v>0</v>
      </c>
    </row>
    <row r="946" spans="1:80">
      <c r="A946">
        <f>ROW(Source!A456)</f>
        <v>456</v>
      </c>
      <c r="B946">
        <v>23104213</v>
      </c>
      <c r="C946">
        <v>23106826</v>
      </c>
      <c r="D946">
        <v>21598905</v>
      </c>
      <c r="E946">
        <v>1</v>
      </c>
      <c r="F946">
        <v>1</v>
      </c>
      <c r="G946">
        <v>1</v>
      </c>
      <c r="H946">
        <v>2</v>
      </c>
      <c r="I946" t="s">
        <v>1169</v>
      </c>
      <c r="J946" t="s">
        <v>1170</v>
      </c>
      <c r="K946" t="s">
        <v>1171</v>
      </c>
      <c r="L946">
        <v>1368</v>
      </c>
      <c r="N946">
        <v>1011</v>
      </c>
      <c r="O946" t="s">
        <v>737</v>
      </c>
      <c r="P946" t="s">
        <v>737</v>
      </c>
      <c r="Q946">
        <v>1</v>
      </c>
      <c r="Y946">
        <v>0.01</v>
      </c>
      <c r="AA946">
        <v>0</v>
      </c>
      <c r="AB946">
        <v>184.4</v>
      </c>
      <c r="AC946">
        <v>25.1</v>
      </c>
      <c r="AD946">
        <v>0</v>
      </c>
      <c r="AN946">
        <v>0</v>
      </c>
      <c r="AO946">
        <v>1</v>
      </c>
      <c r="AP946">
        <v>0</v>
      </c>
      <c r="AQ946">
        <v>0</v>
      </c>
      <c r="AR946">
        <v>0</v>
      </c>
      <c r="AS946" t="s">
        <v>3</v>
      </c>
      <c r="AT946">
        <v>0.01</v>
      </c>
      <c r="AU946" t="s">
        <v>3</v>
      </c>
      <c r="AV946">
        <v>0</v>
      </c>
      <c r="AW946">
        <v>2</v>
      </c>
      <c r="AX946">
        <v>23106850</v>
      </c>
      <c r="AY946">
        <v>1</v>
      </c>
      <c r="AZ946">
        <v>0</v>
      </c>
      <c r="BA946">
        <v>943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B946">
        <v>0</v>
      </c>
    </row>
    <row r="947" spans="1:80">
      <c r="A947">
        <f>ROW(Source!A456)</f>
        <v>456</v>
      </c>
      <c r="B947">
        <v>23104213</v>
      </c>
      <c r="C947">
        <v>23106826</v>
      </c>
      <c r="D947">
        <v>21599186</v>
      </c>
      <c r="E947">
        <v>1</v>
      </c>
      <c r="F947">
        <v>1</v>
      </c>
      <c r="G947">
        <v>1</v>
      </c>
      <c r="H947">
        <v>2</v>
      </c>
      <c r="I947" t="s">
        <v>1172</v>
      </c>
      <c r="J947" t="s">
        <v>1173</v>
      </c>
      <c r="K947" t="s">
        <v>1174</v>
      </c>
      <c r="L947">
        <v>1368</v>
      </c>
      <c r="N947">
        <v>1011</v>
      </c>
      <c r="O947" t="s">
        <v>737</v>
      </c>
      <c r="P947" t="s">
        <v>737</v>
      </c>
      <c r="Q947">
        <v>1</v>
      </c>
      <c r="Y947">
        <v>0.44</v>
      </c>
      <c r="AA947">
        <v>0</v>
      </c>
      <c r="AB947">
        <v>14.06</v>
      </c>
      <c r="AC947">
        <v>0</v>
      </c>
      <c r="AD947">
        <v>0</v>
      </c>
      <c r="AN947">
        <v>0</v>
      </c>
      <c r="AO947">
        <v>1</v>
      </c>
      <c r="AP947">
        <v>0</v>
      </c>
      <c r="AQ947">
        <v>0</v>
      </c>
      <c r="AR947">
        <v>0</v>
      </c>
      <c r="AS947" t="s">
        <v>3</v>
      </c>
      <c r="AT947">
        <v>0.44</v>
      </c>
      <c r="AU947" t="s">
        <v>3</v>
      </c>
      <c r="AV947">
        <v>0</v>
      </c>
      <c r="AW947">
        <v>2</v>
      </c>
      <c r="AX947">
        <v>23106851</v>
      </c>
      <c r="AY947">
        <v>1</v>
      </c>
      <c r="AZ947">
        <v>0</v>
      </c>
      <c r="BA947">
        <v>944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B947">
        <v>0</v>
      </c>
    </row>
    <row r="948" spans="1:80">
      <c r="A948">
        <f>ROW(Source!A456)</f>
        <v>456</v>
      </c>
      <c r="B948">
        <v>23104213</v>
      </c>
      <c r="C948">
        <v>23106826</v>
      </c>
      <c r="D948">
        <v>21599187</v>
      </c>
      <c r="E948">
        <v>1</v>
      </c>
      <c r="F948">
        <v>1</v>
      </c>
      <c r="G948">
        <v>1</v>
      </c>
      <c r="H948">
        <v>2</v>
      </c>
      <c r="I948" t="s">
        <v>895</v>
      </c>
      <c r="J948" t="s">
        <v>896</v>
      </c>
      <c r="K948" t="s">
        <v>897</v>
      </c>
      <c r="L948">
        <v>1368</v>
      </c>
      <c r="N948">
        <v>1011</v>
      </c>
      <c r="O948" t="s">
        <v>737</v>
      </c>
      <c r="P948" t="s">
        <v>737</v>
      </c>
      <c r="Q948">
        <v>1</v>
      </c>
      <c r="Y948">
        <v>0.05</v>
      </c>
      <c r="AA948">
        <v>0</v>
      </c>
      <c r="AB948">
        <v>8.1</v>
      </c>
      <c r="AC948">
        <v>0</v>
      </c>
      <c r="AD948">
        <v>0</v>
      </c>
      <c r="AN948">
        <v>0</v>
      </c>
      <c r="AO948">
        <v>1</v>
      </c>
      <c r="AP948">
        <v>0</v>
      </c>
      <c r="AQ948">
        <v>0</v>
      </c>
      <c r="AR948">
        <v>0</v>
      </c>
      <c r="AS948" t="s">
        <v>3</v>
      </c>
      <c r="AT948">
        <v>0.05</v>
      </c>
      <c r="AU948" t="s">
        <v>3</v>
      </c>
      <c r="AV948">
        <v>0</v>
      </c>
      <c r="AW948">
        <v>2</v>
      </c>
      <c r="AX948">
        <v>23106852</v>
      </c>
      <c r="AY948">
        <v>1</v>
      </c>
      <c r="AZ948">
        <v>0</v>
      </c>
      <c r="BA948">
        <v>945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B948">
        <v>0</v>
      </c>
    </row>
    <row r="949" spans="1:80">
      <c r="A949">
        <f>ROW(Source!A456)</f>
        <v>456</v>
      </c>
      <c r="B949">
        <v>23104213</v>
      </c>
      <c r="C949">
        <v>23106826</v>
      </c>
      <c r="D949">
        <v>21599219</v>
      </c>
      <c r="E949">
        <v>1</v>
      </c>
      <c r="F949">
        <v>1</v>
      </c>
      <c r="G949">
        <v>1</v>
      </c>
      <c r="H949">
        <v>2</v>
      </c>
      <c r="I949" t="s">
        <v>1175</v>
      </c>
      <c r="J949" t="s">
        <v>1176</v>
      </c>
      <c r="K949" t="s">
        <v>1177</v>
      </c>
      <c r="L949">
        <v>1368</v>
      </c>
      <c r="N949">
        <v>1011</v>
      </c>
      <c r="O949" t="s">
        <v>737</v>
      </c>
      <c r="P949" t="s">
        <v>737</v>
      </c>
      <c r="Q949">
        <v>1</v>
      </c>
      <c r="Y949">
        <v>0.32</v>
      </c>
      <c r="AA949">
        <v>0</v>
      </c>
      <c r="AB949">
        <v>7.5</v>
      </c>
      <c r="AC949">
        <v>0</v>
      </c>
      <c r="AD949">
        <v>0</v>
      </c>
      <c r="AN949">
        <v>0</v>
      </c>
      <c r="AO949">
        <v>1</v>
      </c>
      <c r="AP949">
        <v>0</v>
      </c>
      <c r="AQ949">
        <v>0</v>
      </c>
      <c r="AR949">
        <v>0</v>
      </c>
      <c r="AS949" t="s">
        <v>3</v>
      </c>
      <c r="AT949">
        <v>0.32</v>
      </c>
      <c r="AU949" t="s">
        <v>3</v>
      </c>
      <c r="AV949">
        <v>0</v>
      </c>
      <c r="AW949">
        <v>2</v>
      </c>
      <c r="AX949">
        <v>23106853</v>
      </c>
      <c r="AY949">
        <v>1</v>
      </c>
      <c r="AZ949">
        <v>0</v>
      </c>
      <c r="BA949">
        <v>946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B949">
        <v>0</v>
      </c>
    </row>
    <row r="950" spans="1:80">
      <c r="A950">
        <f>ROW(Source!A456)</f>
        <v>456</v>
      </c>
      <c r="B950">
        <v>23104213</v>
      </c>
      <c r="C950">
        <v>23106826</v>
      </c>
      <c r="D950">
        <v>21600119</v>
      </c>
      <c r="E950">
        <v>1</v>
      </c>
      <c r="F950">
        <v>1</v>
      </c>
      <c r="G950">
        <v>1</v>
      </c>
      <c r="H950">
        <v>2</v>
      </c>
      <c r="I950" t="s">
        <v>1158</v>
      </c>
      <c r="J950" t="s">
        <v>1159</v>
      </c>
      <c r="K950" t="s">
        <v>1160</v>
      </c>
      <c r="L950">
        <v>1368</v>
      </c>
      <c r="N950">
        <v>1011</v>
      </c>
      <c r="O950" t="s">
        <v>737</v>
      </c>
      <c r="P950" t="s">
        <v>737</v>
      </c>
      <c r="Q950">
        <v>1</v>
      </c>
      <c r="Y950">
        <v>0.01</v>
      </c>
      <c r="AA950">
        <v>0</v>
      </c>
      <c r="AB950">
        <v>16.64</v>
      </c>
      <c r="AC950">
        <v>0</v>
      </c>
      <c r="AD950">
        <v>0</v>
      </c>
      <c r="AN950">
        <v>0</v>
      </c>
      <c r="AO950">
        <v>1</v>
      </c>
      <c r="AP950">
        <v>0</v>
      </c>
      <c r="AQ950">
        <v>0</v>
      </c>
      <c r="AR950">
        <v>0</v>
      </c>
      <c r="AS950" t="s">
        <v>3</v>
      </c>
      <c r="AT950">
        <v>0.01</v>
      </c>
      <c r="AU950" t="s">
        <v>3</v>
      </c>
      <c r="AV950">
        <v>0</v>
      </c>
      <c r="AW950">
        <v>2</v>
      </c>
      <c r="AX950">
        <v>23106854</v>
      </c>
      <c r="AY950">
        <v>1</v>
      </c>
      <c r="AZ950">
        <v>0</v>
      </c>
      <c r="BA950">
        <v>947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B950">
        <v>0</v>
      </c>
    </row>
    <row r="951" spans="1:80">
      <c r="A951">
        <f>ROW(Source!A456)</f>
        <v>456</v>
      </c>
      <c r="B951">
        <v>23104213</v>
      </c>
      <c r="C951">
        <v>23106826</v>
      </c>
      <c r="D951">
        <v>21601208</v>
      </c>
      <c r="E951">
        <v>1</v>
      </c>
      <c r="F951">
        <v>1</v>
      </c>
      <c r="G951">
        <v>1</v>
      </c>
      <c r="H951">
        <v>2</v>
      </c>
      <c r="I951" t="s">
        <v>1178</v>
      </c>
      <c r="J951" t="s">
        <v>1179</v>
      </c>
      <c r="K951" t="s">
        <v>1180</v>
      </c>
      <c r="L951">
        <v>1368</v>
      </c>
      <c r="N951">
        <v>1011</v>
      </c>
      <c r="O951" t="s">
        <v>737</v>
      </c>
      <c r="P951" t="s">
        <v>737</v>
      </c>
      <c r="Q951">
        <v>1</v>
      </c>
      <c r="Y951">
        <v>0.4</v>
      </c>
      <c r="AA951">
        <v>0</v>
      </c>
      <c r="AB951">
        <v>10.67</v>
      </c>
      <c r="AC951">
        <v>0</v>
      </c>
      <c r="AD951">
        <v>0</v>
      </c>
      <c r="AN951">
        <v>0</v>
      </c>
      <c r="AO951">
        <v>1</v>
      </c>
      <c r="AP951">
        <v>0</v>
      </c>
      <c r="AQ951">
        <v>0</v>
      </c>
      <c r="AR951">
        <v>0</v>
      </c>
      <c r="AS951" t="s">
        <v>3</v>
      </c>
      <c r="AT951">
        <v>0.4</v>
      </c>
      <c r="AU951" t="s">
        <v>3</v>
      </c>
      <c r="AV951">
        <v>0</v>
      </c>
      <c r="AW951">
        <v>2</v>
      </c>
      <c r="AX951">
        <v>23106855</v>
      </c>
      <c r="AY951">
        <v>1</v>
      </c>
      <c r="AZ951">
        <v>0</v>
      </c>
      <c r="BA951">
        <v>948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B951">
        <v>0</v>
      </c>
    </row>
    <row r="952" spans="1:80">
      <c r="A952">
        <f>ROW(Source!A456)</f>
        <v>456</v>
      </c>
      <c r="B952">
        <v>23104213</v>
      </c>
      <c r="C952">
        <v>23106826</v>
      </c>
      <c r="D952">
        <v>21538874</v>
      </c>
      <c r="E952">
        <v>1</v>
      </c>
      <c r="F952">
        <v>1</v>
      </c>
      <c r="G952">
        <v>1</v>
      </c>
      <c r="H952">
        <v>3</v>
      </c>
      <c r="I952" t="s">
        <v>762</v>
      </c>
      <c r="J952" t="s">
        <v>763</v>
      </c>
      <c r="K952" t="s">
        <v>764</v>
      </c>
      <c r="L952">
        <v>1339</v>
      </c>
      <c r="N952">
        <v>1007</v>
      </c>
      <c r="O952" t="s">
        <v>26</v>
      </c>
      <c r="P952" t="s">
        <v>26</v>
      </c>
      <c r="Q952">
        <v>1</v>
      </c>
      <c r="Y952">
        <v>1.06</v>
      </c>
      <c r="AA952">
        <v>6.22</v>
      </c>
      <c r="AB952">
        <v>0</v>
      </c>
      <c r="AC952">
        <v>0</v>
      </c>
      <c r="AD952">
        <v>0</v>
      </c>
      <c r="AN952">
        <v>0</v>
      </c>
      <c r="AO952">
        <v>1</v>
      </c>
      <c r="AP952">
        <v>0</v>
      </c>
      <c r="AQ952">
        <v>0</v>
      </c>
      <c r="AR952">
        <v>0</v>
      </c>
      <c r="AS952" t="s">
        <v>3</v>
      </c>
      <c r="AT952">
        <v>1.06</v>
      </c>
      <c r="AU952" t="s">
        <v>3</v>
      </c>
      <c r="AV952">
        <v>0</v>
      </c>
      <c r="AW952">
        <v>2</v>
      </c>
      <c r="AX952">
        <v>23106856</v>
      </c>
      <c r="AY952">
        <v>1</v>
      </c>
      <c r="AZ952">
        <v>0</v>
      </c>
      <c r="BA952">
        <v>949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B952">
        <v>0</v>
      </c>
    </row>
    <row r="953" spans="1:80">
      <c r="A953">
        <f>ROW(Source!A456)</f>
        <v>456</v>
      </c>
      <c r="B953">
        <v>23104213</v>
      </c>
      <c r="C953">
        <v>23106826</v>
      </c>
      <c r="D953">
        <v>21539414</v>
      </c>
      <c r="E953">
        <v>1</v>
      </c>
      <c r="F953">
        <v>1</v>
      </c>
      <c r="G953">
        <v>1</v>
      </c>
      <c r="H953">
        <v>3</v>
      </c>
      <c r="I953" t="s">
        <v>1181</v>
      </c>
      <c r="J953" t="s">
        <v>1182</v>
      </c>
      <c r="K953" t="s">
        <v>1183</v>
      </c>
      <c r="L953">
        <v>1348</v>
      </c>
      <c r="N953">
        <v>1009</v>
      </c>
      <c r="O953" t="s">
        <v>13</v>
      </c>
      <c r="P953" t="s">
        <v>13</v>
      </c>
      <c r="Q953">
        <v>1000</v>
      </c>
      <c r="Y953">
        <v>1.1999999999999999E-3</v>
      </c>
      <c r="AA953">
        <v>586.47</v>
      </c>
      <c r="AB953">
        <v>0</v>
      </c>
      <c r="AC953">
        <v>0</v>
      </c>
      <c r="AD953">
        <v>0</v>
      </c>
      <c r="AN953">
        <v>0</v>
      </c>
      <c r="AO953">
        <v>1</v>
      </c>
      <c r="AP953">
        <v>0</v>
      </c>
      <c r="AQ953">
        <v>0</v>
      </c>
      <c r="AR953">
        <v>0</v>
      </c>
      <c r="AS953" t="s">
        <v>3</v>
      </c>
      <c r="AT953">
        <v>1.1999999999999999E-3</v>
      </c>
      <c r="AU953" t="s">
        <v>3</v>
      </c>
      <c r="AV953">
        <v>0</v>
      </c>
      <c r="AW953">
        <v>2</v>
      </c>
      <c r="AX953">
        <v>23106857</v>
      </c>
      <c r="AY953">
        <v>1</v>
      </c>
      <c r="AZ953">
        <v>0</v>
      </c>
      <c r="BA953">
        <v>950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B953">
        <v>0</v>
      </c>
    </row>
    <row r="954" spans="1:80">
      <c r="A954">
        <f>ROW(Source!A456)</f>
        <v>456</v>
      </c>
      <c r="B954">
        <v>23104213</v>
      </c>
      <c r="C954">
        <v>23106826</v>
      </c>
      <c r="D954">
        <v>21541581</v>
      </c>
      <c r="E954">
        <v>1</v>
      </c>
      <c r="F954">
        <v>1</v>
      </c>
      <c r="G954">
        <v>1</v>
      </c>
      <c r="H954">
        <v>3</v>
      </c>
      <c r="I954" t="s">
        <v>1184</v>
      </c>
      <c r="J954" t="s">
        <v>1185</v>
      </c>
      <c r="K954" t="s">
        <v>1186</v>
      </c>
      <c r="L954">
        <v>1346</v>
      </c>
      <c r="N954">
        <v>1009</v>
      </c>
      <c r="O954" t="s">
        <v>95</v>
      </c>
      <c r="P954" t="s">
        <v>95</v>
      </c>
      <c r="Q954">
        <v>1</v>
      </c>
      <c r="Y954">
        <v>0.02</v>
      </c>
      <c r="AA954">
        <v>68.87</v>
      </c>
      <c r="AB954">
        <v>0</v>
      </c>
      <c r="AC954">
        <v>0</v>
      </c>
      <c r="AD954">
        <v>0</v>
      </c>
      <c r="AN954">
        <v>0</v>
      </c>
      <c r="AO954">
        <v>1</v>
      </c>
      <c r="AP954">
        <v>0</v>
      </c>
      <c r="AQ954">
        <v>0</v>
      </c>
      <c r="AR954">
        <v>0</v>
      </c>
      <c r="AS954" t="s">
        <v>3</v>
      </c>
      <c r="AT954">
        <v>0.02</v>
      </c>
      <c r="AU954" t="s">
        <v>3</v>
      </c>
      <c r="AV954">
        <v>0</v>
      </c>
      <c r="AW954">
        <v>2</v>
      </c>
      <c r="AX954">
        <v>23106858</v>
      </c>
      <c r="AY954">
        <v>1</v>
      </c>
      <c r="AZ954">
        <v>0</v>
      </c>
      <c r="BA954">
        <v>951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B954">
        <v>0</v>
      </c>
    </row>
    <row r="955" spans="1:80">
      <c r="A955">
        <f>ROW(Source!A456)</f>
        <v>456</v>
      </c>
      <c r="B955">
        <v>23104213</v>
      </c>
      <c r="C955">
        <v>23106826</v>
      </c>
      <c r="D955">
        <v>21541584</v>
      </c>
      <c r="E955">
        <v>1</v>
      </c>
      <c r="F955">
        <v>1</v>
      </c>
      <c r="G955">
        <v>1</v>
      </c>
      <c r="H955">
        <v>3</v>
      </c>
      <c r="I955" t="s">
        <v>1187</v>
      </c>
      <c r="J955" t="s">
        <v>1188</v>
      </c>
      <c r="K955" t="s">
        <v>1189</v>
      </c>
      <c r="L955">
        <v>1346</v>
      </c>
      <c r="N955">
        <v>1009</v>
      </c>
      <c r="O955" t="s">
        <v>95</v>
      </c>
      <c r="P955" t="s">
        <v>95</v>
      </c>
      <c r="Q955">
        <v>1</v>
      </c>
      <c r="Y955">
        <v>3.5999999999999997E-2</v>
      </c>
      <c r="AA955">
        <v>4</v>
      </c>
      <c r="AB955">
        <v>0</v>
      </c>
      <c r="AC955">
        <v>0</v>
      </c>
      <c r="AD955">
        <v>0</v>
      </c>
      <c r="AN955">
        <v>0</v>
      </c>
      <c r="AO955">
        <v>1</v>
      </c>
      <c r="AP955">
        <v>0</v>
      </c>
      <c r="AQ955">
        <v>0</v>
      </c>
      <c r="AR955">
        <v>0</v>
      </c>
      <c r="AS955" t="s">
        <v>3</v>
      </c>
      <c r="AT955">
        <v>3.5999999999999997E-2</v>
      </c>
      <c r="AU955" t="s">
        <v>3</v>
      </c>
      <c r="AV955">
        <v>0</v>
      </c>
      <c r="AW955">
        <v>2</v>
      </c>
      <c r="AX955">
        <v>23106859</v>
      </c>
      <c r="AY955">
        <v>1</v>
      </c>
      <c r="AZ955">
        <v>0</v>
      </c>
      <c r="BA955">
        <v>952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B955">
        <v>0</v>
      </c>
    </row>
    <row r="956" spans="1:80">
      <c r="A956">
        <f>ROW(Source!A456)</f>
        <v>456</v>
      </c>
      <c r="B956">
        <v>23104213</v>
      </c>
      <c r="C956">
        <v>23106826</v>
      </c>
      <c r="D956">
        <v>21541743</v>
      </c>
      <c r="E956">
        <v>1</v>
      </c>
      <c r="F956">
        <v>1</v>
      </c>
      <c r="G956">
        <v>1</v>
      </c>
      <c r="H956">
        <v>3</v>
      </c>
      <c r="I956" t="s">
        <v>1190</v>
      </c>
      <c r="J956" t="s">
        <v>1191</v>
      </c>
      <c r="K956" t="s">
        <v>1192</v>
      </c>
      <c r="L956">
        <v>1346</v>
      </c>
      <c r="N956">
        <v>1009</v>
      </c>
      <c r="O956" t="s">
        <v>95</v>
      </c>
      <c r="P956" t="s">
        <v>95</v>
      </c>
      <c r="Q956">
        <v>1</v>
      </c>
      <c r="Y956">
        <v>4.0000000000000001E-3</v>
      </c>
      <c r="AA956">
        <v>17.920000000000002</v>
      </c>
      <c r="AB956">
        <v>0</v>
      </c>
      <c r="AC956">
        <v>0</v>
      </c>
      <c r="AD956">
        <v>0</v>
      </c>
      <c r="AN956">
        <v>0</v>
      </c>
      <c r="AO956">
        <v>1</v>
      </c>
      <c r="AP956">
        <v>0</v>
      </c>
      <c r="AQ956">
        <v>0</v>
      </c>
      <c r="AR956">
        <v>0</v>
      </c>
      <c r="AS956" t="s">
        <v>3</v>
      </c>
      <c r="AT956">
        <v>4.0000000000000001E-3</v>
      </c>
      <c r="AU956" t="s">
        <v>3</v>
      </c>
      <c r="AV956">
        <v>0</v>
      </c>
      <c r="AW956">
        <v>2</v>
      </c>
      <c r="AX956">
        <v>23106860</v>
      </c>
      <c r="AY956">
        <v>1</v>
      </c>
      <c r="AZ956">
        <v>0</v>
      </c>
      <c r="BA956">
        <v>953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B956">
        <v>0</v>
      </c>
    </row>
    <row r="957" spans="1:80">
      <c r="A957">
        <f>ROW(Source!A456)</f>
        <v>456</v>
      </c>
      <c r="B957">
        <v>23104213</v>
      </c>
      <c r="C957">
        <v>23106826</v>
      </c>
      <c r="D957">
        <v>21541970</v>
      </c>
      <c r="E957">
        <v>1</v>
      </c>
      <c r="F957">
        <v>1</v>
      </c>
      <c r="G957">
        <v>1</v>
      </c>
      <c r="H957">
        <v>3</v>
      </c>
      <c r="I957" t="s">
        <v>1193</v>
      </c>
      <c r="J957" t="s">
        <v>1194</v>
      </c>
      <c r="K957" t="s">
        <v>1195</v>
      </c>
      <c r="L957">
        <v>1339</v>
      </c>
      <c r="N957">
        <v>1007</v>
      </c>
      <c r="O957" t="s">
        <v>26</v>
      </c>
      <c r="P957" t="s">
        <v>26</v>
      </c>
      <c r="Q957">
        <v>1</v>
      </c>
      <c r="Y957">
        <v>0.14199999999999999</v>
      </c>
      <c r="AA957">
        <v>19.02</v>
      </c>
      <c r="AB957">
        <v>0</v>
      </c>
      <c r="AC957">
        <v>0</v>
      </c>
      <c r="AD957">
        <v>0</v>
      </c>
      <c r="AN957">
        <v>0</v>
      </c>
      <c r="AO957">
        <v>1</v>
      </c>
      <c r="AP957">
        <v>0</v>
      </c>
      <c r="AQ957">
        <v>0</v>
      </c>
      <c r="AR957">
        <v>0</v>
      </c>
      <c r="AS957" t="s">
        <v>3</v>
      </c>
      <c r="AT957">
        <v>0.14199999999999999</v>
      </c>
      <c r="AU957" t="s">
        <v>3</v>
      </c>
      <c r="AV957">
        <v>0</v>
      </c>
      <c r="AW957">
        <v>2</v>
      </c>
      <c r="AX957">
        <v>23106861</v>
      </c>
      <c r="AY957">
        <v>1</v>
      </c>
      <c r="AZ957">
        <v>0</v>
      </c>
      <c r="BA957">
        <v>954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B957">
        <v>0</v>
      </c>
    </row>
    <row r="958" spans="1:80">
      <c r="A958">
        <f>ROW(Source!A456)</f>
        <v>456</v>
      </c>
      <c r="B958">
        <v>23104213</v>
      </c>
      <c r="C958">
        <v>23106826</v>
      </c>
      <c r="D958">
        <v>21541975</v>
      </c>
      <c r="E958">
        <v>1</v>
      </c>
      <c r="F958">
        <v>1</v>
      </c>
      <c r="G958">
        <v>1</v>
      </c>
      <c r="H958">
        <v>3</v>
      </c>
      <c r="I958" t="s">
        <v>1131</v>
      </c>
      <c r="J958" t="s">
        <v>1132</v>
      </c>
      <c r="K958" t="s">
        <v>1133</v>
      </c>
      <c r="L958">
        <v>1346</v>
      </c>
      <c r="N958">
        <v>1009</v>
      </c>
      <c r="O958" t="s">
        <v>95</v>
      </c>
      <c r="P958" t="s">
        <v>95</v>
      </c>
      <c r="Q958">
        <v>1</v>
      </c>
      <c r="Y958">
        <v>0.56999999999999995</v>
      </c>
      <c r="AA958">
        <v>6.09</v>
      </c>
      <c r="AB958">
        <v>0</v>
      </c>
      <c r="AC958">
        <v>0</v>
      </c>
      <c r="AD958">
        <v>0</v>
      </c>
      <c r="AN958">
        <v>0</v>
      </c>
      <c r="AO958">
        <v>1</v>
      </c>
      <c r="AP958">
        <v>0</v>
      </c>
      <c r="AQ958">
        <v>0</v>
      </c>
      <c r="AR958">
        <v>0</v>
      </c>
      <c r="AS958" t="s">
        <v>3</v>
      </c>
      <c r="AT958">
        <v>0.56999999999999995</v>
      </c>
      <c r="AU958" t="s">
        <v>3</v>
      </c>
      <c r="AV958">
        <v>0</v>
      </c>
      <c r="AW958">
        <v>2</v>
      </c>
      <c r="AX958">
        <v>23106862</v>
      </c>
      <c r="AY958">
        <v>1</v>
      </c>
      <c r="AZ958">
        <v>0</v>
      </c>
      <c r="BA958">
        <v>955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B958">
        <v>0</v>
      </c>
    </row>
    <row r="959" spans="1:80">
      <c r="A959">
        <f>ROW(Source!A456)</f>
        <v>456</v>
      </c>
      <c r="B959">
        <v>23104213</v>
      </c>
      <c r="C959">
        <v>23106826</v>
      </c>
      <c r="D959">
        <v>21542089</v>
      </c>
      <c r="E959">
        <v>1</v>
      </c>
      <c r="F959">
        <v>1</v>
      </c>
      <c r="G959">
        <v>1</v>
      </c>
      <c r="H959">
        <v>3</v>
      </c>
      <c r="I959" t="s">
        <v>1196</v>
      </c>
      <c r="J959" t="s">
        <v>1197</v>
      </c>
      <c r="K959" t="s">
        <v>1198</v>
      </c>
      <c r="L959">
        <v>1327</v>
      </c>
      <c r="N959">
        <v>1005</v>
      </c>
      <c r="O959" t="s">
        <v>220</v>
      </c>
      <c r="P959" t="s">
        <v>220</v>
      </c>
      <c r="Q959">
        <v>1</v>
      </c>
      <c r="Y959">
        <v>4.3999999999999997E-2</v>
      </c>
      <c r="AA959">
        <v>5.95</v>
      </c>
      <c r="AB959">
        <v>0</v>
      </c>
      <c r="AC959">
        <v>0</v>
      </c>
      <c r="AD959">
        <v>0</v>
      </c>
      <c r="AN959">
        <v>0</v>
      </c>
      <c r="AO959">
        <v>1</v>
      </c>
      <c r="AP959">
        <v>0</v>
      </c>
      <c r="AQ959">
        <v>0</v>
      </c>
      <c r="AR959">
        <v>0</v>
      </c>
      <c r="AS959" t="s">
        <v>3</v>
      </c>
      <c r="AT959">
        <v>4.3999999999999997E-2</v>
      </c>
      <c r="AU959" t="s">
        <v>3</v>
      </c>
      <c r="AV959">
        <v>0</v>
      </c>
      <c r="AW959">
        <v>2</v>
      </c>
      <c r="AX959">
        <v>23106863</v>
      </c>
      <c r="AY959">
        <v>1</v>
      </c>
      <c r="AZ959">
        <v>0</v>
      </c>
      <c r="BA959">
        <v>956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B959">
        <v>0</v>
      </c>
    </row>
    <row r="960" spans="1:80">
      <c r="A960">
        <f>ROW(Source!A456)</f>
        <v>456</v>
      </c>
      <c r="B960">
        <v>23104213</v>
      </c>
      <c r="C960">
        <v>23106826</v>
      </c>
      <c r="D960">
        <v>21544653</v>
      </c>
      <c r="E960">
        <v>1</v>
      </c>
      <c r="F960">
        <v>1</v>
      </c>
      <c r="G960">
        <v>1</v>
      </c>
      <c r="H960">
        <v>3</v>
      </c>
      <c r="I960" t="s">
        <v>1199</v>
      </c>
      <c r="J960" t="s">
        <v>1200</v>
      </c>
      <c r="K960" t="s">
        <v>1201</v>
      </c>
      <c r="L960">
        <v>1346</v>
      </c>
      <c r="N960">
        <v>1009</v>
      </c>
      <c r="O960" t="s">
        <v>95</v>
      </c>
      <c r="P960" t="s">
        <v>95</v>
      </c>
      <c r="Q960">
        <v>1</v>
      </c>
      <c r="Y960">
        <v>1E-4</v>
      </c>
      <c r="AA960">
        <v>12.1</v>
      </c>
      <c r="AB960">
        <v>0</v>
      </c>
      <c r="AC960">
        <v>0</v>
      </c>
      <c r="AD960">
        <v>0</v>
      </c>
      <c r="AN960">
        <v>0</v>
      </c>
      <c r="AO960">
        <v>1</v>
      </c>
      <c r="AP960">
        <v>0</v>
      </c>
      <c r="AQ960">
        <v>0</v>
      </c>
      <c r="AR960">
        <v>0</v>
      </c>
      <c r="AS960" t="s">
        <v>3</v>
      </c>
      <c r="AT960">
        <v>1E-4</v>
      </c>
      <c r="AU960" t="s">
        <v>3</v>
      </c>
      <c r="AV960">
        <v>0</v>
      </c>
      <c r="AW960">
        <v>2</v>
      </c>
      <c r="AX960">
        <v>23106864</v>
      </c>
      <c r="AY960">
        <v>1</v>
      </c>
      <c r="AZ960">
        <v>0</v>
      </c>
      <c r="BA960">
        <v>957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B960">
        <v>0</v>
      </c>
    </row>
    <row r="961" spans="1:80">
      <c r="A961">
        <f>ROW(Source!A456)</f>
        <v>456</v>
      </c>
      <c r="B961">
        <v>23104213</v>
      </c>
      <c r="C961">
        <v>23106826</v>
      </c>
      <c r="D961">
        <v>21544660</v>
      </c>
      <c r="E961">
        <v>1</v>
      </c>
      <c r="F961">
        <v>1</v>
      </c>
      <c r="G961">
        <v>1</v>
      </c>
      <c r="H961">
        <v>3</v>
      </c>
      <c r="I961" t="s">
        <v>1202</v>
      </c>
      <c r="J961" t="s">
        <v>1203</v>
      </c>
      <c r="K961" t="s">
        <v>1204</v>
      </c>
      <c r="L961">
        <v>1346</v>
      </c>
      <c r="N961">
        <v>1009</v>
      </c>
      <c r="O961" t="s">
        <v>95</v>
      </c>
      <c r="P961" t="s">
        <v>95</v>
      </c>
      <c r="Q961">
        <v>1</v>
      </c>
      <c r="Y961">
        <v>5.2999999999999999E-2</v>
      </c>
      <c r="AA961">
        <v>15.26</v>
      </c>
      <c r="AB961">
        <v>0</v>
      </c>
      <c r="AC961">
        <v>0</v>
      </c>
      <c r="AD961">
        <v>0</v>
      </c>
      <c r="AN961">
        <v>0</v>
      </c>
      <c r="AO961">
        <v>1</v>
      </c>
      <c r="AP961">
        <v>0</v>
      </c>
      <c r="AQ961">
        <v>0</v>
      </c>
      <c r="AR961">
        <v>0</v>
      </c>
      <c r="AS961" t="s">
        <v>3</v>
      </c>
      <c r="AT961">
        <v>5.2999999999999999E-2</v>
      </c>
      <c r="AU961" t="s">
        <v>3</v>
      </c>
      <c r="AV961">
        <v>0</v>
      </c>
      <c r="AW961">
        <v>2</v>
      </c>
      <c r="AX961">
        <v>23106865</v>
      </c>
      <c r="AY961">
        <v>1</v>
      </c>
      <c r="AZ961">
        <v>0</v>
      </c>
      <c r="BA961">
        <v>958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B961">
        <v>0</v>
      </c>
    </row>
    <row r="962" spans="1:80">
      <c r="A962">
        <f>ROW(Source!A456)</f>
        <v>456</v>
      </c>
      <c r="B962">
        <v>23104213</v>
      </c>
      <c r="C962">
        <v>23106826</v>
      </c>
      <c r="D962">
        <v>21551790</v>
      </c>
      <c r="E962">
        <v>1</v>
      </c>
      <c r="F962">
        <v>1</v>
      </c>
      <c r="G962">
        <v>1</v>
      </c>
      <c r="H962">
        <v>3</v>
      </c>
      <c r="I962" t="s">
        <v>1205</v>
      </c>
      <c r="J962" t="s">
        <v>1206</v>
      </c>
      <c r="K962" t="s">
        <v>1207</v>
      </c>
      <c r="L962">
        <v>1348</v>
      </c>
      <c r="N962">
        <v>1009</v>
      </c>
      <c r="O962" t="s">
        <v>13</v>
      </c>
      <c r="P962" t="s">
        <v>13</v>
      </c>
      <c r="Q962">
        <v>1000</v>
      </c>
      <c r="Y962">
        <v>2.0000000000000001E-4</v>
      </c>
      <c r="AA962">
        <v>7441</v>
      </c>
      <c r="AB962">
        <v>0</v>
      </c>
      <c r="AC962">
        <v>0</v>
      </c>
      <c r="AD962">
        <v>0</v>
      </c>
      <c r="AN962">
        <v>0</v>
      </c>
      <c r="AO962">
        <v>1</v>
      </c>
      <c r="AP962">
        <v>0</v>
      </c>
      <c r="AQ962">
        <v>0</v>
      </c>
      <c r="AR962">
        <v>0</v>
      </c>
      <c r="AS962" t="s">
        <v>3</v>
      </c>
      <c r="AT962">
        <v>2.0000000000000001E-4</v>
      </c>
      <c r="AU962" t="s">
        <v>3</v>
      </c>
      <c r="AV962">
        <v>0</v>
      </c>
      <c r="AW962">
        <v>2</v>
      </c>
      <c r="AX962">
        <v>23106866</v>
      </c>
      <c r="AY962">
        <v>1</v>
      </c>
      <c r="AZ962">
        <v>0</v>
      </c>
      <c r="BA962">
        <v>959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B962">
        <v>0</v>
      </c>
    </row>
    <row r="963" spans="1:80">
      <c r="A963">
        <f>ROW(Source!A456)</f>
        <v>456</v>
      </c>
      <c r="B963">
        <v>23104213</v>
      </c>
      <c r="C963">
        <v>23106826</v>
      </c>
      <c r="D963">
        <v>21638445</v>
      </c>
      <c r="E963">
        <v>1</v>
      </c>
      <c r="F963">
        <v>1</v>
      </c>
      <c r="G963">
        <v>1</v>
      </c>
      <c r="H963">
        <v>3</v>
      </c>
      <c r="I963" t="s">
        <v>1208</v>
      </c>
      <c r="J963" t="s">
        <v>1209</v>
      </c>
      <c r="K963" t="s">
        <v>1210</v>
      </c>
      <c r="L963">
        <v>1346</v>
      </c>
      <c r="N963">
        <v>1009</v>
      </c>
      <c r="O963" t="s">
        <v>95</v>
      </c>
      <c r="P963" t="s">
        <v>95</v>
      </c>
      <c r="Q963">
        <v>1</v>
      </c>
      <c r="Y963">
        <v>1E-3</v>
      </c>
      <c r="AA963">
        <v>737.8</v>
      </c>
      <c r="AB963">
        <v>0</v>
      </c>
      <c r="AC963">
        <v>0</v>
      </c>
      <c r="AD963">
        <v>0</v>
      </c>
      <c r="AN963">
        <v>0</v>
      </c>
      <c r="AO963">
        <v>1</v>
      </c>
      <c r="AP963">
        <v>0</v>
      </c>
      <c r="AQ963">
        <v>0</v>
      </c>
      <c r="AR963">
        <v>0</v>
      </c>
      <c r="AS963" t="s">
        <v>3</v>
      </c>
      <c r="AT963">
        <v>1E-3</v>
      </c>
      <c r="AU963" t="s">
        <v>3</v>
      </c>
      <c r="AV963">
        <v>0</v>
      </c>
      <c r="AW963">
        <v>2</v>
      </c>
      <c r="AX963">
        <v>23106867</v>
      </c>
      <c r="AY963">
        <v>1</v>
      </c>
      <c r="AZ963">
        <v>0</v>
      </c>
      <c r="BA963">
        <v>960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B963">
        <v>0</v>
      </c>
    </row>
    <row r="964" spans="1:80">
      <c r="A964">
        <f>ROW(Source!A456)</f>
        <v>456</v>
      </c>
      <c r="B964">
        <v>23104213</v>
      </c>
      <c r="C964">
        <v>23106826</v>
      </c>
      <c r="D964">
        <v>21598581</v>
      </c>
      <c r="E964">
        <v>1</v>
      </c>
      <c r="F964">
        <v>1</v>
      </c>
      <c r="G964">
        <v>1</v>
      </c>
      <c r="H964">
        <v>3</v>
      </c>
      <c r="I964" t="s">
        <v>853</v>
      </c>
      <c r="J964" t="s">
        <v>854</v>
      </c>
      <c r="K964" t="s">
        <v>855</v>
      </c>
      <c r="L964">
        <v>9308174</v>
      </c>
      <c r="N964">
        <v>1009</v>
      </c>
      <c r="O964" t="s">
        <v>13</v>
      </c>
      <c r="P964" t="s">
        <v>361</v>
      </c>
      <c r="Q964">
        <v>1000</v>
      </c>
      <c r="Y964">
        <v>0.99</v>
      </c>
      <c r="AA964">
        <v>1</v>
      </c>
      <c r="AB964">
        <v>0</v>
      </c>
      <c r="AC964">
        <v>0</v>
      </c>
      <c r="AD964">
        <v>0</v>
      </c>
      <c r="AN964">
        <v>0</v>
      </c>
      <c r="AO964">
        <v>1</v>
      </c>
      <c r="AP964">
        <v>0</v>
      </c>
      <c r="AQ964">
        <v>0</v>
      </c>
      <c r="AR964">
        <v>0</v>
      </c>
      <c r="AS964" t="s">
        <v>3</v>
      </c>
      <c r="AT964">
        <v>0.99</v>
      </c>
      <c r="AU964" t="s">
        <v>3</v>
      </c>
      <c r="AV964">
        <v>0</v>
      </c>
      <c r="AW964">
        <v>2</v>
      </c>
      <c r="AX964">
        <v>23106868</v>
      </c>
      <c r="AY964">
        <v>1</v>
      </c>
      <c r="AZ964">
        <v>0</v>
      </c>
      <c r="BA964">
        <v>961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B964">
        <v>0</v>
      </c>
    </row>
    <row r="965" spans="1:80">
      <c r="A965">
        <f>ROW(Source!A458)</f>
        <v>458</v>
      </c>
      <c r="B965">
        <v>23104213</v>
      </c>
      <c r="C965">
        <v>23106870</v>
      </c>
      <c r="D965">
        <v>9430636</v>
      </c>
      <c r="E965">
        <v>1</v>
      </c>
      <c r="F965">
        <v>1</v>
      </c>
      <c r="G965">
        <v>1</v>
      </c>
      <c r="H965">
        <v>1</v>
      </c>
      <c r="I965" t="s">
        <v>1011</v>
      </c>
      <c r="J965" t="s">
        <v>3</v>
      </c>
      <c r="K965" t="s">
        <v>1012</v>
      </c>
      <c r="L965">
        <v>1369</v>
      </c>
      <c r="N965">
        <v>1013</v>
      </c>
      <c r="O965" t="s">
        <v>731</v>
      </c>
      <c r="P965" t="s">
        <v>731</v>
      </c>
      <c r="Q965">
        <v>1</v>
      </c>
      <c r="Y965">
        <v>30.3</v>
      </c>
      <c r="AA965">
        <v>0</v>
      </c>
      <c r="AB965">
        <v>0</v>
      </c>
      <c r="AC965">
        <v>0</v>
      </c>
      <c r="AD965">
        <v>9.4</v>
      </c>
      <c r="AN965">
        <v>0</v>
      </c>
      <c r="AO965">
        <v>1</v>
      </c>
      <c r="AP965">
        <v>0</v>
      </c>
      <c r="AQ965">
        <v>0</v>
      </c>
      <c r="AR965">
        <v>0</v>
      </c>
      <c r="AS965" t="s">
        <v>3</v>
      </c>
      <c r="AT965">
        <v>30.3</v>
      </c>
      <c r="AU965" t="s">
        <v>3</v>
      </c>
      <c r="AV965">
        <v>1</v>
      </c>
      <c r="AW965">
        <v>2</v>
      </c>
      <c r="AX965">
        <v>23106885</v>
      </c>
      <c r="AY965">
        <v>1</v>
      </c>
      <c r="AZ965">
        <v>0</v>
      </c>
      <c r="BA965">
        <v>962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B965">
        <v>0</v>
      </c>
    </row>
    <row r="966" spans="1:80">
      <c r="A966">
        <f>ROW(Source!A458)</f>
        <v>458</v>
      </c>
      <c r="B966">
        <v>23104213</v>
      </c>
      <c r="C966">
        <v>23106870</v>
      </c>
      <c r="D966">
        <v>121548</v>
      </c>
      <c r="E966">
        <v>1</v>
      </c>
      <c r="F966">
        <v>1</v>
      </c>
      <c r="G966">
        <v>1</v>
      </c>
      <c r="H966">
        <v>1</v>
      </c>
      <c r="I966" t="s">
        <v>23</v>
      </c>
      <c r="J966" t="s">
        <v>3</v>
      </c>
      <c r="K966" t="s">
        <v>732</v>
      </c>
      <c r="L966">
        <v>608254</v>
      </c>
      <c r="N966">
        <v>1013</v>
      </c>
      <c r="O966" t="s">
        <v>733</v>
      </c>
      <c r="P966" t="s">
        <v>733</v>
      </c>
      <c r="Q966">
        <v>1</v>
      </c>
      <c r="Y966">
        <v>0.03</v>
      </c>
      <c r="AA966">
        <v>0</v>
      </c>
      <c r="AB966">
        <v>0</v>
      </c>
      <c r="AC966">
        <v>0</v>
      </c>
      <c r="AD966">
        <v>0</v>
      </c>
      <c r="AN966">
        <v>0</v>
      </c>
      <c r="AO966">
        <v>1</v>
      </c>
      <c r="AP966">
        <v>0</v>
      </c>
      <c r="AQ966">
        <v>0</v>
      </c>
      <c r="AR966">
        <v>0</v>
      </c>
      <c r="AS966" t="s">
        <v>3</v>
      </c>
      <c r="AT966">
        <v>0.03</v>
      </c>
      <c r="AU966" t="s">
        <v>3</v>
      </c>
      <c r="AV966">
        <v>2</v>
      </c>
      <c r="AW966">
        <v>2</v>
      </c>
      <c r="AX966">
        <v>23106886</v>
      </c>
      <c r="AY966">
        <v>1</v>
      </c>
      <c r="AZ966">
        <v>0</v>
      </c>
      <c r="BA966">
        <v>963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B966">
        <v>0</v>
      </c>
    </row>
    <row r="967" spans="1:80">
      <c r="A967">
        <f>ROW(Source!A458)</f>
        <v>458</v>
      </c>
      <c r="B967">
        <v>23104213</v>
      </c>
      <c r="C967">
        <v>23106870</v>
      </c>
      <c r="D967">
        <v>21598821</v>
      </c>
      <c r="E967">
        <v>1</v>
      </c>
      <c r="F967">
        <v>1</v>
      </c>
      <c r="G967">
        <v>1</v>
      </c>
      <c r="H967">
        <v>2</v>
      </c>
      <c r="I967" t="s">
        <v>805</v>
      </c>
      <c r="J967" t="s">
        <v>806</v>
      </c>
      <c r="K967" t="s">
        <v>807</v>
      </c>
      <c r="L967">
        <v>1368</v>
      </c>
      <c r="N967">
        <v>1011</v>
      </c>
      <c r="O967" t="s">
        <v>737</v>
      </c>
      <c r="P967" t="s">
        <v>737</v>
      </c>
      <c r="Q967">
        <v>1</v>
      </c>
      <c r="Y967">
        <v>0.03</v>
      </c>
      <c r="AA967">
        <v>0</v>
      </c>
      <c r="AB967">
        <v>134.65</v>
      </c>
      <c r="AC967">
        <v>13.5</v>
      </c>
      <c r="AD967">
        <v>0</v>
      </c>
      <c r="AN967">
        <v>0</v>
      </c>
      <c r="AO967">
        <v>1</v>
      </c>
      <c r="AP967">
        <v>0</v>
      </c>
      <c r="AQ967">
        <v>0</v>
      </c>
      <c r="AR967">
        <v>0</v>
      </c>
      <c r="AS967" t="s">
        <v>3</v>
      </c>
      <c r="AT967">
        <v>0.03</v>
      </c>
      <c r="AU967" t="s">
        <v>3</v>
      </c>
      <c r="AV967">
        <v>0</v>
      </c>
      <c r="AW967">
        <v>2</v>
      </c>
      <c r="AX967">
        <v>23106887</v>
      </c>
      <c r="AY967">
        <v>1</v>
      </c>
      <c r="AZ967">
        <v>0</v>
      </c>
      <c r="BA967">
        <v>964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B967">
        <v>0</v>
      </c>
    </row>
    <row r="968" spans="1:80">
      <c r="A968">
        <f>ROW(Source!A458)</f>
        <v>458</v>
      </c>
      <c r="B968">
        <v>23104213</v>
      </c>
      <c r="C968">
        <v>23106870</v>
      </c>
      <c r="D968">
        <v>21599019</v>
      </c>
      <c r="E968">
        <v>1</v>
      </c>
      <c r="F968">
        <v>1</v>
      </c>
      <c r="G968">
        <v>1</v>
      </c>
      <c r="H968">
        <v>2</v>
      </c>
      <c r="I968" t="s">
        <v>1099</v>
      </c>
      <c r="J968" t="s">
        <v>1100</v>
      </c>
      <c r="K968" t="s">
        <v>1101</v>
      </c>
      <c r="L968">
        <v>1368</v>
      </c>
      <c r="N968">
        <v>1011</v>
      </c>
      <c r="O968" t="s">
        <v>737</v>
      </c>
      <c r="P968" t="s">
        <v>737</v>
      </c>
      <c r="Q968">
        <v>1</v>
      </c>
      <c r="Y968">
        <v>0.63</v>
      </c>
      <c r="AA968">
        <v>0</v>
      </c>
      <c r="AB968">
        <v>6.9</v>
      </c>
      <c r="AC968">
        <v>0</v>
      </c>
      <c r="AD968">
        <v>0</v>
      </c>
      <c r="AN968">
        <v>0</v>
      </c>
      <c r="AO968">
        <v>1</v>
      </c>
      <c r="AP968">
        <v>0</v>
      </c>
      <c r="AQ968">
        <v>0</v>
      </c>
      <c r="AR968">
        <v>0</v>
      </c>
      <c r="AS968" t="s">
        <v>3</v>
      </c>
      <c r="AT968">
        <v>0.63</v>
      </c>
      <c r="AU968" t="s">
        <v>3</v>
      </c>
      <c r="AV968">
        <v>0</v>
      </c>
      <c r="AW968">
        <v>2</v>
      </c>
      <c r="AX968">
        <v>23106888</v>
      </c>
      <c r="AY968">
        <v>1</v>
      </c>
      <c r="AZ968">
        <v>0</v>
      </c>
      <c r="BA968">
        <v>965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B968">
        <v>0</v>
      </c>
    </row>
    <row r="969" spans="1:80">
      <c r="A969">
        <f>ROW(Source!A458)</f>
        <v>458</v>
      </c>
      <c r="B969">
        <v>23104213</v>
      </c>
      <c r="C969">
        <v>23106870</v>
      </c>
      <c r="D969">
        <v>21599187</v>
      </c>
      <c r="E969">
        <v>1</v>
      </c>
      <c r="F969">
        <v>1</v>
      </c>
      <c r="G969">
        <v>1</v>
      </c>
      <c r="H969">
        <v>2</v>
      </c>
      <c r="I969" t="s">
        <v>895</v>
      </c>
      <c r="J969" t="s">
        <v>896</v>
      </c>
      <c r="K969" t="s">
        <v>897</v>
      </c>
      <c r="L969">
        <v>1368</v>
      </c>
      <c r="N969">
        <v>1011</v>
      </c>
      <c r="O969" t="s">
        <v>737</v>
      </c>
      <c r="P969" t="s">
        <v>737</v>
      </c>
      <c r="Q969">
        <v>1</v>
      </c>
      <c r="Y969">
        <v>3.02</v>
      </c>
      <c r="AA969">
        <v>0</v>
      </c>
      <c r="AB969">
        <v>8.1</v>
      </c>
      <c r="AC969">
        <v>0</v>
      </c>
      <c r="AD969">
        <v>0</v>
      </c>
      <c r="AN969">
        <v>0</v>
      </c>
      <c r="AO969">
        <v>1</v>
      </c>
      <c r="AP969">
        <v>0</v>
      </c>
      <c r="AQ969">
        <v>0</v>
      </c>
      <c r="AR969">
        <v>0</v>
      </c>
      <c r="AS969" t="s">
        <v>3</v>
      </c>
      <c r="AT969">
        <v>3.02</v>
      </c>
      <c r="AU969" t="s">
        <v>3</v>
      </c>
      <c r="AV969">
        <v>0</v>
      </c>
      <c r="AW969">
        <v>2</v>
      </c>
      <c r="AX969">
        <v>23106889</v>
      </c>
      <c r="AY969">
        <v>1</v>
      </c>
      <c r="AZ969">
        <v>0</v>
      </c>
      <c r="BA969">
        <v>966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B969">
        <v>0</v>
      </c>
    </row>
    <row r="970" spans="1:80">
      <c r="A970">
        <f>ROW(Source!A458)</f>
        <v>458</v>
      </c>
      <c r="B970">
        <v>23104213</v>
      </c>
      <c r="C970">
        <v>23106870</v>
      </c>
      <c r="D970">
        <v>21599190</v>
      </c>
      <c r="E970">
        <v>1</v>
      </c>
      <c r="F970">
        <v>1</v>
      </c>
      <c r="G970">
        <v>1</v>
      </c>
      <c r="H970">
        <v>2</v>
      </c>
      <c r="I970" t="s">
        <v>744</v>
      </c>
      <c r="J970" t="s">
        <v>745</v>
      </c>
      <c r="K970" t="s">
        <v>746</v>
      </c>
      <c r="L970">
        <v>1368</v>
      </c>
      <c r="N970">
        <v>1011</v>
      </c>
      <c r="O970" t="s">
        <v>737</v>
      </c>
      <c r="P970" t="s">
        <v>737</v>
      </c>
      <c r="Q970">
        <v>1</v>
      </c>
      <c r="Y970">
        <v>0.57999999999999996</v>
      </c>
      <c r="AA970">
        <v>0</v>
      </c>
      <c r="AB970">
        <v>1.2</v>
      </c>
      <c r="AC970">
        <v>0</v>
      </c>
      <c r="AD970">
        <v>0</v>
      </c>
      <c r="AN970">
        <v>0</v>
      </c>
      <c r="AO970">
        <v>1</v>
      </c>
      <c r="AP970">
        <v>0</v>
      </c>
      <c r="AQ970">
        <v>0</v>
      </c>
      <c r="AR970">
        <v>0</v>
      </c>
      <c r="AS970" t="s">
        <v>3</v>
      </c>
      <c r="AT970">
        <v>0.57999999999999996</v>
      </c>
      <c r="AU970" t="s">
        <v>3</v>
      </c>
      <c r="AV970">
        <v>0</v>
      </c>
      <c r="AW970">
        <v>2</v>
      </c>
      <c r="AX970">
        <v>23106890</v>
      </c>
      <c r="AY970">
        <v>1</v>
      </c>
      <c r="AZ970">
        <v>0</v>
      </c>
      <c r="BA970">
        <v>967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B970">
        <v>0</v>
      </c>
    </row>
    <row r="971" spans="1:80">
      <c r="A971">
        <f>ROW(Source!A458)</f>
        <v>458</v>
      </c>
      <c r="B971">
        <v>23104213</v>
      </c>
      <c r="C971">
        <v>23106870</v>
      </c>
      <c r="D971">
        <v>21601202</v>
      </c>
      <c r="E971">
        <v>1</v>
      </c>
      <c r="F971">
        <v>1</v>
      </c>
      <c r="G971">
        <v>1</v>
      </c>
      <c r="H971">
        <v>2</v>
      </c>
      <c r="I971" t="s">
        <v>1122</v>
      </c>
      <c r="J971" t="s">
        <v>1123</v>
      </c>
      <c r="K971" t="s">
        <v>1124</v>
      </c>
      <c r="L971">
        <v>1368</v>
      </c>
      <c r="N971">
        <v>1011</v>
      </c>
      <c r="O971" t="s">
        <v>737</v>
      </c>
      <c r="P971" t="s">
        <v>737</v>
      </c>
      <c r="Q971">
        <v>1</v>
      </c>
      <c r="Y971">
        <v>2.9</v>
      </c>
      <c r="AA971">
        <v>0</v>
      </c>
      <c r="AB971">
        <v>5.13</v>
      </c>
      <c r="AC971">
        <v>0</v>
      </c>
      <c r="AD971">
        <v>0</v>
      </c>
      <c r="AN971">
        <v>0</v>
      </c>
      <c r="AO971">
        <v>1</v>
      </c>
      <c r="AP971">
        <v>0</v>
      </c>
      <c r="AQ971">
        <v>0</v>
      </c>
      <c r="AR971">
        <v>0</v>
      </c>
      <c r="AS971" t="s">
        <v>3</v>
      </c>
      <c r="AT971">
        <v>2.9</v>
      </c>
      <c r="AU971" t="s">
        <v>3</v>
      </c>
      <c r="AV971">
        <v>0</v>
      </c>
      <c r="AW971">
        <v>2</v>
      </c>
      <c r="AX971">
        <v>23106891</v>
      </c>
      <c r="AY971">
        <v>1</v>
      </c>
      <c r="AZ971">
        <v>0</v>
      </c>
      <c r="BA971">
        <v>968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B971">
        <v>0</v>
      </c>
    </row>
    <row r="972" spans="1:80">
      <c r="A972">
        <f>ROW(Source!A458)</f>
        <v>458</v>
      </c>
      <c r="B972">
        <v>23104213</v>
      </c>
      <c r="C972">
        <v>23106870</v>
      </c>
      <c r="D972">
        <v>21601609</v>
      </c>
      <c r="E972">
        <v>1</v>
      </c>
      <c r="F972">
        <v>1</v>
      </c>
      <c r="G972">
        <v>1</v>
      </c>
      <c r="H972">
        <v>2</v>
      </c>
      <c r="I972" t="s">
        <v>797</v>
      </c>
      <c r="J972" t="s">
        <v>798</v>
      </c>
      <c r="K972" t="s">
        <v>799</v>
      </c>
      <c r="L972">
        <v>1368</v>
      </c>
      <c r="N972">
        <v>1011</v>
      </c>
      <c r="O972" t="s">
        <v>737</v>
      </c>
      <c r="P972" t="s">
        <v>737</v>
      </c>
      <c r="Q972">
        <v>1</v>
      </c>
      <c r="Y972">
        <v>0.03</v>
      </c>
      <c r="AA972">
        <v>0</v>
      </c>
      <c r="AB972">
        <v>87.17</v>
      </c>
      <c r="AC972">
        <v>11.6</v>
      </c>
      <c r="AD972">
        <v>0</v>
      </c>
      <c r="AN972">
        <v>0</v>
      </c>
      <c r="AO972">
        <v>1</v>
      </c>
      <c r="AP972">
        <v>0</v>
      </c>
      <c r="AQ972">
        <v>0</v>
      </c>
      <c r="AR972">
        <v>0</v>
      </c>
      <c r="AS972" t="s">
        <v>3</v>
      </c>
      <c r="AT972">
        <v>0.03</v>
      </c>
      <c r="AU972" t="s">
        <v>3</v>
      </c>
      <c r="AV972">
        <v>0</v>
      </c>
      <c r="AW972">
        <v>2</v>
      </c>
      <c r="AX972">
        <v>23106892</v>
      </c>
      <c r="AY972">
        <v>1</v>
      </c>
      <c r="AZ972">
        <v>0</v>
      </c>
      <c r="BA972">
        <v>969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B972">
        <v>0</v>
      </c>
    </row>
    <row r="973" spans="1:80">
      <c r="A973">
        <f>ROW(Source!A458)</f>
        <v>458</v>
      </c>
      <c r="B973">
        <v>23104213</v>
      </c>
      <c r="C973">
        <v>23106870</v>
      </c>
      <c r="D973">
        <v>21538874</v>
      </c>
      <c r="E973">
        <v>1</v>
      </c>
      <c r="F973">
        <v>1</v>
      </c>
      <c r="G973">
        <v>1</v>
      </c>
      <c r="H973">
        <v>3</v>
      </c>
      <c r="I973" t="s">
        <v>762</v>
      </c>
      <c r="J973" t="s">
        <v>763</v>
      </c>
      <c r="K973" t="s">
        <v>764</v>
      </c>
      <c r="L973">
        <v>1339</v>
      </c>
      <c r="N973">
        <v>1007</v>
      </c>
      <c r="O973" t="s">
        <v>26</v>
      </c>
      <c r="P973" t="s">
        <v>26</v>
      </c>
      <c r="Q973">
        <v>1</v>
      </c>
      <c r="Y973">
        <v>1.4</v>
      </c>
      <c r="AA973">
        <v>6.22</v>
      </c>
      <c r="AB973">
        <v>0</v>
      </c>
      <c r="AC973">
        <v>0</v>
      </c>
      <c r="AD973">
        <v>0</v>
      </c>
      <c r="AN973">
        <v>0</v>
      </c>
      <c r="AO973">
        <v>1</v>
      </c>
      <c r="AP973">
        <v>0</v>
      </c>
      <c r="AQ973">
        <v>0</v>
      </c>
      <c r="AR973">
        <v>0</v>
      </c>
      <c r="AS973" t="s">
        <v>3</v>
      </c>
      <c r="AT973">
        <v>1.4</v>
      </c>
      <c r="AU973" t="s">
        <v>3</v>
      </c>
      <c r="AV973">
        <v>0</v>
      </c>
      <c r="AW973">
        <v>2</v>
      </c>
      <c r="AX973">
        <v>23106893</v>
      </c>
      <c r="AY973">
        <v>1</v>
      </c>
      <c r="AZ973">
        <v>0</v>
      </c>
      <c r="BA973">
        <v>970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B973">
        <v>0</v>
      </c>
    </row>
    <row r="974" spans="1:80">
      <c r="A974">
        <f>ROW(Source!A458)</f>
        <v>458</v>
      </c>
      <c r="B974">
        <v>23104213</v>
      </c>
      <c r="C974">
        <v>23106870</v>
      </c>
      <c r="D974">
        <v>21540930</v>
      </c>
      <c r="E974">
        <v>1</v>
      </c>
      <c r="F974">
        <v>1</v>
      </c>
      <c r="G974">
        <v>1</v>
      </c>
      <c r="H974">
        <v>3</v>
      </c>
      <c r="I974" t="s">
        <v>1128</v>
      </c>
      <c r="J974" t="s">
        <v>1129</v>
      </c>
      <c r="K974" t="s">
        <v>1130</v>
      </c>
      <c r="L974">
        <v>1348</v>
      </c>
      <c r="N974">
        <v>1009</v>
      </c>
      <c r="O974" t="s">
        <v>13</v>
      </c>
      <c r="P974" t="s">
        <v>13</v>
      </c>
      <c r="Q974">
        <v>1000</v>
      </c>
      <c r="Y974">
        <v>3.5000000000000001E-3</v>
      </c>
      <c r="AA974">
        <v>11524</v>
      </c>
      <c r="AB974">
        <v>0</v>
      </c>
      <c r="AC974">
        <v>0</v>
      </c>
      <c r="AD974">
        <v>0</v>
      </c>
      <c r="AN974">
        <v>0</v>
      </c>
      <c r="AO974">
        <v>1</v>
      </c>
      <c r="AP974">
        <v>0</v>
      </c>
      <c r="AQ974">
        <v>0</v>
      </c>
      <c r="AR974">
        <v>0</v>
      </c>
      <c r="AS974" t="s">
        <v>3</v>
      </c>
      <c r="AT974">
        <v>3.5000000000000001E-3</v>
      </c>
      <c r="AU974" t="s">
        <v>3</v>
      </c>
      <c r="AV974">
        <v>0</v>
      </c>
      <c r="AW974">
        <v>2</v>
      </c>
      <c r="AX974">
        <v>23106894</v>
      </c>
      <c r="AY974">
        <v>1</v>
      </c>
      <c r="AZ974">
        <v>0</v>
      </c>
      <c r="BA974">
        <v>971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B974">
        <v>0</v>
      </c>
    </row>
    <row r="975" spans="1:80">
      <c r="A975">
        <f>ROW(Source!A458)</f>
        <v>458</v>
      </c>
      <c r="B975">
        <v>23104213</v>
      </c>
      <c r="C975">
        <v>23106870</v>
      </c>
      <c r="D975">
        <v>21541975</v>
      </c>
      <c r="E975">
        <v>1</v>
      </c>
      <c r="F975">
        <v>1</v>
      </c>
      <c r="G975">
        <v>1</v>
      </c>
      <c r="H975">
        <v>3</v>
      </c>
      <c r="I975" t="s">
        <v>1131</v>
      </c>
      <c r="J975" t="s">
        <v>1132</v>
      </c>
      <c r="K975" t="s">
        <v>1133</v>
      </c>
      <c r="L975">
        <v>1346</v>
      </c>
      <c r="N975">
        <v>1009</v>
      </c>
      <c r="O975" t="s">
        <v>95</v>
      </c>
      <c r="P975" t="s">
        <v>95</v>
      </c>
      <c r="Q975">
        <v>1</v>
      </c>
      <c r="Y975">
        <v>0.24</v>
      </c>
      <c r="AA975">
        <v>6.09</v>
      </c>
      <c r="AB975">
        <v>0</v>
      </c>
      <c r="AC975">
        <v>0</v>
      </c>
      <c r="AD975">
        <v>0</v>
      </c>
      <c r="AN975">
        <v>0</v>
      </c>
      <c r="AO975">
        <v>1</v>
      </c>
      <c r="AP975">
        <v>0</v>
      </c>
      <c r="AQ975">
        <v>0</v>
      </c>
      <c r="AR975">
        <v>0</v>
      </c>
      <c r="AS975" t="s">
        <v>3</v>
      </c>
      <c r="AT975">
        <v>0.24</v>
      </c>
      <c r="AU975" t="s">
        <v>3</v>
      </c>
      <c r="AV975">
        <v>0</v>
      </c>
      <c r="AW975">
        <v>2</v>
      </c>
      <c r="AX975">
        <v>23106895</v>
      </c>
      <c r="AY975">
        <v>1</v>
      </c>
      <c r="AZ975">
        <v>0</v>
      </c>
      <c r="BA975">
        <v>972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B975">
        <v>0</v>
      </c>
    </row>
    <row r="976" spans="1:80">
      <c r="A976">
        <f>ROW(Source!A458)</f>
        <v>458</v>
      </c>
      <c r="B976">
        <v>23104213</v>
      </c>
      <c r="C976">
        <v>23106870</v>
      </c>
      <c r="D976">
        <v>21551860</v>
      </c>
      <c r="E976">
        <v>1</v>
      </c>
      <c r="F976">
        <v>1</v>
      </c>
      <c r="G976">
        <v>1</v>
      </c>
      <c r="H976">
        <v>3</v>
      </c>
      <c r="I976" t="s">
        <v>1134</v>
      </c>
      <c r="J976" t="s">
        <v>1135</v>
      </c>
      <c r="K976" t="s">
        <v>1136</v>
      </c>
      <c r="L976">
        <v>1346</v>
      </c>
      <c r="N976">
        <v>1009</v>
      </c>
      <c r="O976" t="s">
        <v>95</v>
      </c>
      <c r="P976" t="s">
        <v>95</v>
      </c>
      <c r="Q976">
        <v>1</v>
      </c>
      <c r="Y976">
        <v>15.2</v>
      </c>
      <c r="AA976">
        <v>12.6</v>
      </c>
      <c r="AB976">
        <v>0</v>
      </c>
      <c r="AC976">
        <v>0</v>
      </c>
      <c r="AD976">
        <v>0</v>
      </c>
      <c r="AN976">
        <v>0</v>
      </c>
      <c r="AO976">
        <v>1</v>
      </c>
      <c r="AP976">
        <v>0</v>
      </c>
      <c r="AQ976">
        <v>0</v>
      </c>
      <c r="AR976">
        <v>0</v>
      </c>
      <c r="AS976" t="s">
        <v>3</v>
      </c>
      <c r="AT976">
        <v>15.2</v>
      </c>
      <c r="AU976" t="s">
        <v>3</v>
      </c>
      <c r="AV976">
        <v>0</v>
      </c>
      <c r="AW976">
        <v>2</v>
      </c>
      <c r="AX976">
        <v>23106896</v>
      </c>
      <c r="AY976">
        <v>1</v>
      </c>
      <c r="AZ976">
        <v>0</v>
      </c>
      <c r="BA976">
        <v>973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B976">
        <v>0</v>
      </c>
    </row>
    <row r="977" spans="1:80">
      <c r="A977">
        <f>ROW(Source!A458)</f>
        <v>458</v>
      </c>
      <c r="B977">
        <v>23104213</v>
      </c>
      <c r="C977">
        <v>23106870</v>
      </c>
      <c r="D977">
        <v>21586843</v>
      </c>
      <c r="E977">
        <v>1</v>
      </c>
      <c r="F977">
        <v>1</v>
      </c>
      <c r="G977">
        <v>1</v>
      </c>
      <c r="H977">
        <v>3</v>
      </c>
      <c r="I977" t="s">
        <v>1140</v>
      </c>
      <c r="J977" t="s">
        <v>1141</v>
      </c>
      <c r="K977" t="s">
        <v>1142</v>
      </c>
      <c r="L977">
        <v>1383</v>
      </c>
      <c r="N977">
        <v>1013</v>
      </c>
      <c r="O977" t="s">
        <v>1143</v>
      </c>
      <c r="P977" t="s">
        <v>1143</v>
      </c>
      <c r="Q977">
        <v>1</v>
      </c>
      <c r="Y977">
        <v>1.9</v>
      </c>
      <c r="AA977">
        <v>0.4</v>
      </c>
      <c r="AB977">
        <v>0</v>
      </c>
      <c r="AC977">
        <v>0</v>
      </c>
      <c r="AD977">
        <v>0</v>
      </c>
      <c r="AN977">
        <v>0</v>
      </c>
      <c r="AO977">
        <v>1</v>
      </c>
      <c r="AP977">
        <v>0</v>
      </c>
      <c r="AQ977">
        <v>0</v>
      </c>
      <c r="AR977">
        <v>0</v>
      </c>
      <c r="AS977" t="s">
        <v>3</v>
      </c>
      <c r="AT977">
        <v>1.9</v>
      </c>
      <c r="AU977" t="s">
        <v>3</v>
      </c>
      <c r="AV977">
        <v>0</v>
      </c>
      <c r="AW977">
        <v>2</v>
      </c>
      <c r="AX977">
        <v>23106897</v>
      </c>
      <c r="AY977">
        <v>1</v>
      </c>
      <c r="AZ977">
        <v>0</v>
      </c>
      <c r="BA977">
        <v>974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B977">
        <v>0</v>
      </c>
    </row>
    <row r="978" spans="1:80">
      <c r="A978">
        <f>ROW(Source!A458)</f>
        <v>458</v>
      </c>
      <c r="B978">
        <v>23104213</v>
      </c>
      <c r="C978">
        <v>23106870</v>
      </c>
      <c r="D978">
        <v>21598581</v>
      </c>
      <c r="E978">
        <v>1</v>
      </c>
      <c r="F978">
        <v>1</v>
      </c>
      <c r="G978">
        <v>1</v>
      </c>
      <c r="H978">
        <v>3</v>
      </c>
      <c r="I978" t="s">
        <v>853</v>
      </c>
      <c r="J978" t="s">
        <v>854</v>
      </c>
      <c r="K978" t="s">
        <v>855</v>
      </c>
      <c r="L978">
        <v>9308174</v>
      </c>
      <c r="N978">
        <v>1009</v>
      </c>
      <c r="O978" t="s">
        <v>13</v>
      </c>
      <c r="P978" t="s">
        <v>361</v>
      </c>
      <c r="Q978">
        <v>1000</v>
      </c>
      <c r="Y978">
        <v>5.7</v>
      </c>
      <c r="AA978">
        <v>1</v>
      </c>
      <c r="AB978">
        <v>0</v>
      </c>
      <c r="AC978">
        <v>0</v>
      </c>
      <c r="AD978">
        <v>0</v>
      </c>
      <c r="AN978">
        <v>0</v>
      </c>
      <c r="AO978">
        <v>1</v>
      </c>
      <c r="AP978">
        <v>0</v>
      </c>
      <c r="AQ978">
        <v>0</v>
      </c>
      <c r="AR978">
        <v>0</v>
      </c>
      <c r="AS978" t="s">
        <v>3</v>
      </c>
      <c r="AT978">
        <v>5.7</v>
      </c>
      <c r="AU978" t="s">
        <v>3</v>
      </c>
      <c r="AV978">
        <v>0</v>
      </c>
      <c r="AW978">
        <v>2</v>
      </c>
      <c r="AX978">
        <v>23106898</v>
      </c>
      <c r="AY978">
        <v>1</v>
      </c>
      <c r="AZ978">
        <v>0</v>
      </c>
      <c r="BA978">
        <v>975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B978">
        <v>0</v>
      </c>
    </row>
    <row r="979" spans="1:80">
      <c r="A979">
        <f>ROW(Source!A461)</f>
        <v>461</v>
      </c>
      <c r="B979">
        <v>23104213</v>
      </c>
      <c r="C979">
        <v>23106903</v>
      </c>
      <c r="D979">
        <v>9416409</v>
      </c>
      <c r="E979">
        <v>1</v>
      </c>
      <c r="F979">
        <v>1</v>
      </c>
      <c r="G979">
        <v>1</v>
      </c>
      <c r="H979">
        <v>1</v>
      </c>
      <c r="I979" t="s">
        <v>910</v>
      </c>
      <c r="J979" t="s">
        <v>3</v>
      </c>
      <c r="K979" t="s">
        <v>911</v>
      </c>
      <c r="L979">
        <v>1369</v>
      </c>
      <c r="N979">
        <v>1013</v>
      </c>
      <c r="O979" t="s">
        <v>731</v>
      </c>
      <c r="P979" t="s">
        <v>731</v>
      </c>
      <c r="Q979">
        <v>1</v>
      </c>
      <c r="Y979">
        <v>9.8000000000000007</v>
      </c>
      <c r="AA979">
        <v>0</v>
      </c>
      <c r="AB979">
        <v>0</v>
      </c>
      <c r="AC979">
        <v>0</v>
      </c>
      <c r="AD979">
        <v>9.92</v>
      </c>
      <c r="AN979">
        <v>0</v>
      </c>
      <c r="AO979">
        <v>1</v>
      </c>
      <c r="AP979">
        <v>0</v>
      </c>
      <c r="AQ979">
        <v>0</v>
      </c>
      <c r="AR979">
        <v>0</v>
      </c>
      <c r="AS979" t="s">
        <v>3</v>
      </c>
      <c r="AT979">
        <v>9.8000000000000007</v>
      </c>
      <c r="AU979" t="s">
        <v>3</v>
      </c>
      <c r="AV979">
        <v>1</v>
      </c>
      <c r="AW979">
        <v>2</v>
      </c>
      <c r="AX979">
        <v>23106910</v>
      </c>
      <c r="AY979">
        <v>1</v>
      </c>
      <c r="AZ979">
        <v>0</v>
      </c>
      <c r="BA979">
        <v>976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B979">
        <v>0</v>
      </c>
    </row>
    <row r="980" spans="1:80">
      <c r="A980">
        <f>ROW(Source!A461)</f>
        <v>461</v>
      </c>
      <c r="B980">
        <v>23104213</v>
      </c>
      <c r="C980">
        <v>23106903</v>
      </c>
      <c r="D980">
        <v>21601609</v>
      </c>
      <c r="E980">
        <v>1</v>
      </c>
      <c r="F980">
        <v>1</v>
      </c>
      <c r="G980">
        <v>1</v>
      </c>
      <c r="H980">
        <v>2</v>
      </c>
      <c r="I980" t="s">
        <v>797</v>
      </c>
      <c r="J980" t="s">
        <v>798</v>
      </c>
      <c r="K980" t="s">
        <v>799</v>
      </c>
      <c r="L980">
        <v>1368</v>
      </c>
      <c r="N980">
        <v>1011</v>
      </c>
      <c r="O980" t="s">
        <v>737</v>
      </c>
      <c r="P980" t="s">
        <v>737</v>
      </c>
      <c r="Q980">
        <v>1</v>
      </c>
      <c r="Y980">
        <v>0.06</v>
      </c>
      <c r="AA980">
        <v>0</v>
      </c>
      <c r="AB980">
        <v>87.17</v>
      </c>
      <c r="AC980">
        <v>11.6</v>
      </c>
      <c r="AD980">
        <v>0</v>
      </c>
      <c r="AN980">
        <v>0</v>
      </c>
      <c r="AO980">
        <v>1</v>
      </c>
      <c r="AP980">
        <v>0</v>
      </c>
      <c r="AQ980">
        <v>0</v>
      </c>
      <c r="AR980">
        <v>0</v>
      </c>
      <c r="AS980" t="s">
        <v>3</v>
      </c>
      <c r="AT980">
        <v>0.06</v>
      </c>
      <c r="AU980" t="s">
        <v>3</v>
      </c>
      <c r="AV980">
        <v>0</v>
      </c>
      <c r="AW980">
        <v>2</v>
      </c>
      <c r="AX980">
        <v>23106911</v>
      </c>
      <c r="AY980">
        <v>1</v>
      </c>
      <c r="AZ980">
        <v>0</v>
      </c>
      <c r="BA980">
        <v>977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B980">
        <v>0</v>
      </c>
    </row>
    <row r="981" spans="1:80">
      <c r="A981">
        <f>ROW(Source!A461)</f>
        <v>461</v>
      </c>
      <c r="B981">
        <v>23104213</v>
      </c>
      <c r="C981">
        <v>23106903</v>
      </c>
      <c r="D981">
        <v>21541212</v>
      </c>
      <c r="E981">
        <v>1</v>
      </c>
      <c r="F981">
        <v>1</v>
      </c>
      <c r="G981">
        <v>1</v>
      </c>
      <c r="H981">
        <v>3</v>
      </c>
      <c r="I981" t="s">
        <v>959</v>
      </c>
      <c r="J981" t="s">
        <v>960</v>
      </c>
      <c r="K981" t="s">
        <v>961</v>
      </c>
      <c r="L981">
        <v>1346</v>
      </c>
      <c r="N981">
        <v>1009</v>
      </c>
      <c r="O981" t="s">
        <v>95</v>
      </c>
      <c r="P981" t="s">
        <v>95</v>
      </c>
      <c r="Q981">
        <v>1</v>
      </c>
      <c r="Y981">
        <v>7.6</v>
      </c>
      <c r="AA981">
        <v>23.09</v>
      </c>
      <c r="AB981">
        <v>0</v>
      </c>
      <c r="AC981">
        <v>0</v>
      </c>
      <c r="AD981">
        <v>0</v>
      </c>
      <c r="AN981">
        <v>0</v>
      </c>
      <c r="AO981">
        <v>1</v>
      </c>
      <c r="AP981">
        <v>0</v>
      </c>
      <c r="AQ981">
        <v>0</v>
      </c>
      <c r="AR981">
        <v>0</v>
      </c>
      <c r="AS981" t="s">
        <v>3</v>
      </c>
      <c r="AT981">
        <v>7.6</v>
      </c>
      <c r="AU981" t="s">
        <v>3</v>
      </c>
      <c r="AV981">
        <v>0</v>
      </c>
      <c r="AW981">
        <v>2</v>
      </c>
      <c r="AX981">
        <v>23106912</v>
      </c>
      <c r="AY981">
        <v>1</v>
      </c>
      <c r="AZ981">
        <v>0</v>
      </c>
      <c r="BA981">
        <v>978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B981">
        <v>0</v>
      </c>
    </row>
    <row r="982" spans="1:80">
      <c r="A982">
        <f>ROW(Source!A461)</f>
        <v>461</v>
      </c>
      <c r="B982">
        <v>23104213</v>
      </c>
      <c r="C982">
        <v>23106903</v>
      </c>
      <c r="D982">
        <v>21541234</v>
      </c>
      <c r="E982">
        <v>1</v>
      </c>
      <c r="F982">
        <v>1</v>
      </c>
      <c r="G982">
        <v>1</v>
      </c>
      <c r="H982">
        <v>3</v>
      </c>
      <c r="I982" t="s">
        <v>962</v>
      </c>
      <c r="J982" t="s">
        <v>963</v>
      </c>
      <c r="K982" t="s">
        <v>964</v>
      </c>
      <c r="L982">
        <v>1348</v>
      </c>
      <c r="N982">
        <v>1009</v>
      </c>
      <c r="O982" t="s">
        <v>13</v>
      </c>
      <c r="P982" t="s">
        <v>13</v>
      </c>
      <c r="Q982">
        <v>1000</v>
      </c>
      <c r="Y982">
        <v>1.6800000000000001E-3</v>
      </c>
      <c r="AA982">
        <v>9040</v>
      </c>
      <c r="AB982">
        <v>0</v>
      </c>
      <c r="AC982">
        <v>0</v>
      </c>
      <c r="AD982">
        <v>0</v>
      </c>
      <c r="AN982">
        <v>0</v>
      </c>
      <c r="AO982">
        <v>1</v>
      </c>
      <c r="AP982">
        <v>0</v>
      </c>
      <c r="AQ982">
        <v>0</v>
      </c>
      <c r="AR982">
        <v>0</v>
      </c>
      <c r="AS982" t="s">
        <v>3</v>
      </c>
      <c r="AT982">
        <v>1.6800000000000001E-3</v>
      </c>
      <c r="AU982" t="s">
        <v>3</v>
      </c>
      <c r="AV982">
        <v>0</v>
      </c>
      <c r="AW982">
        <v>2</v>
      </c>
      <c r="AX982">
        <v>23106913</v>
      </c>
      <c r="AY982">
        <v>1</v>
      </c>
      <c r="AZ982">
        <v>0</v>
      </c>
      <c r="BA982">
        <v>979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B982">
        <v>0</v>
      </c>
    </row>
    <row r="983" spans="1:80">
      <c r="A983">
        <f>ROW(Source!A461)</f>
        <v>461</v>
      </c>
      <c r="B983">
        <v>23104213</v>
      </c>
      <c r="C983">
        <v>23106903</v>
      </c>
      <c r="D983">
        <v>21541640</v>
      </c>
      <c r="E983">
        <v>1</v>
      </c>
      <c r="F983">
        <v>1</v>
      </c>
      <c r="G983">
        <v>1</v>
      </c>
      <c r="H983">
        <v>3</v>
      </c>
      <c r="I983" t="s">
        <v>1211</v>
      </c>
      <c r="J983" t="s">
        <v>1212</v>
      </c>
      <c r="K983" t="s">
        <v>1213</v>
      </c>
      <c r="L983">
        <v>1348</v>
      </c>
      <c r="N983">
        <v>1009</v>
      </c>
      <c r="O983" t="s">
        <v>13</v>
      </c>
      <c r="P983" t="s">
        <v>13</v>
      </c>
      <c r="Q983">
        <v>1000</v>
      </c>
      <c r="Y983">
        <v>2E-3</v>
      </c>
      <c r="AA983">
        <v>10208</v>
      </c>
      <c r="AB983">
        <v>0</v>
      </c>
      <c r="AC983">
        <v>0</v>
      </c>
      <c r="AD983">
        <v>0</v>
      </c>
      <c r="AN983">
        <v>0</v>
      </c>
      <c r="AO983">
        <v>1</v>
      </c>
      <c r="AP983">
        <v>0</v>
      </c>
      <c r="AQ983">
        <v>0</v>
      </c>
      <c r="AR983">
        <v>0</v>
      </c>
      <c r="AS983" t="s">
        <v>3</v>
      </c>
      <c r="AT983">
        <v>2E-3</v>
      </c>
      <c r="AU983" t="s">
        <v>3</v>
      </c>
      <c r="AV983">
        <v>0</v>
      </c>
      <c r="AW983">
        <v>2</v>
      </c>
      <c r="AX983">
        <v>23106914</v>
      </c>
      <c r="AY983">
        <v>1</v>
      </c>
      <c r="AZ983">
        <v>0</v>
      </c>
      <c r="BA983">
        <v>980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B983">
        <v>0</v>
      </c>
    </row>
    <row r="984" spans="1:80">
      <c r="A984">
        <f>ROW(Source!A461)</f>
        <v>461</v>
      </c>
      <c r="B984">
        <v>23104213</v>
      </c>
      <c r="C984">
        <v>23106903</v>
      </c>
      <c r="D984">
        <v>21571573</v>
      </c>
      <c r="E984">
        <v>1</v>
      </c>
      <c r="F984">
        <v>1</v>
      </c>
      <c r="G984">
        <v>1</v>
      </c>
      <c r="H984">
        <v>3</v>
      </c>
      <c r="I984" t="s">
        <v>379</v>
      </c>
      <c r="J984" t="s">
        <v>381</v>
      </c>
      <c r="K984" t="s">
        <v>380</v>
      </c>
      <c r="L984">
        <v>1354</v>
      </c>
      <c r="N984">
        <v>1010</v>
      </c>
      <c r="O984" t="s">
        <v>123</v>
      </c>
      <c r="P984" t="s">
        <v>123</v>
      </c>
      <c r="Q984">
        <v>1</v>
      </c>
      <c r="Y984">
        <v>10</v>
      </c>
      <c r="AA984">
        <v>0</v>
      </c>
      <c r="AB984">
        <v>0</v>
      </c>
      <c r="AC984">
        <v>0</v>
      </c>
      <c r="AD984">
        <v>0</v>
      </c>
      <c r="AN984">
        <v>1</v>
      </c>
      <c r="AO984">
        <v>0</v>
      </c>
      <c r="AP984">
        <v>1</v>
      </c>
      <c r="AQ984">
        <v>0</v>
      </c>
      <c r="AR984">
        <v>0</v>
      </c>
      <c r="AS984" t="s">
        <v>3</v>
      </c>
      <c r="AT984">
        <v>10</v>
      </c>
      <c r="AU984" t="s">
        <v>3</v>
      </c>
      <c r="AV984">
        <v>0</v>
      </c>
      <c r="AW984">
        <v>2</v>
      </c>
      <c r="AX984">
        <v>23106915</v>
      </c>
      <c r="AY984">
        <v>1</v>
      </c>
      <c r="AZ984">
        <v>0</v>
      </c>
      <c r="BA984">
        <v>981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B984">
        <v>0</v>
      </c>
    </row>
    <row r="985" spans="1:80">
      <c r="A985">
        <f>ROW(Source!A465)</f>
        <v>465</v>
      </c>
      <c r="B985">
        <v>23104213</v>
      </c>
      <c r="C985">
        <v>23106919</v>
      </c>
      <c r="D985">
        <v>9431548</v>
      </c>
      <c r="E985">
        <v>1</v>
      </c>
      <c r="F985">
        <v>1</v>
      </c>
      <c r="G985">
        <v>1</v>
      </c>
      <c r="H985">
        <v>1</v>
      </c>
      <c r="I985" t="s">
        <v>1097</v>
      </c>
      <c r="J985" t="s">
        <v>3</v>
      </c>
      <c r="K985" t="s">
        <v>1098</v>
      </c>
      <c r="L985">
        <v>1369</v>
      </c>
      <c r="N985">
        <v>1013</v>
      </c>
      <c r="O985" t="s">
        <v>731</v>
      </c>
      <c r="P985" t="s">
        <v>731</v>
      </c>
      <c r="Q985">
        <v>1</v>
      </c>
      <c r="Y985">
        <v>0.52</v>
      </c>
      <c r="AA985">
        <v>0</v>
      </c>
      <c r="AB985">
        <v>0</v>
      </c>
      <c r="AC985">
        <v>0</v>
      </c>
      <c r="AD985">
        <v>9.92</v>
      </c>
      <c r="AN985">
        <v>0</v>
      </c>
      <c r="AO985">
        <v>1</v>
      </c>
      <c r="AP985">
        <v>0</v>
      </c>
      <c r="AQ985">
        <v>0</v>
      </c>
      <c r="AR985">
        <v>0</v>
      </c>
      <c r="AS985" t="s">
        <v>3</v>
      </c>
      <c r="AT985">
        <v>0.52</v>
      </c>
      <c r="AU985" t="s">
        <v>3</v>
      </c>
      <c r="AV985">
        <v>1</v>
      </c>
      <c r="AW985">
        <v>2</v>
      </c>
      <c r="AX985">
        <v>23106923</v>
      </c>
      <c r="AY985">
        <v>1</v>
      </c>
      <c r="AZ985">
        <v>0</v>
      </c>
      <c r="BA985">
        <v>982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B985">
        <v>0</v>
      </c>
    </row>
    <row r="986" spans="1:80">
      <c r="A986">
        <f>ROW(Source!A465)</f>
        <v>465</v>
      </c>
      <c r="B986">
        <v>23104213</v>
      </c>
      <c r="C986">
        <v>23106919</v>
      </c>
      <c r="D986">
        <v>21541633</v>
      </c>
      <c r="E986">
        <v>1</v>
      </c>
      <c r="F986">
        <v>1</v>
      </c>
      <c r="G986">
        <v>1</v>
      </c>
      <c r="H986">
        <v>3</v>
      </c>
      <c r="I986" t="s">
        <v>1286</v>
      </c>
      <c r="J986" t="s">
        <v>1287</v>
      </c>
      <c r="K986" t="s">
        <v>1288</v>
      </c>
      <c r="L986">
        <v>1346</v>
      </c>
      <c r="N986">
        <v>1009</v>
      </c>
      <c r="O986" t="s">
        <v>95</v>
      </c>
      <c r="P986" t="s">
        <v>95</v>
      </c>
      <c r="Q986">
        <v>1</v>
      </c>
      <c r="Y986">
        <v>3.5000000000000003E-2</v>
      </c>
      <c r="AA986">
        <v>28.22</v>
      </c>
      <c r="AB986">
        <v>0</v>
      </c>
      <c r="AC986">
        <v>0</v>
      </c>
      <c r="AD986">
        <v>0</v>
      </c>
      <c r="AN986">
        <v>0</v>
      </c>
      <c r="AO986">
        <v>1</v>
      </c>
      <c r="AP986">
        <v>0</v>
      </c>
      <c r="AQ986">
        <v>0</v>
      </c>
      <c r="AR986">
        <v>0</v>
      </c>
      <c r="AS986" t="s">
        <v>3</v>
      </c>
      <c r="AT986">
        <v>3.5000000000000003E-2</v>
      </c>
      <c r="AU986" t="s">
        <v>3</v>
      </c>
      <c r="AV986">
        <v>0</v>
      </c>
      <c r="AW986">
        <v>2</v>
      </c>
      <c r="AX986">
        <v>23106924</v>
      </c>
      <c r="AY986">
        <v>1</v>
      </c>
      <c r="AZ986">
        <v>0</v>
      </c>
      <c r="BA986">
        <v>983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B986">
        <v>0</v>
      </c>
    </row>
    <row r="987" spans="1:80">
      <c r="A987">
        <f>ROW(Source!A465)</f>
        <v>465</v>
      </c>
      <c r="B987">
        <v>23104213</v>
      </c>
      <c r="C987">
        <v>23106919</v>
      </c>
      <c r="D987">
        <v>21598581</v>
      </c>
      <c r="E987">
        <v>1</v>
      </c>
      <c r="F987">
        <v>1</v>
      </c>
      <c r="G987">
        <v>1</v>
      </c>
      <c r="H987">
        <v>3</v>
      </c>
      <c r="I987" t="s">
        <v>853</v>
      </c>
      <c r="J987" t="s">
        <v>854</v>
      </c>
      <c r="K987" t="s">
        <v>855</v>
      </c>
      <c r="L987">
        <v>9308174</v>
      </c>
      <c r="N987">
        <v>1009</v>
      </c>
      <c r="O987" t="s">
        <v>13</v>
      </c>
      <c r="P987" t="s">
        <v>361</v>
      </c>
      <c r="Q987">
        <v>1000</v>
      </c>
      <c r="Y987">
        <v>0.1</v>
      </c>
      <c r="AA987">
        <v>1</v>
      </c>
      <c r="AB987">
        <v>0</v>
      </c>
      <c r="AC987">
        <v>0</v>
      </c>
      <c r="AD987">
        <v>0</v>
      </c>
      <c r="AN987">
        <v>0</v>
      </c>
      <c r="AO987">
        <v>1</v>
      </c>
      <c r="AP987">
        <v>0</v>
      </c>
      <c r="AQ987">
        <v>0</v>
      </c>
      <c r="AR987">
        <v>0</v>
      </c>
      <c r="AS987" t="s">
        <v>3</v>
      </c>
      <c r="AT987">
        <v>0.1</v>
      </c>
      <c r="AU987" t="s">
        <v>3</v>
      </c>
      <c r="AV987">
        <v>0</v>
      </c>
      <c r="AW987">
        <v>2</v>
      </c>
      <c r="AX987">
        <v>23106925</v>
      </c>
      <c r="AY987">
        <v>1</v>
      </c>
      <c r="AZ987">
        <v>0</v>
      </c>
      <c r="BA987">
        <v>984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B987">
        <v>0</v>
      </c>
    </row>
    <row r="988" spans="1:80">
      <c r="A988">
        <f>ROW(Source!A467)</f>
        <v>467</v>
      </c>
      <c r="B988">
        <v>23104213</v>
      </c>
      <c r="C988">
        <v>23106928</v>
      </c>
      <c r="D988">
        <v>9431548</v>
      </c>
      <c r="E988">
        <v>1</v>
      </c>
      <c r="F988">
        <v>1</v>
      </c>
      <c r="G988">
        <v>1</v>
      </c>
      <c r="H988">
        <v>1</v>
      </c>
      <c r="I988" t="s">
        <v>1097</v>
      </c>
      <c r="J988" t="s">
        <v>3</v>
      </c>
      <c r="K988" t="s">
        <v>1098</v>
      </c>
      <c r="L988">
        <v>1369</v>
      </c>
      <c r="N988">
        <v>1013</v>
      </c>
      <c r="O988" t="s">
        <v>731</v>
      </c>
      <c r="P988" t="s">
        <v>731</v>
      </c>
      <c r="Q988">
        <v>1</v>
      </c>
      <c r="Y988">
        <v>3.08</v>
      </c>
      <c r="AA988">
        <v>0</v>
      </c>
      <c r="AB988">
        <v>0</v>
      </c>
      <c r="AC988">
        <v>0</v>
      </c>
      <c r="AD988">
        <v>9.92</v>
      </c>
      <c r="AN988">
        <v>0</v>
      </c>
      <c r="AO988">
        <v>1</v>
      </c>
      <c r="AP988">
        <v>0</v>
      </c>
      <c r="AQ988">
        <v>0</v>
      </c>
      <c r="AR988">
        <v>0</v>
      </c>
      <c r="AS988" t="s">
        <v>3</v>
      </c>
      <c r="AT988">
        <v>3.08</v>
      </c>
      <c r="AU988" t="s">
        <v>3</v>
      </c>
      <c r="AV988">
        <v>1</v>
      </c>
      <c r="AW988">
        <v>2</v>
      </c>
      <c r="AX988">
        <v>23106933</v>
      </c>
      <c r="AY988">
        <v>1</v>
      </c>
      <c r="AZ988">
        <v>0</v>
      </c>
      <c r="BA988">
        <v>985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B988">
        <v>0</v>
      </c>
    </row>
    <row r="989" spans="1:80">
      <c r="A989">
        <f>ROW(Source!A467)</f>
        <v>467</v>
      </c>
      <c r="B989">
        <v>23104213</v>
      </c>
      <c r="C989">
        <v>23106928</v>
      </c>
      <c r="D989">
        <v>21541633</v>
      </c>
      <c r="E989">
        <v>1</v>
      </c>
      <c r="F989">
        <v>1</v>
      </c>
      <c r="G989">
        <v>1</v>
      </c>
      <c r="H989">
        <v>3</v>
      </c>
      <c r="I989" t="s">
        <v>1286</v>
      </c>
      <c r="J989" t="s">
        <v>1287</v>
      </c>
      <c r="K989" t="s">
        <v>1288</v>
      </c>
      <c r="L989">
        <v>1346</v>
      </c>
      <c r="N989">
        <v>1009</v>
      </c>
      <c r="O989" t="s">
        <v>95</v>
      </c>
      <c r="P989" t="s">
        <v>95</v>
      </c>
      <c r="Q989">
        <v>1</v>
      </c>
      <c r="Y989">
        <v>4.7E-2</v>
      </c>
      <c r="AA989">
        <v>28.22</v>
      </c>
      <c r="AB989">
        <v>0</v>
      </c>
      <c r="AC989">
        <v>0</v>
      </c>
      <c r="AD989">
        <v>0</v>
      </c>
      <c r="AN989">
        <v>0</v>
      </c>
      <c r="AO989">
        <v>1</v>
      </c>
      <c r="AP989">
        <v>0</v>
      </c>
      <c r="AQ989">
        <v>0</v>
      </c>
      <c r="AR989">
        <v>0</v>
      </c>
      <c r="AS989" t="s">
        <v>3</v>
      </c>
      <c r="AT989">
        <v>4.7E-2</v>
      </c>
      <c r="AU989" t="s">
        <v>3</v>
      </c>
      <c r="AV989">
        <v>0</v>
      </c>
      <c r="AW989">
        <v>2</v>
      </c>
      <c r="AX989">
        <v>23106934</v>
      </c>
      <c r="AY989">
        <v>1</v>
      </c>
      <c r="AZ989">
        <v>0</v>
      </c>
      <c r="BA989">
        <v>986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B989">
        <v>0</v>
      </c>
    </row>
    <row r="990" spans="1:80">
      <c r="A990">
        <f>ROW(Source!A467)</f>
        <v>467</v>
      </c>
      <c r="B990">
        <v>23104213</v>
      </c>
      <c r="C990">
        <v>23106928</v>
      </c>
      <c r="D990">
        <v>21640284</v>
      </c>
      <c r="E990">
        <v>1</v>
      </c>
      <c r="F990">
        <v>1</v>
      </c>
      <c r="G990">
        <v>1</v>
      </c>
      <c r="H990">
        <v>3</v>
      </c>
      <c r="I990" t="s">
        <v>945</v>
      </c>
      <c r="J990" t="s">
        <v>946</v>
      </c>
      <c r="K990" t="s">
        <v>947</v>
      </c>
      <c r="L990">
        <v>1346</v>
      </c>
      <c r="N990">
        <v>1009</v>
      </c>
      <c r="O990" t="s">
        <v>95</v>
      </c>
      <c r="P990" t="s">
        <v>95</v>
      </c>
      <c r="Q990">
        <v>1</v>
      </c>
      <c r="Y990">
        <v>4.2000000000000003E-2</v>
      </c>
      <c r="AA990">
        <v>26.44</v>
      </c>
      <c r="AB990">
        <v>0</v>
      </c>
      <c r="AC990">
        <v>0</v>
      </c>
      <c r="AD990">
        <v>0</v>
      </c>
      <c r="AN990">
        <v>0</v>
      </c>
      <c r="AO990">
        <v>1</v>
      </c>
      <c r="AP990">
        <v>0</v>
      </c>
      <c r="AQ990">
        <v>0</v>
      </c>
      <c r="AR990">
        <v>0</v>
      </c>
      <c r="AS990" t="s">
        <v>3</v>
      </c>
      <c r="AT990">
        <v>4.2000000000000003E-2</v>
      </c>
      <c r="AU990" t="s">
        <v>3</v>
      </c>
      <c r="AV990">
        <v>0</v>
      </c>
      <c r="AW990">
        <v>2</v>
      </c>
      <c r="AX990">
        <v>23106935</v>
      </c>
      <c r="AY990">
        <v>1</v>
      </c>
      <c r="AZ990">
        <v>0</v>
      </c>
      <c r="BA990">
        <v>987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B990">
        <v>0</v>
      </c>
    </row>
    <row r="991" spans="1:80">
      <c r="A991">
        <f>ROW(Source!A467)</f>
        <v>467</v>
      </c>
      <c r="B991">
        <v>23104213</v>
      </c>
      <c r="C991">
        <v>23106928</v>
      </c>
      <c r="D991">
        <v>21598581</v>
      </c>
      <c r="E991">
        <v>1</v>
      </c>
      <c r="F991">
        <v>1</v>
      </c>
      <c r="G991">
        <v>1</v>
      </c>
      <c r="H991">
        <v>3</v>
      </c>
      <c r="I991" t="s">
        <v>853</v>
      </c>
      <c r="J991" t="s">
        <v>854</v>
      </c>
      <c r="K991" t="s">
        <v>855</v>
      </c>
      <c r="L991">
        <v>9308174</v>
      </c>
      <c r="N991">
        <v>1009</v>
      </c>
      <c r="O991" t="s">
        <v>13</v>
      </c>
      <c r="P991" t="s">
        <v>361</v>
      </c>
      <c r="Q991">
        <v>1000</v>
      </c>
      <c r="Y991">
        <v>0.61</v>
      </c>
      <c r="AA991">
        <v>1</v>
      </c>
      <c r="AB991">
        <v>0</v>
      </c>
      <c r="AC991">
        <v>0</v>
      </c>
      <c r="AD991">
        <v>0</v>
      </c>
      <c r="AN991">
        <v>0</v>
      </c>
      <c r="AO991">
        <v>1</v>
      </c>
      <c r="AP991">
        <v>0</v>
      </c>
      <c r="AQ991">
        <v>0</v>
      </c>
      <c r="AR991">
        <v>0</v>
      </c>
      <c r="AS991" t="s">
        <v>3</v>
      </c>
      <c r="AT991">
        <v>0.61</v>
      </c>
      <c r="AU991" t="s">
        <v>3</v>
      </c>
      <c r="AV991">
        <v>0</v>
      </c>
      <c r="AW991">
        <v>2</v>
      </c>
      <c r="AX991">
        <v>23106936</v>
      </c>
      <c r="AY991">
        <v>1</v>
      </c>
      <c r="AZ991">
        <v>0</v>
      </c>
      <c r="BA991">
        <v>988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B991">
        <v>0</v>
      </c>
    </row>
    <row r="992" spans="1:80">
      <c r="A992">
        <f>ROW(Source!A469)</f>
        <v>469</v>
      </c>
      <c r="B992">
        <v>23104213</v>
      </c>
      <c r="C992">
        <v>23106939</v>
      </c>
      <c r="D992">
        <v>9416104</v>
      </c>
      <c r="E992">
        <v>1</v>
      </c>
      <c r="F992">
        <v>1</v>
      </c>
      <c r="G992">
        <v>1</v>
      </c>
      <c r="H992">
        <v>1</v>
      </c>
      <c r="I992" t="s">
        <v>971</v>
      </c>
      <c r="J992" t="s">
        <v>3</v>
      </c>
      <c r="K992" t="s">
        <v>972</v>
      </c>
      <c r="L992">
        <v>1369</v>
      </c>
      <c r="N992">
        <v>1013</v>
      </c>
      <c r="O992" t="s">
        <v>731</v>
      </c>
      <c r="P992" t="s">
        <v>731</v>
      </c>
      <c r="Q992">
        <v>1</v>
      </c>
      <c r="Y992">
        <v>65.599999999999994</v>
      </c>
      <c r="AA992">
        <v>0</v>
      </c>
      <c r="AB992">
        <v>0</v>
      </c>
      <c r="AC992">
        <v>0</v>
      </c>
      <c r="AD992">
        <v>8.9700000000000006</v>
      </c>
      <c r="AN992">
        <v>0</v>
      </c>
      <c r="AO992">
        <v>1</v>
      </c>
      <c r="AP992">
        <v>0</v>
      </c>
      <c r="AQ992">
        <v>0</v>
      </c>
      <c r="AR992">
        <v>0</v>
      </c>
      <c r="AS992" t="s">
        <v>3</v>
      </c>
      <c r="AT992">
        <v>65.599999999999994</v>
      </c>
      <c r="AU992" t="s">
        <v>3</v>
      </c>
      <c r="AV992">
        <v>1</v>
      </c>
      <c r="AW992">
        <v>2</v>
      </c>
      <c r="AX992">
        <v>23106953</v>
      </c>
      <c r="AY992">
        <v>1</v>
      </c>
      <c r="AZ992">
        <v>0</v>
      </c>
      <c r="BA992">
        <v>989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B992">
        <v>0</v>
      </c>
    </row>
    <row r="993" spans="1:80">
      <c r="A993">
        <f>ROW(Source!A469)</f>
        <v>469</v>
      </c>
      <c r="B993">
        <v>23104213</v>
      </c>
      <c r="C993">
        <v>23106939</v>
      </c>
      <c r="D993">
        <v>121548</v>
      </c>
      <c r="E993">
        <v>1</v>
      </c>
      <c r="F993">
        <v>1</v>
      </c>
      <c r="G993">
        <v>1</v>
      </c>
      <c r="H993">
        <v>1</v>
      </c>
      <c r="I993" t="s">
        <v>23</v>
      </c>
      <c r="J993" t="s">
        <v>3</v>
      </c>
      <c r="K993" t="s">
        <v>732</v>
      </c>
      <c r="L993">
        <v>608254</v>
      </c>
      <c r="N993">
        <v>1013</v>
      </c>
      <c r="O993" t="s">
        <v>733</v>
      </c>
      <c r="P993" t="s">
        <v>733</v>
      </c>
      <c r="Q993">
        <v>1</v>
      </c>
      <c r="Y993">
        <v>1.28</v>
      </c>
      <c r="AA993">
        <v>0</v>
      </c>
      <c r="AB993">
        <v>0</v>
      </c>
      <c r="AC993">
        <v>0</v>
      </c>
      <c r="AD993">
        <v>0</v>
      </c>
      <c r="AN993">
        <v>0</v>
      </c>
      <c r="AO993">
        <v>1</v>
      </c>
      <c r="AP993">
        <v>0</v>
      </c>
      <c r="AQ993">
        <v>0</v>
      </c>
      <c r="AR993">
        <v>0</v>
      </c>
      <c r="AS993" t="s">
        <v>3</v>
      </c>
      <c r="AT993">
        <v>1.28</v>
      </c>
      <c r="AU993" t="s">
        <v>3</v>
      </c>
      <c r="AV993">
        <v>2</v>
      </c>
      <c r="AW993">
        <v>2</v>
      </c>
      <c r="AX993">
        <v>23106954</v>
      </c>
      <c r="AY993">
        <v>1</v>
      </c>
      <c r="AZ993">
        <v>0</v>
      </c>
      <c r="BA993">
        <v>990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B993">
        <v>0</v>
      </c>
    </row>
    <row r="994" spans="1:80">
      <c r="A994">
        <f>ROW(Source!A469)</f>
        <v>469</v>
      </c>
      <c r="B994">
        <v>23104213</v>
      </c>
      <c r="C994">
        <v>23106939</v>
      </c>
      <c r="D994">
        <v>21598847</v>
      </c>
      <c r="E994">
        <v>1</v>
      </c>
      <c r="F994">
        <v>1</v>
      </c>
      <c r="G994">
        <v>1</v>
      </c>
      <c r="H994">
        <v>2</v>
      </c>
      <c r="I994" t="s">
        <v>734</v>
      </c>
      <c r="J994" t="s">
        <v>735</v>
      </c>
      <c r="K994" t="s">
        <v>736</v>
      </c>
      <c r="L994">
        <v>1368</v>
      </c>
      <c r="N994">
        <v>1011</v>
      </c>
      <c r="O994" t="s">
        <v>737</v>
      </c>
      <c r="P994" t="s">
        <v>737</v>
      </c>
      <c r="Q994">
        <v>1</v>
      </c>
      <c r="Y994">
        <v>0.09</v>
      </c>
      <c r="AA994">
        <v>0</v>
      </c>
      <c r="AB994">
        <v>111.99</v>
      </c>
      <c r="AC994">
        <v>13.5</v>
      </c>
      <c r="AD994">
        <v>0</v>
      </c>
      <c r="AN994">
        <v>0</v>
      </c>
      <c r="AO994">
        <v>1</v>
      </c>
      <c r="AP994">
        <v>0</v>
      </c>
      <c r="AQ994">
        <v>0</v>
      </c>
      <c r="AR994">
        <v>0</v>
      </c>
      <c r="AS994" t="s">
        <v>3</v>
      </c>
      <c r="AT994">
        <v>0.09</v>
      </c>
      <c r="AU994" t="s">
        <v>3</v>
      </c>
      <c r="AV994">
        <v>0</v>
      </c>
      <c r="AW994">
        <v>2</v>
      </c>
      <c r="AX994">
        <v>23106955</v>
      </c>
      <c r="AY994">
        <v>1</v>
      </c>
      <c r="AZ994">
        <v>0</v>
      </c>
      <c r="BA994">
        <v>991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B994">
        <v>0</v>
      </c>
    </row>
    <row r="995" spans="1:80">
      <c r="A995">
        <f>ROW(Source!A469)</f>
        <v>469</v>
      </c>
      <c r="B995">
        <v>23104213</v>
      </c>
      <c r="C995">
        <v>23106939</v>
      </c>
      <c r="D995">
        <v>21599077</v>
      </c>
      <c r="E995">
        <v>1</v>
      </c>
      <c r="F995">
        <v>1</v>
      </c>
      <c r="G995">
        <v>1</v>
      </c>
      <c r="H995">
        <v>2</v>
      </c>
      <c r="I995" t="s">
        <v>1289</v>
      </c>
      <c r="J995" t="s">
        <v>1290</v>
      </c>
      <c r="K995" t="s">
        <v>1291</v>
      </c>
      <c r="L995">
        <v>1368</v>
      </c>
      <c r="N995">
        <v>1011</v>
      </c>
      <c r="O995" t="s">
        <v>737</v>
      </c>
      <c r="P995" t="s">
        <v>737</v>
      </c>
      <c r="Q995">
        <v>1</v>
      </c>
      <c r="Y995">
        <v>1.19</v>
      </c>
      <c r="AA995">
        <v>0</v>
      </c>
      <c r="AB995">
        <v>31.26</v>
      </c>
      <c r="AC995">
        <v>11.6</v>
      </c>
      <c r="AD995">
        <v>0</v>
      </c>
      <c r="AN995">
        <v>0</v>
      </c>
      <c r="AO995">
        <v>1</v>
      </c>
      <c r="AP995">
        <v>0</v>
      </c>
      <c r="AQ995">
        <v>0</v>
      </c>
      <c r="AR995">
        <v>0</v>
      </c>
      <c r="AS995" t="s">
        <v>3</v>
      </c>
      <c r="AT995">
        <v>1.19</v>
      </c>
      <c r="AU995" t="s">
        <v>3</v>
      </c>
      <c r="AV995">
        <v>0</v>
      </c>
      <c r="AW995">
        <v>2</v>
      </c>
      <c r="AX995">
        <v>23106956</v>
      </c>
      <c r="AY995">
        <v>1</v>
      </c>
      <c r="AZ995">
        <v>0</v>
      </c>
      <c r="BA995">
        <v>992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B995">
        <v>0</v>
      </c>
    </row>
    <row r="996" spans="1:80">
      <c r="A996">
        <f>ROW(Source!A469)</f>
        <v>469</v>
      </c>
      <c r="B996">
        <v>23104213</v>
      </c>
      <c r="C996">
        <v>23106939</v>
      </c>
      <c r="D996">
        <v>21599230</v>
      </c>
      <c r="E996">
        <v>1</v>
      </c>
      <c r="F996">
        <v>1</v>
      </c>
      <c r="G996">
        <v>1</v>
      </c>
      <c r="H996">
        <v>2</v>
      </c>
      <c r="I996" t="s">
        <v>858</v>
      </c>
      <c r="J996" t="s">
        <v>859</v>
      </c>
      <c r="K996" t="s">
        <v>860</v>
      </c>
      <c r="L996">
        <v>1368</v>
      </c>
      <c r="N996">
        <v>1011</v>
      </c>
      <c r="O996" t="s">
        <v>737</v>
      </c>
      <c r="P996" t="s">
        <v>737</v>
      </c>
      <c r="Q996">
        <v>1</v>
      </c>
      <c r="Y996">
        <v>0.8</v>
      </c>
      <c r="AA996">
        <v>0</v>
      </c>
      <c r="AB996">
        <v>29.67</v>
      </c>
      <c r="AC996">
        <v>0</v>
      </c>
      <c r="AD996">
        <v>0</v>
      </c>
      <c r="AN996">
        <v>0</v>
      </c>
      <c r="AO996">
        <v>1</v>
      </c>
      <c r="AP996">
        <v>0</v>
      </c>
      <c r="AQ996">
        <v>0</v>
      </c>
      <c r="AR996">
        <v>0</v>
      </c>
      <c r="AS996" t="s">
        <v>3</v>
      </c>
      <c r="AT996">
        <v>0.8</v>
      </c>
      <c r="AU996" t="s">
        <v>3</v>
      </c>
      <c r="AV996">
        <v>0</v>
      </c>
      <c r="AW996">
        <v>2</v>
      </c>
      <c r="AX996">
        <v>23106957</v>
      </c>
      <c r="AY996">
        <v>1</v>
      </c>
      <c r="AZ996">
        <v>0</v>
      </c>
      <c r="BA996">
        <v>993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B996">
        <v>0</v>
      </c>
    </row>
    <row r="997" spans="1:80">
      <c r="A997">
        <f>ROW(Source!A469)</f>
        <v>469</v>
      </c>
      <c r="B997">
        <v>23104213</v>
      </c>
      <c r="C997">
        <v>23106939</v>
      </c>
      <c r="D997">
        <v>21601198</v>
      </c>
      <c r="E997">
        <v>1</v>
      </c>
      <c r="F997">
        <v>1</v>
      </c>
      <c r="G997">
        <v>1</v>
      </c>
      <c r="H997">
        <v>2</v>
      </c>
      <c r="I997" t="s">
        <v>753</v>
      </c>
      <c r="J997" t="s">
        <v>754</v>
      </c>
      <c r="K997" t="s">
        <v>755</v>
      </c>
      <c r="L997">
        <v>1368</v>
      </c>
      <c r="N997">
        <v>1011</v>
      </c>
      <c r="O997" t="s">
        <v>737</v>
      </c>
      <c r="P997" t="s">
        <v>737</v>
      </c>
      <c r="Q997">
        <v>1</v>
      </c>
      <c r="Y997">
        <v>0.21</v>
      </c>
      <c r="AA997">
        <v>0</v>
      </c>
      <c r="AB997">
        <v>1.95</v>
      </c>
      <c r="AC997">
        <v>0</v>
      </c>
      <c r="AD997">
        <v>0</v>
      </c>
      <c r="AN997">
        <v>0</v>
      </c>
      <c r="AO997">
        <v>1</v>
      </c>
      <c r="AP997">
        <v>0</v>
      </c>
      <c r="AQ997">
        <v>0</v>
      </c>
      <c r="AR997">
        <v>0</v>
      </c>
      <c r="AS997" t="s">
        <v>3</v>
      </c>
      <c r="AT997">
        <v>0.21</v>
      </c>
      <c r="AU997" t="s">
        <v>3</v>
      </c>
      <c r="AV997">
        <v>0</v>
      </c>
      <c r="AW997">
        <v>2</v>
      </c>
      <c r="AX997">
        <v>23106958</v>
      </c>
      <c r="AY997">
        <v>1</v>
      </c>
      <c r="AZ997">
        <v>0</v>
      </c>
      <c r="BA997">
        <v>994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B997">
        <v>0</v>
      </c>
    </row>
    <row r="998" spans="1:80">
      <c r="A998">
        <f>ROW(Source!A469)</f>
        <v>469</v>
      </c>
      <c r="B998">
        <v>23104213</v>
      </c>
      <c r="C998">
        <v>23106939</v>
      </c>
      <c r="D998">
        <v>21601609</v>
      </c>
      <c r="E998">
        <v>1</v>
      </c>
      <c r="F998">
        <v>1</v>
      </c>
      <c r="G998">
        <v>1</v>
      </c>
      <c r="H998">
        <v>2</v>
      </c>
      <c r="I998" t="s">
        <v>797</v>
      </c>
      <c r="J998" t="s">
        <v>798</v>
      </c>
      <c r="K998" t="s">
        <v>799</v>
      </c>
      <c r="L998">
        <v>1368</v>
      </c>
      <c r="N998">
        <v>1011</v>
      </c>
      <c r="O998" t="s">
        <v>737</v>
      </c>
      <c r="P998" t="s">
        <v>737</v>
      </c>
      <c r="Q998">
        <v>1</v>
      </c>
      <c r="Y998">
        <v>1.85</v>
      </c>
      <c r="AA998">
        <v>0</v>
      </c>
      <c r="AB998">
        <v>87.17</v>
      </c>
      <c r="AC998">
        <v>11.6</v>
      </c>
      <c r="AD998">
        <v>0</v>
      </c>
      <c r="AN998">
        <v>0</v>
      </c>
      <c r="AO998">
        <v>1</v>
      </c>
      <c r="AP998">
        <v>0</v>
      </c>
      <c r="AQ998">
        <v>0</v>
      </c>
      <c r="AR998">
        <v>0</v>
      </c>
      <c r="AS998" t="s">
        <v>3</v>
      </c>
      <c r="AT998">
        <v>1.85</v>
      </c>
      <c r="AU998" t="s">
        <v>3</v>
      </c>
      <c r="AV998">
        <v>0</v>
      </c>
      <c r="AW998">
        <v>2</v>
      </c>
      <c r="AX998">
        <v>23106959</v>
      </c>
      <c r="AY998">
        <v>1</v>
      </c>
      <c r="AZ998">
        <v>0</v>
      </c>
      <c r="BA998">
        <v>995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B998">
        <v>0</v>
      </c>
    </row>
    <row r="999" spans="1:80">
      <c r="A999">
        <f>ROW(Source!A469)</f>
        <v>469</v>
      </c>
      <c r="B999">
        <v>23104213</v>
      </c>
      <c r="C999">
        <v>23106939</v>
      </c>
      <c r="D999">
        <v>21540892</v>
      </c>
      <c r="E999">
        <v>1</v>
      </c>
      <c r="F999">
        <v>1</v>
      </c>
      <c r="G999">
        <v>1</v>
      </c>
      <c r="H999">
        <v>3</v>
      </c>
      <c r="I999" t="s">
        <v>1292</v>
      </c>
      <c r="J999" t="s">
        <v>1293</v>
      </c>
      <c r="K999" t="s">
        <v>1294</v>
      </c>
      <c r="L999">
        <v>1348</v>
      </c>
      <c r="N999">
        <v>1009</v>
      </c>
      <c r="O999" t="s">
        <v>13</v>
      </c>
      <c r="P999" t="s">
        <v>13</v>
      </c>
      <c r="Q999">
        <v>1000</v>
      </c>
      <c r="Y999">
        <v>4.4999999999999997E-3</v>
      </c>
      <c r="AA999">
        <v>9628</v>
      </c>
      <c r="AB999">
        <v>0</v>
      </c>
      <c r="AC999">
        <v>0</v>
      </c>
      <c r="AD999">
        <v>0</v>
      </c>
      <c r="AN999">
        <v>0</v>
      </c>
      <c r="AO999">
        <v>1</v>
      </c>
      <c r="AP999">
        <v>0</v>
      </c>
      <c r="AQ999">
        <v>0</v>
      </c>
      <c r="AR999">
        <v>0</v>
      </c>
      <c r="AS999" t="s">
        <v>3</v>
      </c>
      <c r="AT999">
        <v>4.4999999999999997E-3</v>
      </c>
      <c r="AU999" t="s">
        <v>3</v>
      </c>
      <c r="AV999">
        <v>0</v>
      </c>
      <c r="AW999">
        <v>2</v>
      </c>
      <c r="AX999">
        <v>23106960</v>
      </c>
      <c r="AY999">
        <v>1</v>
      </c>
      <c r="AZ999">
        <v>0</v>
      </c>
      <c r="BA999">
        <v>996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B999">
        <v>0</v>
      </c>
    </row>
    <row r="1000" spans="1:80">
      <c r="A1000">
        <f>ROW(Source!A469)</f>
        <v>469</v>
      </c>
      <c r="B1000">
        <v>23104213</v>
      </c>
      <c r="C1000">
        <v>23106939</v>
      </c>
      <c r="D1000">
        <v>21548612</v>
      </c>
      <c r="E1000">
        <v>1</v>
      </c>
      <c r="F1000">
        <v>1</v>
      </c>
      <c r="G1000">
        <v>1</v>
      </c>
      <c r="H1000">
        <v>3</v>
      </c>
      <c r="I1000" t="s">
        <v>607</v>
      </c>
      <c r="J1000" t="s">
        <v>609</v>
      </c>
      <c r="K1000" t="s">
        <v>608</v>
      </c>
      <c r="L1000">
        <v>1358</v>
      </c>
      <c r="N1000">
        <v>1010</v>
      </c>
      <c r="O1000" t="s">
        <v>265</v>
      </c>
      <c r="P1000" t="s">
        <v>265</v>
      </c>
      <c r="Q1000">
        <v>10</v>
      </c>
      <c r="Y1000">
        <v>8.9</v>
      </c>
      <c r="AA1000">
        <v>0</v>
      </c>
      <c r="AB1000">
        <v>0</v>
      </c>
      <c r="AC1000">
        <v>0</v>
      </c>
      <c r="AD1000">
        <v>0</v>
      </c>
      <c r="AN1000">
        <v>1</v>
      </c>
      <c r="AO1000">
        <v>0</v>
      </c>
      <c r="AP1000">
        <v>1</v>
      </c>
      <c r="AQ1000">
        <v>0</v>
      </c>
      <c r="AR1000">
        <v>0</v>
      </c>
      <c r="AS1000" t="s">
        <v>3</v>
      </c>
      <c r="AT1000">
        <v>8.9</v>
      </c>
      <c r="AU1000" t="s">
        <v>3</v>
      </c>
      <c r="AV1000">
        <v>0</v>
      </c>
      <c r="AW1000">
        <v>2</v>
      </c>
      <c r="AX1000">
        <v>23106961</v>
      </c>
      <c r="AY1000">
        <v>1</v>
      </c>
      <c r="AZ1000">
        <v>0</v>
      </c>
      <c r="BA1000">
        <v>997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B1000">
        <v>0</v>
      </c>
    </row>
    <row r="1001" spans="1:80">
      <c r="A1001">
        <f>ROW(Source!A469)</f>
        <v>469</v>
      </c>
      <c r="B1001">
        <v>23104213</v>
      </c>
      <c r="C1001">
        <v>23106939</v>
      </c>
      <c r="D1001">
        <v>21560609</v>
      </c>
      <c r="E1001">
        <v>1</v>
      </c>
      <c r="F1001">
        <v>1</v>
      </c>
      <c r="G1001">
        <v>1</v>
      </c>
      <c r="H1001">
        <v>3</v>
      </c>
      <c r="I1001" t="s">
        <v>611</v>
      </c>
      <c r="J1001" t="s">
        <v>614</v>
      </c>
      <c r="K1001" t="s">
        <v>612</v>
      </c>
      <c r="L1001">
        <v>1033</v>
      </c>
      <c r="N1001">
        <v>1013</v>
      </c>
      <c r="O1001" t="s">
        <v>613</v>
      </c>
      <c r="P1001" t="s">
        <v>613</v>
      </c>
      <c r="Q1001">
        <v>1</v>
      </c>
      <c r="Y1001">
        <v>100</v>
      </c>
      <c r="AA1001">
        <v>167</v>
      </c>
      <c r="AB1001">
        <v>0</v>
      </c>
      <c r="AC1001">
        <v>0</v>
      </c>
      <c r="AD1001">
        <v>0</v>
      </c>
      <c r="AN1001">
        <v>0</v>
      </c>
      <c r="AO1001">
        <v>1</v>
      </c>
      <c r="AP1001">
        <v>0</v>
      </c>
      <c r="AQ1001">
        <v>0</v>
      </c>
      <c r="AR1001">
        <v>0</v>
      </c>
      <c r="AS1001" t="s">
        <v>3</v>
      </c>
      <c r="AT1001">
        <v>100</v>
      </c>
      <c r="AU1001" t="s">
        <v>3</v>
      </c>
      <c r="AV1001">
        <v>0</v>
      </c>
      <c r="AW1001">
        <v>2</v>
      </c>
      <c r="AX1001">
        <v>23106962</v>
      </c>
      <c r="AY1001">
        <v>1</v>
      </c>
      <c r="AZ1001">
        <v>0</v>
      </c>
      <c r="BA1001">
        <v>998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B1001">
        <v>0</v>
      </c>
    </row>
    <row r="1002" spans="1:80">
      <c r="A1002">
        <f>ROW(Source!A469)</f>
        <v>469</v>
      </c>
      <c r="B1002">
        <v>23104213</v>
      </c>
      <c r="C1002">
        <v>23106939</v>
      </c>
      <c r="D1002">
        <v>21561880</v>
      </c>
      <c r="E1002">
        <v>1</v>
      </c>
      <c r="F1002">
        <v>1</v>
      </c>
      <c r="G1002">
        <v>1</v>
      </c>
      <c r="H1002">
        <v>3</v>
      </c>
      <c r="I1002" t="s">
        <v>1295</v>
      </c>
      <c r="J1002" t="s">
        <v>1296</v>
      </c>
      <c r="K1002" t="s">
        <v>1297</v>
      </c>
      <c r="L1002">
        <v>1035</v>
      </c>
      <c r="N1002">
        <v>1013</v>
      </c>
      <c r="O1002" t="s">
        <v>286</v>
      </c>
      <c r="P1002" t="s">
        <v>286</v>
      </c>
      <c r="Q1002">
        <v>1</v>
      </c>
      <c r="Y1002">
        <v>44.2</v>
      </c>
      <c r="AA1002">
        <v>24.75</v>
      </c>
      <c r="AB1002">
        <v>0</v>
      </c>
      <c r="AC1002">
        <v>0</v>
      </c>
      <c r="AD1002">
        <v>0</v>
      </c>
      <c r="AN1002">
        <v>0</v>
      </c>
      <c r="AO1002">
        <v>1</v>
      </c>
      <c r="AP1002">
        <v>0</v>
      </c>
      <c r="AQ1002">
        <v>0</v>
      </c>
      <c r="AR1002">
        <v>0</v>
      </c>
      <c r="AS1002" t="s">
        <v>3</v>
      </c>
      <c r="AT1002">
        <v>44.2</v>
      </c>
      <c r="AU1002" t="s">
        <v>3</v>
      </c>
      <c r="AV1002">
        <v>0</v>
      </c>
      <c r="AW1002">
        <v>2</v>
      </c>
      <c r="AX1002">
        <v>23106963</v>
      </c>
      <c r="AY1002">
        <v>1</v>
      </c>
      <c r="AZ1002">
        <v>0</v>
      </c>
      <c r="BA1002">
        <v>999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B1002">
        <v>0</v>
      </c>
    </row>
    <row r="1003" spans="1:80">
      <c r="A1003">
        <f>ROW(Source!A469)</f>
        <v>469</v>
      </c>
      <c r="B1003">
        <v>23104213</v>
      </c>
      <c r="C1003">
        <v>23106939</v>
      </c>
      <c r="D1003">
        <v>21565573</v>
      </c>
      <c r="E1003">
        <v>1</v>
      </c>
      <c r="F1003">
        <v>1</v>
      </c>
      <c r="G1003">
        <v>1</v>
      </c>
      <c r="H1003">
        <v>3</v>
      </c>
      <c r="I1003" t="s">
        <v>1298</v>
      </c>
      <c r="J1003" t="s">
        <v>1299</v>
      </c>
      <c r="K1003" t="s">
        <v>1300</v>
      </c>
      <c r="L1003">
        <v>1339</v>
      </c>
      <c r="N1003">
        <v>1007</v>
      </c>
      <c r="O1003" t="s">
        <v>26</v>
      </c>
      <c r="P1003" t="s">
        <v>26</v>
      </c>
      <c r="Q1003">
        <v>1</v>
      </c>
      <c r="Y1003">
        <v>0.67</v>
      </c>
      <c r="AA1003">
        <v>45.83</v>
      </c>
      <c r="AB1003">
        <v>0</v>
      </c>
      <c r="AC1003">
        <v>0</v>
      </c>
      <c r="AD1003">
        <v>0</v>
      </c>
      <c r="AN1003">
        <v>0</v>
      </c>
      <c r="AO1003">
        <v>1</v>
      </c>
      <c r="AP1003">
        <v>0</v>
      </c>
      <c r="AQ1003">
        <v>0</v>
      </c>
      <c r="AR1003">
        <v>0</v>
      </c>
      <c r="AS1003" t="s">
        <v>3</v>
      </c>
      <c r="AT1003">
        <v>0.67</v>
      </c>
      <c r="AU1003" t="s">
        <v>3</v>
      </c>
      <c r="AV1003">
        <v>0</v>
      </c>
      <c r="AW1003">
        <v>2</v>
      </c>
      <c r="AX1003">
        <v>23106964</v>
      </c>
      <c r="AY1003">
        <v>1</v>
      </c>
      <c r="AZ1003">
        <v>0</v>
      </c>
      <c r="BA1003">
        <v>1000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B1003">
        <v>0</v>
      </c>
    </row>
    <row r="1004" spans="1:80">
      <c r="A1004">
        <f>ROW(Source!A469)</f>
        <v>469</v>
      </c>
      <c r="B1004">
        <v>23104213</v>
      </c>
      <c r="C1004">
        <v>23106939</v>
      </c>
      <c r="D1004">
        <v>21586825</v>
      </c>
      <c r="E1004">
        <v>1</v>
      </c>
      <c r="F1004">
        <v>1</v>
      </c>
      <c r="G1004">
        <v>1</v>
      </c>
      <c r="H1004">
        <v>3</v>
      </c>
      <c r="I1004" t="s">
        <v>867</v>
      </c>
      <c r="J1004" t="s">
        <v>868</v>
      </c>
      <c r="K1004" t="s">
        <v>869</v>
      </c>
      <c r="L1004">
        <v>1339</v>
      </c>
      <c r="N1004">
        <v>1007</v>
      </c>
      <c r="O1004" t="s">
        <v>26</v>
      </c>
      <c r="P1004" t="s">
        <v>26</v>
      </c>
      <c r="Q1004">
        <v>1</v>
      </c>
      <c r="Y1004">
        <v>15</v>
      </c>
      <c r="AA1004">
        <v>2.44</v>
      </c>
      <c r="AB1004">
        <v>0</v>
      </c>
      <c r="AC1004">
        <v>0</v>
      </c>
      <c r="AD1004">
        <v>0</v>
      </c>
      <c r="AN1004">
        <v>0</v>
      </c>
      <c r="AO1004">
        <v>1</v>
      </c>
      <c r="AP1004">
        <v>0</v>
      </c>
      <c r="AQ1004">
        <v>0</v>
      </c>
      <c r="AR1004">
        <v>0</v>
      </c>
      <c r="AS1004" t="s">
        <v>3</v>
      </c>
      <c r="AT1004">
        <v>15</v>
      </c>
      <c r="AU1004" t="s">
        <v>3</v>
      </c>
      <c r="AV1004">
        <v>0</v>
      </c>
      <c r="AW1004">
        <v>2</v>
      </c>
      <c r="AX1004">
        <v>23106965</v>
      </c>
      <c r="AY1004">
        <v>1</v>
      </c>
      <c r="AZ1004">
        <v>0</v>
      </c>
      <c r="BA1004">
        <v>1001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B1004">
        <v>0</v>
      </c>
    </row>
    <row r="1005" spans="1:80">
      <c r="A1005">
        <f>ROW(Source!A528)</f>
        <v>528</v>
      </c>
      <c r="B1005">
        <v>23104213</v>
      </c>
      <c r="C1005">
        <v>23106971</v>
      </c>
      <c r="D1005">
        <v>9650491</v>
      </c>
      <c r="E1005">
        <v>1</v>
      </c>
      <c r="F1005">
        <v>1</v>
      </c>
      <c r="G1005">
        <v>1</v>
      </c>
      <c r="H1005">
        <v>1</v>
      </c>
      <c r="I1005" t="s">
        <v>1301</v>
      </c>
      <c r="J1005" t="s">
        <v>3</v>
      </c>
      <c r="K1005" t="s">
        <v>1302</v>
      </c>
      <c r="L1005">
        <v>1369</v>
      </c>
      <c r="N1005">
        <v>1013</v>
      </c>
      <c r="O1005" t="s">
        <v>731</v>
      </c>
      <c r="P1005" t="s">
        <v>731</v>
      </c>
      <c r="Q1005">
        <v>1</v>
      </c>
      <c r="Y1005">
        <v>91.256</v>
      </c>
      <c r="AA1005">
        <v>0</v>
      </c>
      <c r="AB1005">
        <v>0</v>
      </c>
      <c r="AC1005">
        <v>0</v>
      </c>
      <c r="AD1005">
        <v>9.6199999999999992</v>
      </c>
      <c r="AN1005">
        <v>0</v>
      </c>
      <c r="AO1005">
        <v>1</v>
      </c>
      <c r="AP1005">
        <v>1</v>
      </c>
      <c r="AQ1005">
        <v>0</v>
      </c>
      <c r="AR1005">
        <v>0</v>
      </c>
      <c r="AS1005" t="s">
        <v>3</v>
      </c>
      <c r="AT1005">
        <v>114.07</v>
      </c>
      <c r="AU1005" t="s">
        <v>14</v>
      </c>
      <c r="AV1005">
        <v>1</v>
      </c>
      <c r="AW1005">
        <v>2</v>
      </c>
      <c r="AX1005">
        <v>23106978</v>
      </c>
      <c r="AY1005">
        <v>1</v>
      </c>
      <c r="AZ1005">
        <v>0</v>
      </c>
      <c r="BA1005">
        <v>1002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B1005">
        <v>0</v>
      </c>
    </row>
    <row r="1006" spans="1:80">
      <c r="A1006">
        <f>ROW(Source!A528)</f>
        <v>528</v>
      </c>
      <c r="B1006">
        <v>23104213</v>
      </c>
      <c r="C1006">
        <v>23106971</v>
      </c>
      <c r="D1006">
        <v>9650524</v>
      </c>
      <c r="E1006">
        <v>1</v>
      </c>
      <c r="F1006">
        <v>1</v>
      </c>
      <c r="G1006">
        <v>1</v>
      </c>
      <c r="H1006">
        <v>1</v>
      </c>
      <c r="I1006" t="s">
        <v>1303</v>
      </c>
      <c r="J1006" t="s">
        <v>3</v>
      </c>
      <c r="K1006" t="s">
        <v>1304</v>
      </c>
      <c r="L1006">
        <v>1369</v>
      </c>
      <c r="N1006">
        <v>1013</v>
      </c>
      <c r="O1006" t="s">
        <v>731</v>
      </c>
      <c r="P1006" t="s">
        <v>731</v>
      </c>
      <c r="Q1006">
        <v>1</v>
      </c>
      <c r="Y1006">
        <v>91.256</v>
      </c>
      <c r="AA1006">
        <v>0</v>
      </c>
      <c r="AB1006">
        <v>0</v>
      </c>
      <c r="AC1006">
        <v>0</v>
      </c>
      <c r="AD1006">
        <v>11.09</v>
      </c>
      <c r="AN1006">
        <v>0</v>
      </c>
      <c r="AO1006">
        <v>1</v>
      </c>
      <c r="AP1006">
        <v>1</v>
      </c>
      <c r="AQ1006">
        <v>0</v>
      </c>
      <c r="AR1006">
        <v>0</v>
      </c>
      <c r="AS1006" t="s">
        <v>3</v>
      </c>
      <c r="AT1006">
        <v>114.07</v>
      </c>
      <c r="AU1006" t="s">
        <v>14</v>
      </c>
      <c r="AV1006">
        <v>1</v>
      </c>
      <c r="AW1006">
        <v>2</v>
      </c>
      <c r="AX1006">
        <v>23106979</v>
      </c>
      <c r="AY1006">
        <v>1</v>
      </c>
      <c r="AZ1006">
        <v>0</v>
      </c>
      <c r="BA1006">
        <v>1003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B1006">
        <v>0</v>
      </c>
    </row>
    <row r="1007" spans="1:80">
      <c r="A1007">
        <f>ROW(Source!A528)</f>
        <v>528</v>
      </c>
      <c r="B1007">
        <v>23104213</v>
      </c>
      <c r="C1007">
        <v>23106971</v>
      </c>
      <c r="D1007">
        <v>9650460</v>
      </c>
      <c r="E1007">
        <v>1</v>
      </c>
      <c r="F1007">
        <v>1</v>
      </c>
      <c r="G1007">
        <v>1</v>
      </c>
      <c r="H1007">
        <v>1</v>
      </c>
      <c r="I1007" t="s">
        <v>1305</v>
      </c>
      <c r="J1007" t="s">
        <v>3</v>
      </c>
      <c r="K1007" t="s">
        <v>1306</v>
      </c>
      <c r="L1007">
        <v>1369</v>
      </c>
      <c r="N1007">
        <v>1013</v>
      </c>
      <c r="O1007" t="s">
        <v>731</v>
      </c>
      <c r="P1007" t="s">
        <v>731</v>
      </c>
      <c r="Q1007">
        <v>1</v>
      </c>
      <c r="Y1007">
        <v>91.256</v>
      </c>
      <c r="AA1007">
        <v>0</v>
      </c>
      <c r="AB1007">
        <v>0</v>
      </c>
      <c r="AC1007">
        <v>0</v>
      </c>
      <c r="AD1007">
        <v>12.92</v>
      </c>
      <c r="AN1007">
        <v>0</v>
      </c>
      <c r="AO1007">
        <v>1</v>
      </c>
      <c r="AP1007">
        <v>1</v>
      </c>
      <c r="AQ1007">
        <v>0</v>
      </c>
      <c r="AR1007">
        <v>0</v>
      </c>
      <c r="AS1007" t="s">
        <v>3</v>
      </c>
      <c r="AT1007">
        <v>114.07</v>
      </c>
      <c r="AU1007" t="s">
        <v>14</v>
      </c>
      <c r="AV1007">
        <v>1</v>
      </c>
      <c r="AW1007">
        <v>2</v>
      </c>
      <c r="AX1007">
        <v>23106980</v>
      </c>
      <c r="AY1007">
        <v>1</v>
      </c>
      <c r="AZ1007">
        <v>0</v>
      </c>
      <c r="BA1007">
        <v>1004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B1007">
        <v>0</v>
      </c>
    </row>
    <row r="1008" spans="1:80">
      <c r="A1008">
        <f>ROW(Source!A528)</f>
        <v>528</v>
      </c>
      <c r="B1008">
        <v>23104213</v>
      </c>
      <c r="C1008">
        <v>23106971</v>
      </c>
      <c r="D1008">
        <v>9438100</v>
      </c>
      <c r="E1008">
        <v>1</v>
      </c>
      <c r="F1008">
        <v>1</v>
      </c>
      <c r="G1008">
        <v>1</v>
      </c>
      <c r="H1008">
        <v>1</v>
      </c>
      <c r="I1008" t="s">
        <v>1307</v>
      </c>
      <c r="J1008" t="s">
        <v>3</v>
      </c>
      <c r="K1008" t="s">
        <v>1308</v>
      </c>
      <c r="L1008">
        <v>1369</v>
      </c>
      <c r="N1008">
        <v>1013</v>
      </c>
      <c r="O1008" t="s">
        <v>731</v>
      </c>
      <c r="P1008" t="s">
        <v>731</v>
      </c>
      <c r="Q1008">
        <v>1</v>
      </c>
      <c r="Y1008">
        <v>85.888000000000005</v>
      </c>
      <c r="AA1008">
        <v>0</v>
      </c>
      <c r="AB1008">
        <v>0</v>
      </c>
      <c r="AC1008">
        <v>0</v>
      </c>
      <c r="AD1008">
        <v>15.49</v>
      </c>
      <c r="AN1008">
        <v>0</v>
      </c>
      <c r="AO1008">
        <v>1</v>
      </c>
      <c r="AP1008">
        <v>1</v>
      </c>
      <c r="AQ1008">
        <v>0</v>
      </c>
      <c r="AR1008">
        <v>0</v>
      </c>
      <c r="AS1008" t="s">
        <v>3</v>
      </c>
      <c r="AT1008">
        <v>107.36</v>
      </c>
      <c r="AU1008" t="s">
        <v>14</v>
      </c>
      <c r="AV1008">
        <v>1</v>
      </c>
      <c r="AW1008">
        <v>2</v>
      </c>
      <c r="AX1008">
        <v>23106981</v>
      </c>
      <c r="AY1008">
        <v>1</v>
      </c>
      <c r="AZ1008">
        <v>0</v>
      </c>
      <c r="BA1008">
        <v>1005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B1008">
        <v>0</v>
      </c>
    </row>
    <row r="1009" spans="1:80">
      <c r="A1009">
        <f>ROW(Source!A528)</f>
        <v>528</v>
      </c>
      <c r="B1009">
        <v>23104213</v>
      </c>
      <c r="C1009">
        <v>23106971</v>
      </c>
      <c r="D1009">
        <v>9447024</v>
      </c>
      <c r="E1009">
        <v>1</v>
      </c>
      <c r="F1009">
        <v>1</v>
      </c>
      <c r="G1009">
        <v>1</v>
      </c>
      <c r="H1009">
        <v>1</v>
      </c>
      <c r="I1009" t="s">
        <v>1309</v>
      </c>
      <c r="J1009" t="s">
        <v>3</v>
      </c>
      <c r="K1009" t="s">
        <v>1310</v>
      </c>
      <c r="L1009">
        <v>1369</v>
      </c>
      <c r="N1009">
        <v>1013</v>
      </c>
      <c r="O1009" t="s">
        <v>731</v>
      </c>
      <c r="P1009" t="s">
        <v>731</v>
      </c>
      <c r="Q1009">
        <v>1</v>
      </c>
      <c r="Y1009">
        <v>85.888000000000005</v>
      </c>
      <c r="AA1009">
        <v>0</v>
      </c>
      <c r="AB1009">
        <v>0</v>
      </c>
      <c r="AC1009">
        <v>0</v>
      </c>
      <c r="AD1009">
        <v>14.09</v>
      </c>
      <c r="AN1009">
        <v>0</v>
      </c>
      <c r="AO1009">
        <v>1</v>
      </c>
      <c r="AP1009">
        <v>1</v>
      </c>
      <c r="AQ1009">
        <v>0</v>
      </c>
      <c r="AR1009">
        <v>0</v>
      </c>
      <c r="AS1009" t="s">
        <v>3</v>
      </c>
      <c r="AT1009">
        <v>107.36</v>
      </c>
      <c r="AU1009" t="s">
        <v>14</v>
      </c>
      <c r="AV1009">
        <v>1</v>
      </c>
      <c r="AW1009">
        <v>2</v>
      </c>
      <c r="AX1009">
        <v>23106982</v>
      </c>
      <c r="AY1009">
        <v>1</v>
      </c>
      <c r="AZ1009">
        <v>0</v>
      </c>
      <c r="BA1009">
        <v>1006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B1009">
        <v>0</v>
      </c>
    </row>
    <row r="1010" spans="1:80">
      <c r="A1010">
        <f>ROW(Source!A528)</f>
        <v>528</v>
      </c>
      <c r="B1010">
        <v>23104213</v>
      </c>
      <c r="C1010">
        <v>23106971</v>
      </c>
      <c r="D1010">
        <v>9650574</v>
      </c>
      <c r="E1010">
        <v>1</v>
      </c>
      <c r="F1010">
        <v>1</v>
      </c>
      <c r="G1010">
        <v>1</v>
      </c>
      <c r="H1010">
        <v>1</v>
      </c>
      <c r="I1010" t="s">
        <v>1311</v>
      </c>
      <c r="J1010" t="s">
        <v>3</v>
      </c>
      <c r="K1010" t="s">
        <v>1312</v>
      </c>
      <c r="L1010">
        <v>1369</v>
      </c>
      <c r="N1010">
        <v>1013</v>
      </c>
      <c r="O1010" t="s">
        <v>731</v>
      </c>
      <c r="P1010" t="s">
        <v>731</v>
      </c>
      <c r="Q1010">
        <v>1</v>
      </c>
      <c r="Y1010">
        <v>91.256</v>
      </c>
      <c r="AA1010">
        <v>0</v>
      </c>
      <c r="AB1010">
        <v>0</v>
      </c>
      <c r="AC1010">
        <v>0</v>
      </c>
      <c r="AD1010">
        <v>16.93</v>
      </c>
      <c r="AN1010">
        <v>0</v>
      </c>
      <c r="AO1010">
        <v>1</v>
      </c>
      <c r="AP1010">
        <v>1</v>
      </c>
      <c r="AQ1010">
        <v>0</v>
      </c>
      <c r="AR1010">
        <v>0</v>
      </c>
      <c r="AS1010" t="s">
        <v>3</v>
      </c>
      <c r="AT1010">
        <v>114.07</v>
      </c>
      <c r="AU1010" t="s">
        <v>14</v>
      </c>
      <c r="AV1010">
        <v>1</v>
      </c>
      <c r="AW1010">
        <v>2</v>
      </c>
      <c r="AX1010">
        <v>23106983</v>
      </c>
      <c r="AY1010">
        <v>1</v>
      </c>
      <c r="AZ1010">
        <v>0</v>
      </c>
      <c r="BA1010">
        <v>1007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B1010">
        <v>0</v>
      </c>
    </row>
    <row r="1011" spans="1:80">
      <c r="A1011">
        <f>ROW(Source!A529)</f>
        <v>529</v>
      </c>
      <c r="B1011">
        <v>23104213</v>
      </c>
      <c r="C1011">
        <v>23106985</v>
      </c>
      <c r="D1011">
        <v>9650460</v>
      </c>
      <c r="E1011">
        <v>1</v>
      </c>
      <c r="F1011">
        <v>1</v>
      </c>
      <c r="G1011">
        <v>1</v>
      </c>
      <c r="H1011">
        <v>1</v>
      </c>
      <c r="I1011" t="s">
        <v>1305</v>
      </c>
      <c r="J1011" t="s">
        <v>3</v>
      </c>
      <c r="K1011" t="s">
        <v>1306</v>
      </c>
      <c r="L1011">
        <v>1369</v>
      </c>
      <c r="N1011">
        <v>1013</v>
      </c>
      <c r="O1011" t="s">
        <v>731</v>
      </c>
      <c r="P1011" t="s">
        <v>731</v>
      </c>
      <c r="Q1011">
        <v>1</v>
      </c>
      <c r="Y1011">
        <v>1.6079999999999999</v>
      </c>
      <c r="AA1011">
        <v>0</v>
      </c>
      <c r="AB1011">
        <v>0</v>
      </c>
      <c r="AC1011">
        <v>0</v>
      </c>
      <c r="AD1011">
        <v>12.92</v>
      </c>
      <c r="AN1011">
        <v>0</v>
      </c>
      <c r="AO1011">
        <v>1</v>
      </c>
      <c r="AP1011">
        <v>1</v>
      </c>
      <c r="AQ1011">
        <v>0</v>
      </c>
      <c r="AR1011">
        <v>0</v>
      </c>
      <c r="AS1011" t="s">
        <v>3</v>
      </c>
      <c r="AT1011">
        <v>2.0099999999999998</v>
      </c>
      <c r="AU1011" t="s">
        <v>14</v>
      </c>
      <c r="AV1011">
        <v>1</v>
      </c>
      <c r="AW1011">
        <v>2</v>
      </c>
      <c r="AX1011">
        <v>23106991</v>
      </c>
      <c r="AY1011">
        <v>1</v>
      </c>
      <c r="AZ1011">
        <v>0</v>
      </c>
      <c r="BA1011">
        <v>1008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B1011">
        <v>0</v>
      </c>
    </row>
    <row r="1012" spans="1:80">
      <c r="A1012">
        <f>ROW(Source!A529)</f>
        <v>529</v>
      </c>
      <c r="B1012">
        <v>23104213</v>
      </c>
      <c r="C1012">
        <v>23106985</v>
      </c>
      <c r="D1012">
        <v>9438100</v>
      </c>
      <c r="E1012">
        <v>1</v>
      </c>
      <c r="F1012">
        <v>1</v>
      </c>
      <c r="G1012">
        <v>1</v>
      </c>
      <c r="H1012">
        <v>1</v>
      </c>
      <c r="I1012" t="s">
        <v>1307</v>
      </c>
      <c r="J1012" t="s">
        <v>3</v>
      </c>
      <c r="K1012" t="s">
        <v>1308</v>
      </c>
      <c r="L1012">
        <v>1369</v>
      </c>
      <c r="N1012">
        <v>1013</v>
      </c>
      <c r="O1012" t="s">
        <v>731</v>
      </c>
      <c r="P1012" t="s">
        <v>731</v>
      </c>
      <c r="Q1012">
        <v>1</v>
      </c>
      <c r="Y1012">
        <v>1.0720000000000001</v>
      </c>
      <c r="AA1012">
        <v>0</v>
      </c>
      <c r="AB1012">
        <v>0</v>
      </c>
      <c r="AC1012">
        <v>0</v>
      </c>
      <c r="AD1012">
        <v>15.49</v>
      </c>
      <c r="AN1012">
        <v>0</v>
      </c>
      <c r="AO1012">
        <v>1</v>
      </c>
      <c r="AP1012">
        <v>1</v>
      </c>
      <c r="AQ1012">
        <v>0</v>
      </c>
      <c r="AR1012">
        <v>0</v>
      </c>
      <c r="AS1012" t="s">
        <v>3</v>
      </c>
      <c r="AT1012">
        <v>1.34</v>
      </c>
      <c r="AU1012" t="s">
        <v>14</v>
      </c>
      <c r="AV1012">
        <v>1</v>
      </c>
      <c r="AW1012">
        <v>2</v>
      </c>
      <c r="AX1012">
        <v>23106992</v>
      </c>
      <c r="AY1012">
        <v>1</v>
      </c>
      <c r="AZ1012">
        <v>0</v>
      </c>
      <c r="BA1012">
        <v>1009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B1012">
        <v>0</v>
      </c>
    </row>
    <row r="1013" spans="1:80">
      <c r="A1013">
        <f>ROW(Source!A529)</f>
        <v>529</v>
      </c>
      <c r="B1013">
        <v>23104213</v>
      </c>
      <c r="C1013">
        <v>23106985</v>
      </c>
      <c r="D1013">
        <v>9447024</v>
      </c>
      <c r="E1013">
        <v>1</v>
      </c>
      <c r="F1013">
        <v>1</v>
      </c>
      <c r="G1013">
        <v>1</v>
      </c>
      <c r="H1013">
        <v>1</v>
      </c>
      <c r="I1013" t="s">
        <v>1309</v>
      </c>
      <c r="J1013" t="s">
        <v>3</v>
      </c>
      <c r="K1013" t="s">
        <v>1310</v>
      </c>
      <c r="L1013">
        <v>1369</v>
      </c>
      <c r="N1013">
        <v>1013</v>
      </c>
      <c r="O1013" t="s">
        <v>731</v>
      </c>
      <c r="P1013" t="s">
        <v>731</v>
      </c>
      <c r="Q1013">
        <v>1</v>
      </c>
      <c r="Y1013">
        <v>1.0720000000000001</v>
      </c>
      <c r="AA1013">
        <v>0</v>
      </c>
      <c r="AB1013">
        <v>0</v>
      </c>
      <c r="AC1013">
        <v>0</v>
      </c>
      <c r="AD1013">
        <v>14.09</v>
      </c>
      <c r="AN1013">
        <v>0</v>
      </c>
      <c r="AO1013">
        <v>1</v>
      </c>
      <c r="AP1013">
        <v>1</v>
      </c>
      <c r="AQ1013">
        <v>0</v>
      </c>
      <c r="AR1013">
        <v>0</v>
      </c>
      <c r="AS1013" t="s">
        <v>3</v>
      </c>
      <c r="AT1013">
        <v>1.34</v>
      </c>
      <c r="AU1013" t="s">
        <v>14</v>
      </c>
      <c r="AV1013">
        <v>1</v>
      </c>
      <c r="AW1013">
        <v>2</v>
      </c>
      <c r="AX1013">
        <v>23106993</v>
      </c>
      <c r="AY1013">
        <v>1</v>
      </c>
      <c r="AZ1013">
        <v>0</v>
      </c>
      <c r="BA1013">
        <v>1010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CB1013">
        <v>0</v>
      </c>
    </row>
    <row r="1014" spans="1:80">
      <c r="A1014">
        <f>ROW(Source!A529)</f>
        <v>529</v>
      </c>
      <c r="B1014">
        <v>23104213</v>
      </c>
      <c r="C1014">
        <v>23106985</v>
      </c>
      <c r="D1014">
        <v>9650574</v>
      </c>
      <c r="E1014">
        <v>1</v>
      </c>
      <c r="F1014">
        <v>1</v>
      </c>
      <c r="G1014">
        <v>1</v>
      </c>
      <c r="H1014">
        <v>1</v>
      </c>
      <c r="I1014" t="s">
        <v>1311</v>
      </c>
      <c r="J1014" t="s">
        <v>3</v>
      </c>
      <c r="K1014" t="s">
        <v>1312</v>
      </c>
      <c r="L1014">
        <v>1369</v>
      </c>
      <c r="N1014">
        <v>1013</v>
      </c>
      <c r="O1014" t="s">
        <v>731</v>
      </c>
      <c r="P1014" t="s">
        <v>731</v>
      </c>
      <c r="Q1014">
        <v>1</v>
      </c>
      <c r="Y1014">
        <v>0.53600000000000003</v>
      </c>
      <c r="AA1014">
        <v>0</v>
      </c>
      <c r="AB1014">
        <v>0</v>
      </c>
      <c r="AC1014">
        <v>0</v>
      </c>
      <c r="AD1014">
        <v>16.93</v>
      </c>
      <c r="AN1014">
        <v>0</v>
      </c>
      <c r="AO1014">
        <v>1</v>
      </c>
      <c r="AP1014">
        <v>1</v>
      </c>
      <c r="AQ1014">
        <v>0</v>
      </c>
      <c r="AR1014">
        <v>0</v>
      </c>
      <c r="AS1014" t="s">
        <v>3</v>
      </c>
      <c r="AT1014">
        <v>0.67</v>
      </c>
      <c r="AU1014" t="s">
        <v>14</v>
      </c>
      <c r="AV1014">
        <v>1</v>
      </c>
      <c r="AW1014">
        <v>2</v>
      </c>
      <c r="AX1014">
        <v>23106994</v>
      </c>
      <c r="AY1014">
        <v>1</v>
      </c>
      <c r="AZ1014">
        <v>0</v>
      </c>
      <c r="BA1014">
        <v>1011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CB1014">
        <v>0</v>
      </c>
    </row>
    <row r="1015" spans="1:80">
      <c r="A1015">
        <f>ROW(Source!A529)</f>
        <v>529</v>
      </c>
      <c r="B1015">
        <v>23104213</v>
      </c>
      <c r="C1015">
        <v>23106985</v>
      </c>
      <c r="D1015">
        <v>9438103</v>
      </c>
      <c r="E1015">
        <v>1</v>
      </c>
      <c r="F1015">
        <v>1</v>
      </c>
      <c r="G1015">
        <v>1</v>
      </c>
      <c r="H1015">
        <v>1</v>
      </c>
      <c r="I1015" t="s">
        <v>1313</v>
      </c>
      <c r="J1015" t="s">
        <v>3</v>
      </c>
      <c r="K1015" t="s">
        <v>1314</v>
      </c>
      <c r="L1015">
        <v>1369</v>
      </c>
      <c r="N1015">
        <v>1013</v>
      </c>
      <c r="O1015" t="s">
        <v>731</v>
      </c>
      <c r="P1015" t="s">
        <v>731</v>
      </c>
      <c r="Q1015">
        <v>1</v>
      </c>
      <c r="Y1015">
        <v>1.0720000000000001</v>
      </c>
      <c r="AA1015">
        <v>0</v>
      </c>
      <c r="AB1015">
        <v>0</v>
      </c>
      <c r="AC1015">
        <v>0</v>
      </c>
      <c r="AD1015">
        <v>10.210000000000001</v>
      </c>
      <c r="AN1015">
        <v>0</v>
      </c>
      <c r="AO1015">
        <v>1</v>
      </c>
      <c r="AP1015">
        <v>1</v>
      </c>
      <c r="AQ1015">
        <v>0</v>
      </c>
      <c r="AR1015">
        <v>0</v>
      </c>
      <c r="AS1015" t="s">
        <v>3</v>
      </c>
      <c r="AT1015">
        <v>1.34</v>
      </c>
      <c r="AU1015" t="s">
        <v>14</v>
      </c>
      <c r="AV1015">
        <v>1</v>
      </c>
      <c r="AW1015">
        <v>2</v>
      </c>
      <c r="AX1015">
        <v>23106995</v>
      </c>
      <c r="AY1015">
        <v>1</v>
      </c>
      <c r="AZ1015">
        <v>0</v>
      </c>
      <c r="BA1015">
        <v>1012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CB1015">
        <v>0</v>
      </c>
    </row>
    <row r="1016" spans="1:80">
      <c r="A1016">
        <f>ROW(Source!A530)</f>
        <v>530</v>
      </c>
      <c r="B1016">
        <v>23104213</v>
      </c>
      <c r="C1016">
        <v>23106997</v>
      </c>
      <c r="D1016">
        <v>9438100</v>
      </c>
      <c r="E1016">
        <v>1</v>
      </c>
      <c r="F1016">
        <v>1</v>
      </c>
      <c r="G1016">
        <v>1</v>
      </c>
      <c r="H1016">
        <v>1</v>
      </c>
      <c r="I1016" t="s">
        <v>1307</v>
      </c>
      <c r="J1016" t="s">
        <v>3</v>
      </c>
      <c r="K1016" t="s">
        <v>1308</v>
      </c>
      <c r="L1016">
        <v>1369</v>
      </c>
      <c r="N1016">
        <v>1013</v>
      </c>
      <c r="O1016" t="s">
        <v>731</v>
      </c>
      <c r="P1016" t="s">
        <v>731</v>
      </c>
      <c r="Q1016">
        <v>1</v>
      </c>
      <c r="Y1016">
        <v>5.2</v>
      </c>
      <c r="AA1016">
        <v>0</v>
      </c>
      <c r="AB1016">
        <v>0</v>
      </c>
      <c r="AC1016">
        <v>0</v>
      </c>
      <c r="AD1016">
        <v>15.49</v>
      </c>
      <c r="AN1016">
        <v>0</v>
      </c>
      <c r="AO1016">
        <v>1</v>
      </c>
      <c r="AP1016">
        <v>1</v>
      </c>
      <c r="AQ1016">
        <v>0</v>
      </c>
      <c r="AR1016">
        <v>0</v>
      </c>
      <c r="AS1016" t="s">
        <v>3</v>
      </c>
      <c r="AT1016">
        <v>6.5</v>
      </c>
      <c r="AU1016" t="s">
        <v>14</v>
      </c>
      <c r="AV1016">
        <v>1</v>
      </c>
      <c r="AW1016">
        <v>2</v>
      </c>
      <c r="AX1016">
        <v>23107002</v>
      </c>
      <c r="AY1016">
        <v>1</v>
      </c>
      <c r="AZ1016">
        <v>0</v>
      </c>
      <c r="BA1016">
        <v>1013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CB1016">
        <v>0</v>
      </c>
    </row>
    <row r="1017" spans="1:80">
      <c r="A1017">
        <f>ROW(Source!A530)</f>
        <v>530</v>
      </c>
      <c r="B1017">
        <v>23104213</v>
      </c>
      <c r="C1017">
        <v>23106997</v>
      </c>
      <c r="D1017">
        <v>9447024</v>
      </c>
      <c r="E1017">
        <v>1</v>
      </c>
      <c r="F1017">
        <v>1</v>
      </c>
      <c r="G1017">
        <v>1</v>
      </c>
      <c r="H1017">
        <v>1</v>
      </c>
      <c r="I1017" t="s">
        <v>1309</v>
      </c>
      <c r="J1017" t="s">
        <v>3</v>
      </c>
      <c r="K1017" t="s">
        <v>1310</v>
      </c>
      <c r="L1017">
        <v>1369</v>
      </c>
      <c r="N1017">
        <v>1013</v>
      </c>
      <c r="O1017" t="s">
        <v>731</v>
      </c>
      <c r="P1017" t="s">
        <v>731</v>
      </c>
      <c r="Q1017">
        <v>1</v>
      </c>
      <c r="Y1017">
        <v>5.2</v>
      </c>
      <c r="AA1017">
        <v>0</v>
      </c>
      <c r="AB1017">
        <v>0</v>
      </c>
      <c r="AC1017">
        <v>0</v>
      </c>
      <c r="AD1017">
        <v>14.09</v>
      </c>
      <c r="AN1017">
        <v>0</v>
      </c>
      <c r="AO1017">
        <v>1</v>
      </c>
      <c r="AP1017">
        <v>1</v>
      </c>
      <c r="AQ1017">
        <v>0</v>
      </c>
      <c r="AR1017">
        <v>0</v>
      </c>
      <c r="AS1017" t="s">
        <v>3</v>
      </c>
      <c r="AT1017">
        <v>6.5</v>
      </c>
      <c r="AU1017" t="s">
        <v>14</v>
      </c>
      <c r="AV1017">
        <v>1</v>
      </c>
      <c r="AW1017">
        <v>2</v>
      </c>
      <c r="AX1017">
        <v>23107003</v>
      </c>
      <c r="AY1017">
        <v>1</v>
      </c>
      <c r="AZ1017">
        <v>0</v>
      </c>
      <c r="BA1017">
        <v>1014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CB1017">
        <v>0</v>
      </c>
    </row>
    <row r="1018" spans="1:80">
      <c r="A1018">
        <f>ROW(Source!A530)</f>
        <v>530</v>
      </c>
      <c r="B1018">
        <v>23104213</v>
      </c>
      <c r="C1018">
        <v>23106997</v>
      </c>
      <c r="D1018">
        <v>9650574</v>
      </c>
      <c r="E1018">
        <v>1</v>
      </c>
      <c r="F1018">
        <v>1</v>
      </c>
      <c r="G1018">
        <v>1</v>
      </c>
      <c r="H1018">
        <v>1</v>
      </c>
      <c r="I1018" t="s">
        <v>1311</v>
      </c>
      <c r="J1018" t="s">
        <v>3</v>
      </c>
      <c r="K1018" t="s">
        <v>1312</v>
      </c>
      <c r="L1018">
        <v>1369</v>
      </c>
      <c r="N1018">
        <v>1013</v>
      </c>
      <c r="O1018" t="s">
        <v>731</v>
      </c>
      <c r="P1018" t="s">
        <v>731</v>
      </c>
      <c r="Q1018">
        <v>1</v>
      </c>
      <c r="Y1018">
        <v>2.08</v>
      </c>
      <c r="AA1018">
        <v>0</v>
      </c>
      <c r="AB1018">
        <v>0</v>
      </c>
      <c r="AC1018">
        <v>0</v>
      </c>
      <c r="AD1018">
        <v>16.93</v>
      </c>
      <c r="AN1018">
        <v>0</v>
      </c>
      <c r="AO1018">
        <v>1</v>
      </c>
      <c r="AP1018">
        <v>1</v>
      </c>
      <c r="AQ1018">
        <v>0</v>
      </c>
      <c r="AR1018">
        <v>0</v>
      </c>
      <c r="AS1018" t="s">
        <v>3</v>
      </c>
      <c r="AT1018">
        <v>2.6</v>
      </c>
      <c r="AU1018" t="s">
        <v>14</v>
      </c>
      <c r="AV1018">
        <v>1</v>
      </c>
      <c r="AW1018">
        <v>2</v>
      </c>
      <c r="AX1018">
        <v>23107004</v>
      </c>
      <c r="AY1018">
        <v>1</v>
      </c>
      <c r="AZ1018">
        <v>0</v>
      </c>
      <c r="BA1018">
        <v>1015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CB1018">
        <v>0</v>
      </c>
    </row>
    <row r="1019" spans="1:80">
      <c r="A1019">
        <f>ROW(Source!A530)</f>
        <v>530</v>
      </c>
      <c r="B1019">
        <v>23104213</v>
      </c>
      <c r="C1019">
        <v>23106997</v>
      </c>
      <c r="D1019">
        <v>9438103</v>
      </c>
      <c r="E1019">
        <v>1</v>
      </c>
      <c r="F1019">
        <v>1</v>
      </c>
      <c r="G1019">
        <v>1</v>
      </c>
      <c r="H1019">
        <v>1</v>
      </c>
      <c r="I1019" t="s">
        <v>1313</v>
      </c>
      <c r="J1019" t="s">
        <v>3</v>
      </c>
      <c r="K1019" t="s">
        <v>1314</v>
      </c>
      <c r="L1019">
        <v>1369</v>
      </c>
      <c r="N1019">
        <v>1013</v>
      </c>
      <c r="O1019" t="s">
        <v>731</v>
      </c>
      <c r="P1019" t="s">
        <v>731</v>
      </c>
      <c r="Q1019">
        <v>1</v>
      </c>
      <c r="Y1019">
        <v>8.32</v>
      </c>
      <c r="AA1019">
        <v>0</v>
      </c>
      <c r="AB1019">
        <v>0</v>
      </c>
      <c r="AC1019">
        <v>0</v>
      </c>
      <c r="AD1019">
        <v>10.210000000000001</v>
      </c>
      <c r="AN1019">
        <v>0</v>
      </c>
      <c r="AO1019">
        <v>1</v>
      </c>
      <c r="AP1019">
        <v>1</v>
      </c>
      <c r="AQ1019">
        <v>0</v>
      </c>
      <c r="AR1019">
        <v>0</v>
      </c>
      <c r="AS1019" t="s">
        <v>3</v>
      </c>
      <c r="AT1019">
        <v>10.4</v>
      </c>
      <c r="AU1019" t="s">
        <v>14</v>
      </c>
      <c r="AV1019">
        <v>1</v>
      </c>
      <c r="AW1019">
        <v>2</v>
      </c>
      <c r="AX1019">
        <v>23107005</v>
      </c>
      <c r="AY1019">
        <v>1</v>
      </c>
      <c r="AZ1019">
        <v>0</v>
      </c>
      <c r="BA1019">
        <v>1016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CB1019">
        <v>0</v>
      </c>
    </row>
    <row r="1020" spans="1:80">
      <c r="A1020">
        <f>ROW(Source!A531)</f>
        <v>531</v>
      </c>
      <c r="B1020">
        <v>23104213</v>
      </c>
      <c r="C1020">
        <v>23107007</v>
      </c>
      <c r="D1020">
        <v>9650460</v>
      </c>
      <c r="E1020">
        <v>1</v>
      </c>
      <c r="F1020">
        <v>1</v>
      </c>
      <c r="G1020">
        <v>1</v>
      </c>
      <c r="H1020">
        <v>1</v>
      </c>
      <c r="I1020" t="s">
        <v>1305</v>
      </c>
      <c r="J1020" t="s">
        <v>3</v>
      </c>
      <c r="K1020" t="s">
        <v>1306</v>
      </c>
      <c r="L1020">
        <v>1369</v>
      </c>
      <c r="N1020">
        <v>1013</v>
      </c>
      <c r="O1020" t="s">
        <v>731</v>
      </c>
      <c r="P1020" t="s">
        <v>731</v>
      </c>
      <c r="Q1020">
        <v>1</v>
      </c>
      <c r="Y1020">
        <v>78.960000000000008</v>
      </c>
      <c r="AA1020">
        <v>0</v>
      </c>
      <c r="AB1020">
        <v>0</v>
      </c>
      <c r="AC1020">
        <v>0</v>
      </c>
      <c r="AD1020">
        <v>12.92</v>
      </c>
      <c r="AN1020">
        <v>0</v>
      </c>
      <c r="AO1020">
        <v>1</v>
      </c>
      <c r="AP1020">
        <v>1</v>
      </c>
      <c r="AQ1020">
        <v>0</v>
      </c>
      <c r="AR1020">
        <v>0</v>
      </c>
      <c r="AS1020" t="s">
        <v>3</v>
      </c>
      <c r="AT1020">
        <v>98.7</v>
      </c>
      <c r="AU1020" t="s">
        <v>14</v>
      </c>
      <c r="AV1020">
        <v>1</v>
      </c>
      <c r="AW1020">
        <v>2</v>
      </c>
      <c r="AX1020">
        <v>23107013</v>
      </c>
      <c r="AY1020">
        <v>1</v>
      </c>
      <c r="AZ1020">
        <v>0</v>
      </c>
      <c r="BA1020">
        <v>1017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CB1020">
        <v>0</v>
      </c>
    </row>
    <row r="1021" spans="1:80">
      <c r="A1021">
        <f>ROW(Source!A531)</f>
        <v>531</v>
      </c>
      <c r="B1021">
        <v>23104213</v>
      </c>
      <c r="C1021">
        <v>23107007</v>
      </c>
      <c r="D1021">
        <v>9438100</v>
      </c>
      <c r="E1021">
        <v>1</v>
      </c>
      <c r="F1021">
        <v>1</v>
      </c>
      <c r="G1021">
        <v>1</v>
      </c>
      <c r="H1021">
        <v>1</v>
      </c>
      <c r="I1021" t="s">
        <v>1307</v>
      </c>
      <c r="J1021" t="s">
        <v>3</v>
      </c>
      <c r="K1021" t="s">
        <v>1308</v>
      </c>
      <c r="L1021">
        <v>1369</v>
      </c>
      <c r="N1021">
        <v>1013</v>
      </c>
      <c r="O1021" t="s">
        <v>731</v>
      </c>
      <c r="P1021" t="s">
        <v>731</v>
      </c>
      <c r="Q1021">
        <v>1</v>
      </c>
      <c r="Y1021">
        <v>52.64</v>
      </c>
      <c r="AA1021">
        <v>0</v>
      </c>
      <c r="AB1021">
        <v>0</v>
      </c>
      <c r="AC1021">
        <v>0</v>
      </c>
      <c r="AD1021">
        <v>15.49</v>
      </c>
      <c r="AN1021">
        <v>0</v>
      </c>
      <c r="AO1021">
        <v>1</v>
      </c>
      <c r="AP1021">
        <v>1</v>
      </c>
      <c r="AQ1021">
        <v>0</v>
      </c>
      <c r="AR1021">
        <v>0</v>
      </c>
      <c r="AS1021" t="s">
        <v>3</v>
      </c>
      <c r="AT1021">
        <v>65.8</v>
      </c>
      <c r="AU1021" t="s">
        <v>14</v>
      </c>
      <c r="AV1021">
        <v>1</v>
      </c>
      <c r="AW1021">
        <v>2</v>
      </c>
      <c r="AX1021">
        <v>23107014</v>
      </c>
      <c r="AY1021">
        <v>1</v>
      </c>
      <c r="AZ1021">
        <v>0</v>
      </c>
      <c r="BA1021">
        <v>1018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CB1021">
        <v>0</v>
      </c>
    </row>
    <row r="1022" spans="1:80">
      <c r="A1022">
        <f>ROW(Source!A531)</f>
        <v>531</v>
      </c>
      <c r="B1022">
        <v>23104213</v>
      </c>
      <c r="C1022">
        <v>23107007</v>
      </c>
      <c r="D1022">
        <v>9447024</v>
      </c>
      <c r="E1022">
        <v>1</v>
      </c>
      <c r="F1022">
        <v>1</v>
      </c>
      <c r="G1022">
        <v>1</v>
      </c>
      <c r="H1022">
        <v>1</v>
      </c>
      <c r="I1022" t="s">
        <v>1309</v>
      </c>
      <c r="J1022" t="s">
        <v>3</v>
      </c>
      <c r="K1022" t="s">
        <v>1310</v>
      </c>
      <c r="L1022">
        <v>1369</v>
      </c>
      <c r="N1022">
        <v>1013</v>
      </c>
      <c r="O1022" t="s">
        <v>731</v>
      </c>
      <c r="P1022" t="s">
        <v>731</v>
      </c>
      <c r="Q1022">
        <v>1</v>
      </c>
      <c r="Y1022">
        <v>52.64</v>
      </c>
      <c r="AA1022">
        <v>0</v>
      </c>
      <c r="AB1022">
        <v>0</v>
      </c>
      <c r="AC1022">
        <v>0</v>
      </c>
      <c r="AD1022">
        <v>14.09</v>
      </c>
      <c r="AN1022">
        <v>0</v>
      </c>
      <c r="AO1022">
        <v>1</v>
      </c>
      <c r="AP1022">
        <v>1</v>
      </c>
      <c r="AQ1022">
        <v>0</v>
      </c>
      <c r="AR1022">
        <v>0</v>
      </c>
      <c r="AS1022" t="s">
        <v>3</v>
      </c>
      <c r="AT1022">
        <v>65.8</v>
      </c>
      <c r="AU1022" t="s">
        <v>14</v>
      </c>
      <c r="AV1022">
        <v>1</v>
      </c>
      <c r="AW1022">
        <v>2</v>
      </c>
      <c r="AX1022">
        <v>23107015</v>
      </c>
      <c r="AY1022">
        <v>1</v>
      </c>
      <c r="AZ1022">
        <v>0</v>
      </c>
      <c r="BA1022">
        <v>1019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CB1022">
        <v>0</v>
      </c>
    </row>
    <row r="1023" spans="1:80">
      <c r="A1023">
        <f>ROW(Source!A531)</f>
        <v>531</v>
      </c>
      <c r="B1023">
        <v>23104213</v>
      </c>
      <c r="C1023">
        <v>23107007</v>
      </c>
      <c r="D1023">
        <v>9650574</v>
      </c>
      <c r="E1023">
        <v>1</v>
      </c>
      <c r="F1023">
        <v>1</v>
      </c>
      <c r="G1023">
        <v>1</v>
      </c>
      <c r="H1023">
        <v>1</v>
      </c>
      <c r="I1023" t="s">
        <v>1311</v>
      </c>
      <c r="J1023" t="s">
        <v>3</v>
      </c>
      <c r="K1023" t="s">
        <v>1312</v>
      </c>
      <c r="L1023">
        <v>1369</v>
      </c>
      <c r="N1023">
        <v>1013</v>
      </c>
      <c r="O1023" t="s">
        <v>731</v>
      </c>
      <c r="P1023" t="s">
        <v>731</v>
      </c>
      <c r="Q1023">
        <v>1</v>
      </c>
      <c r="Y1023">
        <v>26.32</v>
      </c>
      <c r="AA1023">
        <v>0</v>
      </c>
      <c r="AB1023">
        <v>0</v>
      </c>
      <c r="AC1023">
        <v>0</v>
      </c>
      <c r="AD1023">
        <v>16.93</v>
      </c>
      <c r="AN1023">
        <v>0</v>
      </c>
      <c r="AO1023">
        <v>1</v>
      </c>
      <c r="AP1023">
        <v>1</v>
      </c>
      <c r="AQ1023">
        <v>0</v>
      </c>
      <c r="AR1023">
        <v>0</v>
      </c>
      <c r="AS1023" t="s">
        <v>3</v>
      </c>
      <c r="AT1023">
        <v>32.9</v>
      </c>
      <c r="AU1023" t="s">
        <v>14</v>
      </c>
      <c r="AV1023">
        <v>1</v>
      </c>
      <c r="AW1023">
        <v>2</v>
      </c>
      <c r="AX1023">
        <v>23107016</v>
      </c>
      <c r="AY1023">
        <v>1</v>
      </c>
      <c r="AZ1023">
        <v>0</v>
      </c>
      <c r="BA1023">
        <v>1020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CB1023">
        <v>0</v>
      </c>
    </row>
    <row r="1024" spans="1:80">
      <c r="A1024">
        <f>ROW(Source!A531)</f>
        <v>531</v>
      </c>
      <c r="B1024">
        <v>23104213</v>
      </c>
      <c r="C1024">
        <v>23107007</v>
      </c>
      <c r="D1024">
        <v>9438103</v>
      </c>
      <c r="E1024">
        <v>1</v>
      </c>
      <c r="F1024">
        <v>1</v>
      </c>
      <c r="G1024">
        <v>1</v>
      </c>
      <c r="H1024">
        <v>1</v>
      </c>
      <c r="I1024" t="s">
        <v>1313</v>
      </c>
      <c r="J1024" t="s">
        <v>3</v>
      </c>
      <c r="K1024" t="s">
        <v>1314</v>
      </c>
      <c r="L1024">
        <v>1369</v>
      </c>
      <c r="N1024">
        <v>1013</v>
      </c>
      <c r="O1024" t="s">
        <v>731</v>
      </c>
      <c r="P1024" t="s">
        <v>731</v>
      </c>
      <c r="Q1024">
        <v>1</v>
      </c>
      <c r="Y1024">
        <v>52.64</v>
      </c>
      <c r="AA1024">
        <v>0</v>
      </c>
      <c r="AB1024">
        <v>0</v>
      </c>
      <c r="AC1024">
        <v>0</v>
      </c>
      <c r="AD1024">
        <v>10.210000000000001</v>
      </c>
      <c r="AN1024">
        <v>0</v>
      </c>
      <c r="AO1024">
        <v>1</v>
      </c>
      <c r="AP1024">
        <v>1</v>
      </c>
      <c r="AQ1024">
        <v>0</v>
      </c>
      <c r="AR1024">
        <v>0</v>
      </c>
      <c r="AS1024" t="s">
        <v>3</v>
      </c>
      <c r="AT1024">
        <v>65.8</v>
      </c>
      <c r="AU1024" t="s">
        <v>14</v>
      </c>
      <c r="AV1024">
        <v>1</v>
      </c>
      <c r="AW1024">
        <v>2</v>
      </c>
      <c r="AX1024">
        <v>23107017</v>
      </c>
      <c r="AY1024">
        <v>1</v>
      </c>
      <c r="AZ1024">
        <v>0</v>
      </c>
      <c r="BA1024">
        <v>1021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CB1024">
        <v>0</v>
      </c>
    </row>
    <row r="1025" spans="1:80">
      <c r="A1025">
        <f>ROW(Source!A532)</f>
        <v>532</v>
      </c>
      <c r="B1025">
        <v>23104213</v>
      </c>
      <c r="C1025">
        <v>23107019</v>
      </c>
      <c r="D1025">
        <v>9650460</v>
      </c>
      <c r="E1025">
        <v>1</v>
      </c>
      <c r="F1025">
        <v>1</v>
      </c>
      <c r="G1025">
        <v>1</v>
      </c>
      <c r="H1025">
        <v>1</v>
      </c>
      <c r="I1025" t="s">
        <v>1305</v>
      </c>
      <c r="J1025" t="s">
        <v>3</v>
      </c>
      <c r="K1025" t="s">
        <v>1306</v>
      </c>
      <c r="L1025">
        <v>1369</v>
      </c>
      <c r="N1025">
        <v>1013</v>
      </c>
      <c r="O1025" t="s">
        <v>731</v>
      </c>
      <c r="P1025" t="s">
        <v>731</v>
      </c>
      <c r="Q1025">
        <v>1</v>
      </c>
      <c r="Y1025">
        <v>6.24</v>
      </c>
      <c r="AA1025">
        <v>0</v>
      </c>
      <c r="AB1025">
        <v>0</v>
      </c>
      <c r="AC1025">
        <v>0</v>
      </c>
      <c r="AD1025">
        <v>12.92</v>
      </c>
      <c r="AN1025">
        <v>0</v>
      </c>
      <c r="AO1025">
        <v>1</v>
      </c>
      <c r="AP1025">
        <v>1</v>
      </c>
      <c r="AQ1025">
        <v>0</v>
      </c>
      <c r="AR1025">
        <v>0</v>
      </c>
      <c r="AS1025" t="s">
        <v>3</v>
      </c>
      <c r="AT1025">
        <v>7.8</v>
      </c>
      <c r="AU1025" t="s">
        <v>14</v>
      </c>
      <c r="AV1025">
        <v>1</v>
      </c>
      <c r="AW1025">
        <v>2</v>
      </c>
      <c r="AX1025">
        <v>23107025</v>
      </c>
      <c r="AY1025">
        <v>1</v>
      </c>
      <c r="AZ1025">
        <v>0</v>
      </c>
      <c r="BA1025">
        <v>1022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CB1025">
        <v>0</v>
      </c>
    </row>
    <row r="1026" spans="1:80">
      <c r="A1026">
        <f>ROW(Source!A532)</f>
        <v>532</v>
      </c>
      <c r="B1026">
        <v>23104213</v>
      </c>
      <c r="C1026">
        <v>23107019</v>
      </c>
      <c r="D1026">
        <v>9438100</v>
      </c>
      <c r="E1026">
        <v>1</v>
      </c>
      <c r="F1026">
        <v>1</v>
      </c>
      <c r="G1026">
        <v>1</v>
      </c>
      <c r="H1026">
        <v>1</v>
      </c>
      <c r="I1026" t="s">
        <v>1307</v>
      </c>
      <c r="J1026" t="s">
        <v>3</v>
      </c>
      <c r="K1026" t="s">
        <v>1308</v>
      </c>
      <c r="L1026">
        <v>1369</v>
      </c>
      <c r="N1026">
        <v>1013</v>
      </c>
      <c r="O1026" t="s">
        <v>731</v>
      </c>
      <c r="P1026" t="s">
        <v>731</v>
      </c>
      <c r="Q1026">
        <v>1</v>
      </c>
      <c r="Y1026">
        <v>4.16</v>
      </c>
      <c r="AA1026">
        <v>0</v>
      </c>
      <c r="AB1026">
        <v>0</v>
      </c>
      <c r="AC1026">
        <v>0</v>
      </c>
      <c r="AD1026">
        <v>15.49</v>
      </c>
      <c r="AN1026">
        <v>0</v>
      </c>
      <c r="AO1026">
        <v>1</v>
      </c>
      <c r="AP1026">
        <v>1</v>
      </c>
      <c r="AQ1026">
        <v>0</v>
      </c>
      <c r="AR1026">
        <v>0</v>
      </c>
      <c r="AS1026" t="s">
        <v>3</v>
      </c>
      <c r="AT1026">
        <v>5.2</v>
      </c>
      <c r="AU1026" t="s">
        <v>14</v>
      </c>
      <c r="AV1026">
        <v>1</v>
      </c>
      <c r="AW1026">
        <v>2</v>
      </c>
      <c r="AX1026">
        <v>23107026</v>
      </c>
      <c r="AY1026">
        <v>1</v>
      </c>
      <c r="AZ1026">
        <v>0</v>
      </c>
      <c r="BA1026">
        <v>1023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CB1026">
        <v>0</v>
      </c>
    </row>
    <row r="1027" spans="1:80">
      <c r="A1027">
        <f>ROW(Source!A532)</f>
        <v>532</v>
      </c>
      <c r="B1027">
        <v>23104213</v>
      </c>
      <c r="C1027">
        <v>23107019</v>
      </c>
      <c r="D1027">
        <v>9447024</v>
      </c>
      <c r="E1027">
        <v>1</v>
      </c>
      <c r="F1027">
        <v>1</v>
      </c>
      <c r="G1027">
        <v>1</v>
      </c>
      <c r="H1027">
        <v>1</v>
      </c>
      <c r="I1027" t="s">
        <v>1309</v>
      </c>
      <c r="J1027" t="s">
        <v>3</v>
      </c>
      <c r="K1027" t="s">
        <v>1310</v>
      </c>
      <c r="L1027">
        <v>1369</v>
      </c>
      <c r="N1027">
        <v>1013</v>
      </c>
      <c r="O1027" t="s">
        <v>731</v>
      </c>
      <c r="P1027" t="s">
        <v>731</v>
      </c>
      <c r="Q1027">
        <v>1</v>
      </c>
      <c r="Y1027">
        <v>4.16</v>
      </c>
      <c r="AA1027">
        <v>0</v>
      </c>
      <c r="AB1027">
        <v>0</v>
      </c>
      <c r="AC1027">
        <v>0</v>
      </c>
      <c r="AD1027">
        <v>14.09</v>
      </c>
      <c r="AN1027">
        <v>0</v>
      </c>
      <c r="AO1027">
        <v>1</v>
      </c>
      <c r="AP1027">
        <v>1</v>
      </c>
      <c r="AQ1027">
        <v>0</v>
      </c>
      <c r="AR1027">
        <v>0</v>
      </c>
      <c r="AS1027" t="s">
        <v>3</v>
      </c>
      <c r="AT1027">
        <v>5.2</v>
      </c>
      <c r="AU1027" t="s">
        <v>14</v>
      </c>
      <c r="AV1027">
        <v>1</v>
      </c>
      <c r="AW1027">
        <v>2</v>
      </c>
      <c r="AX1027">
        <v>23107027</v>
      </c>
      <c r="AY1027">
        <v>1</v>
      </c>
      <c r="AZ1027">
        <v>0</v>
      </c>
      <c r="BA1027">
        <v>1024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CB1027">
        <v>0</v>
      </c>
    </row>
    <row r="1028" spans="1:80">
      <c r="A1028">
        <f>ROW(Source!A532)</f>
        <v>532</v>
      </c>
      <c r="B1028">
        <v>23104213</v>
      </c>
      <c r="C1028">
        <v>23107019</v>
      </c>
      <c r="D1028">
        <v>9650574</v>
      </c>
      <c r="E1028">
        <v>1</v>
      </c>
      <c r="F1028">
        <v>1</v>
      </c>
      <c r="G1028">
        <v>1</v>
      </c>
      <c r="H1028">
        <v>1</v>
      </c>
      <c r="I1028" t="s">
        <v>1311</v>
      </c>
      <c r="J1028" t="s">
        <v>3</v>
      </c>
      <c r="K1028" t="s">
        <v>1312</v>
      </c>
      <c r="L1028">
        <v>1369</v>
      </c>
      <c r="N1028">
        <v>1013</v>
      </c>
      <c r="O1028" t="s">
        <v>731</v>
      </c>
      <c r="P1028" t="s">
        <v>731</v>
      </c>
      <c r="Q1028">
        <v>1</v>
      </c>
      <c r="Y1028">
        <v>2.08</v>
      </c>
      <c r="AA1028">
        <v>0</v>
      </c>
      <c r="AB1028">
        <v>0</v>
      </c>
      <c r="AC1028">
        <v>0</v>
      </c>
      <c r="AD1028">
        <v>16.93</v>
      </c>
      <c r="AN1028">
        <v>0</v>
      </c>
      <c r="AO1028">
        <v>1</v>
      </c>
      <c r="AP1028">
        <v>1</v>
      </c>
      <c r="AQ1028">
        <v>0</v>
      </c>
      <c r="AR1028">
        <v>0</v>
      </c>
      <c r="AS1028" t="s">
        <v>3</v>
      </c>
      <c r="AT1028">
        <v>2.6</v>
      </c>
      <c r="AU1028" t="s">
        <v>14</v>
      </c>
      <c r="AV1028">
        <v>1</v>
      </c>
      <c r="AW1028">
        <v>2</v>
      </c>
      <c r="AX1028">
        <v>23107028</v>
      </c>
      <c r="AY1028">
        <v>1</v>
      </c>
      <c r="AZ1028">
        <v>0</v>
      </c>
      <c r="BA1028">
        <v>1025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CB1028">
        <v>0</v>
      </c>
    </row>
    <row r="1029" spans="1:80">
      <c r="A1029">
        <f>ROW(Source!A532)</f>
        <v>532</v>
      </c>
      <c r="B1029">
        <v>23104213</v>
      </c>
      <c r="C1029">
        <v>23107019</v>
      </c>
      <c r="D1029">
        <v>9438103</v>
      </c>
      <c r="E1029">
        <v>1</v>
      </c>
      <c r="F1029">
        <v>1</v>
      </c>
      <c r="G1029">
        <v>1</v>
      </c>
      <c r="H1029">
        <v>1</v>
      </c>
      <c r="I1029" t="s">
        <v>1313</v>
      </c>
      <c r="J1029" t="s">
        <v>3</v>
      </c>
      <c r="K1029" t="s">
        <v>1314</v>
      </c>
      <c r="L1029">
        <v>1369</v>
      </c>
      <c r="N1029">
        <v>1013</v>
      </c>
      <c r="O1029" t="s">
        <v>731</v>
      </c>
      <c r="P1029" t="s">
        <v>731</v>
      </c>
      <c r="Q1029">
        <v>1</v>
      </c>
      <c r="Y1029">
        <v>4.16</v>
      </c>
      <c r="AA1029">
        <v>0</v>
      </c>
      <c r="AB1029">
        <v>0</v>
      </c>
      <c r="AC1029">
        <v>0</v>
      </c>
      <c r="AD1029">
        <v>10.210000000000001</v>
      </c>
      <c r="AN1029">
        <v>0</v>
      </c>
      <c r="AO1029">
        <v>1</v>
      </c>
      <c r="AP1029">
        <v>1</v>
      </c>
      <c r="AQ1029">
        <v>0</v>
      </c>
      <c r="AR1029">
        <v>0</v>
      </c>
      <c r="AS1029" t="s">
        <v>3</v>
      </c>
      <c r="AT1029">
        <v>5.2</v>
      </c>
      <c r="AU1029" t="s">
        <v>14</v>
      </c>
      <c r="AV1029">
        <v>1</v>
      </c>
      <c r="AW1029">
        <v>2</v>
      </c>
      <c r="AX1029">
        <v>23107029</v>
      </c>
      <c r="AY1029">
        <v>1</v>
      </c>
      <c r="AZ1029">
        <v>0</v>
      </c>
      <c r="BA1029">
        <v>1026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CB1029">
        <v>0</v>
      </c>
    </row>
    <row r="1030" spans="1:80">
      <c r="A1030">
        <f>ROW(Source!A533)</f>
        <v>533</v>
      </c>
      <c r="B1030">
        <v>23104213</v>
      </c>
      <c r="C1030">
        <v>23107031</v>
      </c>
      <c r="D1030">
        <v>9650460</v>
      </c>
      <c r="E1030">
        <v>1</v>
      </c>
      <c r="F1030">
        <v>1</v>
      </c>
      <c r="G1030">
        <v>1</v>
      </c>
      <c r="H1030">
        <v>1</v>
      </c>
      <c r="I1030" t="s">
        <v>1305</v>
      </c>
      <c r="J1030" t="s">
        <v>3</v>
      </c>
      <c r="K1030" t="s">
        <v>1306</v>
      </c>
      <c r="L1030">
        <v>1369</v>
      </c>
      <c r="N1030">
        <v>1013</v>
      </c>
      <c r="O1030" t="s">
        <v>731</v>
      </c>
      <c r="P1030" t="s">
        <v>731</v>
      </c>
      <c r="Q1030">
        <v>1</v>
      </c>
      <c r="Y1030">
        <v>1.3440000000000001</v>
      </c>
      <c r="AA1030">
        <v>0</v>
      </c>
      <c r="AB1030">
        <v>0</v>
      </c>
      <c r="AC1030">
        <v>0</v>
      </c>
      <c r="AD1030">
        <v>12.92</v>
      </c>
      <c r="AN1030">
        <v>0</v>
      </c>
      <c r="AO1030">
        <v>1</v>
      </c>
      <c r="AP1030">
        <v>1</v>
      </c>
      <c r="AQ1030">
        <v>0</v>
      </c>
      <c r="AR1030">
        <v>0</v>
      </c>
      <c r="AS1030" t="s">
        <v>3</v>
      </c>
      <c r="AT1030">
        <v>1.68</v>
      </c>
      <c r="AU1030" t="s">
        <v>14</v>
      </c>
      <c r="AV1030">
        <v>1</v>
      </c>
      <c r="AW1030">
        <v>2</v>
      </c>
      <c r="AX1030">
        <v>23107037</v>
      </c>
      <c r="AY1030">
        <v>1</v>
      </c>
      <c r="AZ1030">
        <v>0</v>
      </c>
      <c r="BA1030">
        <v>1027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CB1030">
        <v>0</v>
      </c>
    </row>
    <row r="1031" spans="1:80">
      <c r="A1031">
        <f>ROW(Source!A533)</f>
        <v>533</v>
      </c>
      <c r="B1031">
        <v>23104213</v>
      </c>
      <c r="C1031">
        <v>23107031</v>
      </c>
      <c r="D1031">
        <v>9438100</v>
      </c>
      <c r="E1031">
        <v>1</v>
      </c>
      <c r="F1031">
        <v>1</v>
      </c>
      <c r="G1031">
        <v>1</v>
      </c>
      <c r="H1031">
        <v>1</v>
      </c>
      <c r="I1031" t="s">
        <v>1307</v>
      </c>
      <c r="J1031" t="s">
        <v>3</v>
      </c>
      <c r="K1031" t="s">
        <v>1308</v>
      </c>
      <c r="L1031">
        <v>1369</v>
      </c>
      <c r="N1031">
        <v>1013</v>
      </c>
      <c r="O1031" t="s">
        <v>731</v>
      </c>
      <c r="P1031" t="s">
        <v>731</v>
      </c>
      <c r="Q1031">
        <v>1</v>
      </c>
      <c r="Y1031">
        <v>0.89600000000000013</v>
      </c>
      <c r="AA1031">
        <v>0</v>
      </c>
      <c r="AB1031">
        <v>0</v>
      </c>
      <c r="AC1031">
        <v>0</v>
      </c>
      <c r="AD1031">
        <v>15.49</v>
      </c>
      <c r="AN1031">
        <v>0</v>
      </c>
      <c r="AO1031">
        <v>1</v>
      </c>
      <c r="AP1031">
        <v>1</v>
      </c>
      <c r="AQ1031">
        <v>0</v>
      </c>
      <c r="AR1031">
        <v>0</v>
      </c>
      <c r="AS1031" t="s">
        <v>3</v>
      </c>
      <c r="AT1031">
        <v>1.1200000000000001</v>
      </c>
      <c r="AU1031" t="s">
        <v>14</v>
      </c>
      <c r="AV1031">
        <v>1</v>
      </c>
      <c r="AW1031">
        <v>2</v>
      </c>
      <c r="AX1031">
        <v>23107038</v>
      </c>
      <c r="AY1031">
        <v>1</v>
      </c>
      <c r="AZ1031">
        <v>0</v>
      </c>
      <c r="BA1031">
        <v>1028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CB1031">
        <v>0</v>
      </c>
    </row>
    <row r="1032" spans="1:80">
      <c r="A1032">
        <f>ROW(Source!A533)</f>
        <v>533</v>
      </c>
      <c r="B1032">
        <v>23104213</v>
      </c>
      <c r="C1032">
        <v>23107031</v>
      </c>
      <c r="D1032">
        <v>9447024</v>
      </c>
      <c r="E1032">
        <v>1</v>
      </c>
      <c r="F1032">
        <v>1</v>
      </c>
      <c r="G1032">
        <v>1</v>
      </c>
      <c r="H1032">
        <v>1</v>
      </c>
      <c r="I1032" t="s">
        <v>1309</v>
      </c>
      <c r="J1032" t="s">
        <v>3</v>
      </c>
      <c r="K1032" t="s">
        <v>1310</v>
      </c>
      <c r="L1032">
        <v>1369</v>
      </c>
      <c r="N1032">
        <v>1013</v>
      </c>
      <c r="O1032" t="s">
        <v>731</v>
      </c>
      <c r="P1032" t="s">
        <v>731</v>
      </c>
      <c r="Q1032">
        <v>1</v>
      </c>
      <c r="Y1032">
        <v>0.89600000000000013</v>
      </c>
      <c r="AA1032">
        <v>0</v>
      </c>
      <c r="AB1032">
        <v>0</v>
      </c>
      <c r="AC1032">
        <v>0</v>
      </c>
      <c r="AD1032">
        <v>14.09</v>
      </c>
      <c r="AN1032">
        <v>0</v>
      </c>
      <c r="AO1032">
        <v>1</v>
      </c>
      <c r="AP1032">
        <v>1</v>
      </c>
      <c r="AQ1032">
        <v>0</v>
      </c>
      <c r="AR1032">
        <v>0</v>
      </c>
      <c r="AS1032" t="s">
        <v>3</v>
      </c>
      <c r="AT1032">
        <v>1.1200000000000001</v>
      </c>
      <c r="AU1032" t="s">
        <v>14</v>
      </c>
      <c r="AV1032">
        <v>1</v>
      </c>
      <c r="AW1032">
        <v>2</v>
      </c>
      <c r="AX1032">
        <v>23107039</v>
      </c>
      <c r="AY1032">
        <v>1</v>
      </c>
      <c r="AZ1032">
        <v>0</v>
      </c>
      <c r="BA1032">
        <v>1029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CB1032">
        <v>0</v>
      </c>
    </row>
    <row r="1033" spans="1:80">
      <c r="A1033">
        <f>ROW(Source!A533)</f>
        <v>533</v>
      </c>
      <c r="B1033">
        <v>23104213</v>
      </c>
      <c r="C1033">
        <v>23107031</v>
      </c>
      <c r="D1033">
        <v>9650574</v>
      </c>
      <c r="E1033">
        <v>1</v>
      </c>
      <c r="F1033">
        <v>1</v>
      </c>
      <c r="G1033">
        <v>1</v>
      </c>
      <c r="H1033">
        <v>1</v>
      </c>
      <c r="I1033" t="s">
        <v>1311</v>
      </c>
      <c r="J1033" t="s">
        <v>3</v>
      </c>
      <c r="K1033" t="s">
        <v>1312</v>
      </c>
      <c r="L1033">
        <v>1369</v>
      </c>
      <c r="N1033">
        <v>1013</v>
      </c>
      <c r="O1033" t="s">
        <v>731</v>
      </c>
      <c r="P1033" t="s">
        <v>731</v>
      </c>
      <c r="Q1033">
        <v>1</v>
      </c>
      <c r="Y1033">
        <v>0.44800000000000006</v>
      </c>
      <c r="AA1033">
        <v>0</v>
      </c>
      <c r="AB1033">
        <v>0</v>
      </c>
      <c r="AC1033">
        <v>0</v>
      </c>
      <c r="AD1033">
        <v>16.93</v>
      </c>
      <c r="AN1033">
        <v>0</v>
      </c>
      <c r="AO1033">
        <v>1</v>
      </c>
      <c r="AP1033">
        <v>1</v>
      </c>
      <c r="AQ1033">
        <v>0</v>
      </c>
      <c r="AR1033">
        <v>0</v>
      </c>
      <c r="AS1033" t="s">
        <v>3</v>
      </c>
      <c r="AT1033">
        <v>0.56000000000000005</v>
      </c>
      <c r="AU1033" t="s">
        <v>14</v>
      </c>
      <c r="AV1033">
        <v>1</v>
      </c>
      <c r="AW1033">
        <v>2</v>
      </c>
      <c r="AX1033">
        <v>23107040</v>
      </c>
      <c r="AY1033">
        <v>1</v>
      </c>
      <c r="AZ1033">
        <v>0</v>
      </c>
      <c r="BA1033">
        <v>1030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CB1033">
        <v>0</v>
      </c>
    </row>
    <row r="1034" spans="1:80">
      <c r="A1034">
        <f>ROW(Source!A533)</f>
        <v>533</v>
      </c>
      <c r="B1034">
        <v>23104213</v>
      </c>
      <c r="C1034">
        <v>23107031</v>
      </c>
      <c r="D1034">
        <v>9438103</v>
      </c>
      <c r="E1034">
        <v>1</v>
      </c>
      <c r="F1034">
        <v>1</v>
      </c>
      <c r="G1034">
        <v>1</v>
      </c>
      <c r="H1034">
        <v>1</v>
      </c>
      <c r="I1034" t="s">
        <v>1313</v>
      </c>
      <c r="J1034" t="s">
        <v>3</v>
      </c>
      <c r="K1034" t="s">
        <v>1314</v>
      </c>
      <c r="L1034">
        <v>1369</v>
      </c>
      <c r="N1034">
        <v>1013</v>
      </c>
      <c r="O1034" t="s">
        <v>731</v>
      </c>
      <c r="P1034" t="s">
        <v>731</v>
      </c>
      <c r="Q1034">
        <v>1</v>
      </c>
      <c r="Y1034">
        <v>0.89600000000000013</v>
      </c>
      <c r="AA1034">
        <v>0</v>
      </c>
      <c r="AB1034">
        <v>0</v>
      </c>
      <c r="AC1034">
        <v>0</v>
      </c>
      <c r="AD1034">
        <v>10.210000000000001</v>
      </c>
      <c r="AN1034">
        <v>0</v>
      </c>
      <c r="AO1034">
        <v>1</v>
      </c>
      <c r="AP1034">
        <v>1</v>
      </c>
      <c r="AQ1034">
        <v>0</v>
      </c>
      <c r="AR1034">
        <v>0</v>
      </c>
      <c r="AS1034" t="s">
        <v>3</v>
      </c>
      <c r="AT1034">
        <v>1.1200000000000001</v>
      </c>
      <c r="AU1034" t="s">
        <v>14</v>
      </c>
      <c r="AV1034">
        <v>1</v>
      </c>
      <c r="AW1034">
        <v>2</v>
      </c>
      <c r="AX1034">
        <v>23107041</v>
      </c>
      <c r="AY1034">
        <v>1</v>
      </c>
      <c r="AZ1034">
        <v>0</v>
      </c>
      <c r="BA1034">
        <v>1031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CB1034">
        <v>0</v>
      </c>
    </row>
    <row r="1035" spans="1:80">
      <c r="A1035">
        <f>ROW(Source!A534)</f>
        <v>534</v>
      </c>
      <c r="B1035">
        <v>23104213</v>
      </c>
      <c r="C1035">
        <v>23107043</v>
      </c>
      <c r="D1035">
        <v>9438100</v>
      </c>
      <c r="E1035">
        <v>1</v>
      </c>
      <c r="F1035">
        <v>1</v>
      </c>
      <c r="G1035">
        <v>1</v>
      </c>
      <c r="H1035">
        <v>1</v>
      </c>
      <c r="I1035" t="s">
        <v>1307</v>
      </c>
      <c r="J1035" t="s">
        <v>3</v>
      </c>
      <c r="K1035" t="s">
        <v>1308</v>
      </c>
      <c r="L1035">
        <v>1369</v>
      </c>
      <c r="N1035">
        <v>1013</v>
      </c>
      <c r="O1035" t="s">
        <v>731</v>
      </c>
      <c r="P1035" t="s">
        <v>731</v>
      </c>
      <c r="Q1035">
        <v>1</v>
      </c>
      <c r="Y1035">
        <v>14.200000000000001</v>
      </c>
      <c r="AA1035">
        <v>0</v>
      </c>
      <c r="AB1035">
        <v>0</v>
      </c>
      <c r="AC1035">
        <v>0</v>
      </c>
      <c r="AD1035">
        <v>15.49</v>
      </c>
      <c r="AN1035">
        <v>0</v>
      </c>
      <c r="AO1035">
        <v>1</v>
      </c>
      <c r="AP1035">
        <v>1</v>
      </c>
      <c r="AQ1035">
        <v>0</v>
      </c>
      <c r="AR1035">
        <v>0</v>
      </c>
      <c r="AS1035" t="s">
        <v>3</v>
      </c>
      <c r="AT1035">
        <v>17.75</v>
      </c>
      <c r="AU1035" t="s">
        <v>14</v>
      </c>
      <c r="AV1035">
        <v>1</v>
      </c>
      <c r="AW1035">
        <v>2</v>
      </c>
      <c r="AX1035">
        <v>23107048</v>
      </c>
      <c r="AY1035">
        <v>1</v>
      </c>
      <c r="AZ1035">
        <v>0</v>
      </c>
      <c r="BA1035">
        <v>1032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CB1035">
        <v>0</v>
      </c>
    </row>
    <row r="1036" spans="1:80">
      <c r="A1036">
        <f>ROW(Source!A534)</f>
        <v>534</v>
      </c>
      <c r="B1036">
        <v>23104213</v>
      </c>
      <c r="C1036">
        <v>23107043</v>
      </c>
      <c r="D1036">
        <v>9447024</v>
      </c>
      <c r="E1036">
        <v>1</v>
      </c>
      <c r="F1036">
        <v>1</v>
      </c>
      <c r="G1036">
        <v>1</v>
      </c>
      <c r="H1036">
        <v>1</v>
      </c>
      <c r="I1036" t="s">
        <v>1309</v>
      </c>
      <c r="J1036" t="s">
        <v>3</v>
      </c>
      <c r="K1036" t="s">
        <v>1310</v>
      </c>
      <c r="L1036">
        <v>1369</v>
      </c>
      <c r="N1036">
        <v>1013</v>
      </c>
      <c r="O1036" t="s">
        <v>731</v>
      </c>
      <c r="P1036" t="s">
        <v>731</v>
      </c>
      <c r="Q1036">
        <v>1</v>
      </c>
      <c r="Y1036">
        <v>14.200000000000001</v>
      </c>
      <c r="AA1036">
        <v>0</v>
      </c>
      <c r="AB1036">
        <v>0</v>
      </c>
      <c r="AC1036">
        <v>0</v>
      </c>
      <c r="AD1036">
        <v>14.09</v>
      </c>
      <c r="AN1036">
        <v>0</v>
      </c>
      <c r="AO1036">
        <v>1</v>
      </c>
      <c r="AP1036">
        <v>1</v>
      </c>
      <c r="AQ1036">
        <v>0</v>
      </c>
      <c r="AR1036">
        <v>0</v>
      </c>
      <c r="AS1036" t="s">
        <v>3</v>
      </c>
      <c r="AT1036">
        <v>17.75</v>
      </c>
      <c r="AU1036" t="s">
        <v>14</v>
      </c>
      <c r="AV1036">
        <v>1</v>
      </c>
      <c r="AW1036">
        <v>2</v>
      </c>
      <c r="AX1036">
        <v>23107049</v>
      </c>
      <c r="AY1036">
        <v>1</v>
      </c>
      <c r="AZ1036">
        <v>0</v>
      </c>
      <c r="BA1036">
        <v>1033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CB1036">
        <v>0</v>
      </c>
    </row>
    <row r="1037" spans="1:80">
      <c r="A1037">
        <f>ROW(Source!A534)</f>
        <v>534</v>
      </c>
      <c r="B1037">
        <v>23104213</v>
      </c>
      <c r="C1037">
        <v>23107043</v>
      </c>
      <c r="D1037">
        <v>9650574</v>
      </c>
      <c r="E1037">
        <v>1</v>
      </c>
      <c r="F1037">
        <v>1</v>
      </c>
      <c r="G1037">
        <v>1</v>
      </c>
      <c r="H1037">
        <v>1</v>
      </c>
      <c r="I1037" t="s">
        <v>1311</v>
      </c>
      <c r="J1037" t="s">
        <v>3</v>
      </c>
      <c r="K1037" t="s">
        <v>1312</v>
      </c>
      <c r="L1037">
        <v>1369</v>
      </c>
      <c r="N1037">
        <v>1013</v>
      </c>
      <c r="O1037" t="s">
        <v>731</v>
      </c>
      <c r="P1037" t="s">
        <v>731</v>
      </c>
      <c r="Q1037">
        <v>1</v>
      </c>
      <c r="Y1037">
        <v>5.68</v>
      </c>
      <c r="AA1037">
        <v>0</v>
      </c>
      <c r="AB1037">
        <v>0</v>
      </c>
      <c r="AC1037">
        <v>0</v>
      </c>
      <c r="AD1037">
        <v>16.93</v>
      </c>
      <c r="AN1037">
        <v>0</v>
      </c>
      <c r="AO1037">
        <v>1</v>
      </c>
      <c r="AP1037">
        <v>1</v>
      </c>
      <c r="AQ1037">
        <v>0</v>
      </c>
      <c r="AR1037">
        <v>0</v>
      </c>
      <c r="AS1037" t="s">
        <v>3</v>
      </c>
      <c r="AT1037">
        <v>7.1</v>
      </c>
      <c r="AU1037" t="s">
        <v>14</v>
      </c>
      <c r="AV1037">
        <v>1</v>
      </c>
      <c r="AW1037">
        <v>2</v>
      </c>
      <c r="AX1037">
        <v>23107050</v>
      </c>
      <c r="AY1037">
        <v>1</v>
      </c>
      <c r="AZ1037">
        <v>0</v>
      </c>
      <c r="BA1037">
        <v>1034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CB1037">
        <v>0</v>
      </c>
    </row>
    <row r="1038" spans="1:80">
      <c r="A1038">
        <f>ROW(Source!A534)</f>
        <v>534</v>
      </c>
      <c r="B1038">
        <v>23104213</v>
      </c>
      <c r="C1038">
        <v>23107043</v>
      </c>
      <c r="D1038">
        <v>9438103</v>
      </c>
      <c r="E1038">
        <v>1</v>
      </c>
      <c r="F1038">
        <v>1</v>
      </c>
      <c r="G1038">
        <v>1</v>
      </c>
      <c r="H1038">
        <v>1</v>
      </c>
      <c r="I1038" t="s">
        <v>1313</v>
      </c>
      <c r="J1038" t="s">
        <v>3</v>
      </c>
      <c r="K1038" t="s">
        <v>1314</v>
      </c>
      <c r="L1038">
        <v>1369</v>
      </c>
      <c r="N1038">
        <v>1013</v>
      </c>
      <c r="O1038" t="s">
        <v>731</v>
      </c>
      <c r="P1038" t="s">
        <v>731</v>
      </c>
      <c r="Q1038">
        <v>1</v>
      </c>
      <c r="Y1038">
        <v>22.72</v>
      </c>
      <c r="AA1038">
        <v>0</v>
      </c>
      <c r="AB1038">
        <v>0</v>
      </c>
      <c r="AC1038">
        <v>0</v>
      </c>
      <c r="AD1038">
        <v>10.210000000000001</v>
      </c>
      <c r="AN1038">
        <v>0</v>
      </c>
      <c r="AO1038">
        <v>1</v>
      </c>
      <c r="AP1038">
        <v>1</v>
      </c>
      <c r="AQ1038">
        <v>0</v>
      </c>
      <c r="AR1038">
        <v>0</v>
      </c>
      <c r="AS1038" t="s">
        <v>3</v>
      </c>
      <c r="AT1038">
        <v>28.4</v>
      </c>
      <c r="AU1038" t="s">
        <v>14</v>
      </c>
      <c r="AV1038">
        <v>1</v>
      </c>
      <c r="AW1038">
        <v>2</v>
      </c>
      <c r="AX1038">
        <v>23107051</v>
      </c>
      <c r="AY1038">
        <v>1</v>
      </c>
      <c r="AZ1038">
        <v>0</v>
      </c>
      <c r="BA1038">
        <v>1035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CB1038">
        <v>0</v>
      </c>
    </row>
    <row r="1039" spans="1:80">
      <c r="A1039">
        <f>ROW(Source!A565)</f>
        <v>565</v>
      </c>
      <c r="B1039">
        <v>23104213</v>
      </c>
      <c r="C1039">
        <v>23107052</v>
      </c>
      <c r="D1039">
        <v>9650491</v>
      </c>
      <c r="E1039">
        <v>1</v>
      </c>
      <c r="F1039">
        <v>1</v>
      </c>
      <c r="G1039">
        <v>1</v>
      </c>
      <c r="H1039">
        <v>1</v>
      </c>
      <c r="I1039" t="s">
        <v>1301</v>
      </c>
      <c r="J1039" t="s">
        <v>3</v>
      </c>
      <c r="K1039" t="s">
        <v>1302</v>
      </c>
      <c r="L1039">
        <v>1369</v>
      </c>
      <c r="N1039">
        <v>1013</v>
      </c>
      <c r="O1039" t="s">
        <v>731</v>
      </c>
      <c r="P1039" t="s">
        <v>731</v>
      </c>
      <c r="Q1039">
        <v>1</v>
      </c>
      <c r="Y1039">
        <v>91.256</v>
      </c>
      <c r="AA1039">
        <v>0</v>
      </c>
      <c r="AB1039">
        <v>0</v>
      </c>
      <c r="AC1039">
        <v>0</v>
      </c>
      <c r="AD1039">
        <v>9.6199999999999992</v>
      </c>
      <c r="AN1039">
        <v>0</v>
      </c>
      <c r="AO1039">
        <v>1</v>
      </c>
      <c r="AP1039">
        <v>1</v>
      </c>
      <c r="AQ1039">
        <v>0</v>
      </c>
      <c r="AR1039">
        <v>0</v>
      </c>
      <c r="AS1039" t="s">
        <v>3</v>
      </c>
      <c r="AT1039">
        <v>114.07</v>
      </c>
      <c r="AU1039" t="s">
        <v>14</v>
      </c>
      <c r="AV1039">
        <v>1</v>
      </c>
      <c r="AW1039">
        <v>2</v>
      </c>
      <c r="AX1039">
        <v>23107059</v>
      </c>
      <c r="AY1039">
        <v>1</v>
      </c>
      <c r="AZ1039">
        <v>0</v>
      </c>
      <c r="BA1039">
        <v>1036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CB1039">
        <v>0</v>
      </c>
    </row>
    <row r="1040" spans="1:80">
      <c r="A1040">
        <f>ROW(Source!A565)</f>
        <v>565</v>
      </c>
      <c r="B1040">
        <v>23104213</v>
      </c>
      <c r="C1040">
        <v>23107052</v>
      </c>
      <c r="D1040">
        <v>9650524</v>
      </c>
      <c r="E1040">
        <v>1</v>
      </c>
      <c r="F1040">
        <v>1</v>
      </c>
      <c r="G1040">
        <v>1</v>
      </c>
      <c r="H1040">
        <v>1</v>
      </c>
      <c r="I1040" t="s">
        <v>1303</v>
      </c>
      <c r="J1040" t="s">
        <v>3</v>
      </c>
      <c r="K1040" t="s">
        <v>1304</v>
      </c>
      <c r="L1040">
        <v>1369</v>
      </c>
      <c r="N1040">
        <v>1013</v>
      </c>
      <c r="O1040" t="s">
        <v>731</v>
      </c>
      <c r="P1040" t="s">
        <v>731</v>
      </c>
      <c r="Q1040">
        <v>1</v>
      </c>
      <c r="Y1040">
        <v>91.256</v>
      </c>
      <c r="AA1040">
        <v>0</v>
      </c>
      <c r="AB1040">
        <v>0</v>
      </c>
      <c r="AC1040">
        <v>0</v>
      </c>
      <c r="AD1040">
        <v>11.09</v>
      </c>
      <c r="AN1040">
        <v>0</v>
      </c>
      <c r="AO1040">
        <v>1</v>
      </c>
      <c r="AP1040">
        <v>1</v>
      </c>
      <c r="AQ1040">
        <v>0</v>
      </c>
      <c r="AR1040">
        <v>0</v>
      </c>
      <c r="AS1040" t="s">
        <v>3</v>
      </c>
      <c r="AT1040">
        <v>114.07</v>
      </c>
      <c r="AU1040" t="s">
        <v>14</v>
      </c>
      <c r="AV1040">
        <v>1</v>
      </c>
      <c r="AW1040">
        <v>2</v>
      </c>
      <c r="AX1040">
        <v>23107060</v>
      </c>
      <c r="AY1040">
        <v>1</v>
      </c>
      <c r="AZ1040">
        <v>0</v>
      </c>
      <c r="BA1040">
        <v>1037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CB1040">
        <v>0</v>
      </c>
    </row>
    <row r="1041" spans="1:80">
      <c r="A1041">
        <f>ROW(Source!A565)</f>
        <v>565</v>
      </c>
      <c r="B1041">
        <v>23104213</v>
      </c>
      <c r="C1041">
        <v>23107052</v>
      </c>
      <c r="D1041">
        <v>9650460</v>
      </c>
      <c r="E1041">
        <v>1</v>
      </c>
      <c r="F1041">
        <v>1</v>
      </c>
      <c r="G1041">
        <v>1</v>
      </c>
      <c r="H1041">
        <v>1</v>
      </c>
      <c r="I1041" t="s">
        <v>1305</v>
      </c>
      <c r="J1041" t="s">
        <v>3</v>
      </c>
      <c r="K1041" t="s">
        <v>1306</v>
      </c>
      <c r="L1041">
        <v>1369</v>
      </c>
      <c r="N1041">
        <v>1013</v>
      </c>
      <c r="O1041" t="s">
        <v>731</v>
      </c>
      <c r="P1041" t="s">
        <v>731</v>
      </c>
      <c r="Q1041">
        <v>1</v>
      </c>
      <c r="Y1041">
        <v>91.256</v>
      </c>
      <c r="AA1041">
        <v>0</v>
      </c>
      <c r="AB1041">
        <v>0</v>
      </c>
      <c r="AC1041">
        <v>0</v>
      </c>
      <c r="AD1041">
        <v>12.92</v>
      </c>
      <c r="AN1041">
        <v>0</v>
      </c>
      <c r="AO1041">
        <v>1</v>
      </c>
      <c r="AP1041">
        <v>1</v>
      </c>
      <c r="AQ1041">
        <v>0</v>
      </c>
      <c r="AR1041">
        <v>0</v>
      </c>
      <c r="AS1041" t="s">
        <v>3</v>
      </c>
      <c r="AT1041">
        <v>114.07</v>
      </c>
      <c r="AU1041" t="s">
        <v>14</v>
      </c>
      <c r="AV1041">
        <v>1</v>
      </c>
      <c r="AW1041">
        <v>2</v>
      </c>
      <c r="AX1041">
        <v>23107061</v>
      </c>
      <c r="AY1041">
        <v>1</v>
      </c>
      <c r="AZ1041">
        <v>0</v>
      </c>
      <c r="BA1041">
        <v>1038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CB1041">
        <v>0</v>
      </c>
    </row>
    <row r="1042" spans="1:80">
      <c r="A1042">
        <f>ROW(Source!A565)</f>
        <v>565</v>
      </c>
      <c r="B1042">
        <v>23104213</v>
      </c>
      <c r="C1042">
        <v>23107052</v>
      </c>
      <c r="D1042">
        <v>9438100</v>
      </c>
      <c r="E1042">
        <v>1</v>
      </c>
      <c r="F1042">
        <v>1</v>
      </c>
      <c r="G1042">
        <v>1</v>
      </c>
      <c r="H1042">
        <v>1</v>
      </c>
      <c r="I1042" t="s">
        <v>1307</v>
      </c>
      <c r="J1042" t="s">
        <v>3</v>
      </c>
      <c r="K1042" t="s">
        <v>1308</v>
      </c>
      <c r="L1042">
        <v>1369</v>
      </c>
      <c r="N1042">
        <v>1013</v>
      </c>
      <c r="O1042" t="s">
        <v>731</v>
      </c>
      <c r="P1042" t="s">
        <v>731</v>
      </c>
      <c r="Q1042">
        <v>1</v>
      </c>
      <c r="Y1042">
        <v>85.888000000000005</v>
      </c>
      <c r="AA1042">
        <v>0</v>
      </c>
      <c r="AB1042">
        <v>0</v>
      </c>
      <c r="AC1042">
        <v>0</v>
      </c>
      <c r="AD1042">
        <v>15.49</v>
      </c>
      <c r="AN1042">
        <v>0</v>
      </c>
      <c r="AO1042">
        <v>1</v>
      </c>
      <c r="AP1042">
        <v>1</v>
      </c>
      <c r="AQ1042">
        <v>0</v>
      </c>
      <c r="AR1042">
        <v>0</v>
      </c>
      <c r="AS1042" t="s">
        <v>3</v>
      </c>
      <c r="AT1042">
        <v>107.36</v>
      </c>
      <c r="AU1042" t="s">
        <v>14</v>
      </c>
      <c r="AV1042">
        <v>1</v>
      </c>
      <c r="AW1042">
        <v>2</v>
      </c>
      <c r="AX1042">
        <v>23107062</v>
      </c>
      <c r="AY1042">
        <v>1</v>
      </c>
      <c r="AZ1042">
        <v>0</v>
      </c>
      <c r="BA1042">
        <v>1039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CB1042">
        <v>0</v>
      </c>
    </row>
    <row r="1043" spans="1:80">
      <c r="A1043">
        <f>ROW(Source!A565)</f>
        <v>565</v>
      </c>
      <c r="B1043">
        <v>23104213</v>
      </c>
      <c r="C1043">
        <v>23107052</v>
      </c>
      <c r="D1043">
        <v>9447024</v>
      </c>
      <c r="E1043">
        <v>1</v>
      </c>
      <c r="F1043">
        <v>1</v>
      </c>
      <c r="G1043">
        <v>1</v>
      </c>
      <c r="H1043">
        <v>1</v>
      </c>
      <c r="I1043" t="s">
        <v>1309</v>
      </c>
      <c r="J1043" t="s">
        <v>3</v>
      </c>
      <c r="K1043" t="s">
        <v>1310</v>
      </c>
      <c r="L1043">
        <v>1369</v>
      </c>
      <c r="N1043">
        <v>1013</v>
      </c>
      <c r="O1043" t="s">
        <v>731</v>
      </c>
      <c r="P1043" t="s">
        <v>731</v>
      </c>
      <c r="Q1043">
        <v>1</v>
      </c>
      <c r="Y1043">
        <v>85.888000000000005</v>
      </c>
      <c r="AA1043">
        <v>0</v>
      </c>
      <c r="AB1043">
        <v>0</v>
      </c>
      <c r="AC1043">
        <v>0</v>
      </c>
      <c r="AD1043">
        <v>14.09</v>
      </c>
      <c r="AN1043">
        <v>0</v>
      </c>
      <c r="AO1043">
        <v>1</v>
      </c>
      <c r="AP1043">
        <v>1</v>
      </c>
      <c r="AQ1043">
        <v>0</v>
      </c>
      <c r="AR1043">
        <v>0</v>
      </c>
      <c r="AS1043" t="s">
        <v>3</v>
      </c>
      <c r="AT1043">
        <v>107.36</v>
      </c>
      <c r="AU1043" t="s">
        <v>14</v>
      </c>
      <c r="AV1043">
        <v>1</v>
      </c>
      <c r="AW1043">
        <v>2</v>
      </c>
      <c r="AX1043">
        <v>23107063</v>
      </c>
      <c r="AY1043">
        <v>1</v>
      </c>
      <c r="AZ1043">
        <v>0</v>
      </c>
      <c r="BA1043">
        <v>1040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CB1043">
        <v>0</v>
      </c>
    </row>
    <row r="1044" spans="1:80">
      <c r="A1044">
        <f>ROW(Source!A565)</f>
        <v>565</v>
      </c>
      <c r="B1044">
        <v>23104213</v>
      </c>
      <c r="C1044">
        <v>23107052</v>
      </c>
      <c r="D1044">
        <v>9650574</v>
      </c>
      <c r="E1044">
        <v>1</v>
      </c>
      <c r="F1044">
        <v>1</v>
      </c>
      <c r="G1044">
        <v>1</v>
      </c>
      <c r="H1044">
        <v>1</v>
      </c>
      <c r="I1044" t="s">
        <v>1311</v>
      </c>
      <c r="J1044" t="s">
        <v>3</v>
      </c>
      <c r="K1044" t="s">
        <v>1312</v>
      </c>
      <c r="L1044">
        <v>1369</v>
      </c>
      <c r="N1044">
        <v>1013</v>
      </c>
      <c r="O1044" t="s">
        <v>731</v>
      </c>
      <c r="P1044" t="s">
        <v>731</v>
      </c>
      <c r="Q1044">
        <v>1</v>
      </c>
      <c r="Y1044">
        <v>91.256</v>
      </c>
      <c r="AA1044">
        <v>0</v>
      </c>
      <c r="AB1044">
        <v>0</v>
      </c>
      <c r="AC1044">
        <v>0</v>
      </c>
      <c r="AD1044">
        <v>16.93</v>
      </c>
      <c r="AN1044">
        <v>0</v>
      </c>
      <c r="AO1044">
        <v>1</v>
      </c>
      <c r="AP1044">
        <v>1</v>
      </c>
      <c r="AQ1044">
        <v>0</v>
      </c>
      <c r="AR1044">
        <v>0</v>
      </c>
      <c r="AS1044" t="s">
        <v>3</v>
      </c>
      <c r="AT1044">
        <v>114.07</v>
      </c>
      <c r="AU1044" t="s">
        <v>14</v>
      </c>
      <c r="AV1044">
        <v>1</v>
      </c>
      <c r="AW1044">
        <v>2</v>
      </c>
      <c r="AX1044">
        <v>23107064</v>
      </c>
      <c r="AY1044">
        <v>1</v>
      </c>
      <c r="AZ1044">
        <v>0</v>
      </c>
      <c r="BA1044">
        <v>1041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CB1044">
        <v>0</v>
      </c>
    </row>
    <row r="1045" spans="1:80">
      <c r="A1045">
        <f>ROW(Source!A566)</f>
        <v>566</v>
      </c>
      <c r="B1045">
        <v>23104213</v>
      </c>
      <c r="C1045">
        <v>23107065</v>
      </c>
      <c r="D1045">
        <v>9650460</v>
      </c>
      <c r="E1045">
        <v>1</v>
      </c>
      <c r="F1045">
        <v>1</v>
      </c>
      <c r="G1045">
        <v>1</v>
      </c>
      <c r="H1045">
        <v>1</v>
      </c>
      <c r="I1045" t="s">
        <v>1305</v>
      </c>
      <c r="J1045" t="s">
        <v>3</v>
      </c>
      <c r="K1045" t="s">
        <v>1306</v>
      </c>
      <c r="L1045">
        <v>1369</v>
      </c>
      <c r="N1045">
        <v>1013</v>
      </c>
      <c r="O1045" t="s">
        <v>731</v>
      </c>
      <c r="P1045" t="s">
        <v>731</v>
      </c>
      <c r="Q1045">
        <v>1</v>
      </c>
      <c r="Y1045">
        <v>1.6079999999999999</v>
      </c>
      <c r="AA1045">
        <v>0</v>
      </c>
      <c r="AB1045">
        <v>0</v>
      </c>
      <c r="AC1045">
        <v>0</v>
      </c>
      <c r="AD1045">
        <v>12.92</v>
      </c>
      <c r="AN1045">
        <v>0</v>
      </c>
      <c r="AO1045">
        <v>1</v>
      </c>
      <c r="AP1045">
        <v>1</v>
      </c>
      <c r="AQ1045">
        <v>0</v>
      </c>
      <c r="AR1045">
        <v>0</v>
      </c>
      <c r="AS1045" t="s">
        <v>3</v>
      </c>
      <c r="AT1045">
        <v>2.0099999999999998</v>
      </c>
      <c r="AU1045" t="s">
        <v>14</v>
      </c>
      <c r="AV1045">
        <v>1</v>
      </c>
      <c r="AW1045">
        <v>2</v>
      </c>
      <c r="AX1045">
        <v>23107071</v>
      </c>
      <c r="AY1045">
        <v>1</v>
      </c>
      <c r="AZ1045">
        <v>0</v>
      </c>
      <c r="BA1045">
        <v>1042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CB1045">
        <v>0</v>
      </c>
    </row>
    <row r="1046" spans="1:80">
      <c r="A1046">
        <f>ROW(Source!A566)</f>
        <v>566</v>
      </c>
      <c r="B1046">
        <v>23104213</v>
      </c>
      <c r="C1046">
        <v>23107065</v>
      </c>
      <c r="D1046">
        <v>9438100</v>
      </c>
      <c r="E1046">
        <v>1</v>
      </c>
      <c r="F1046">
        <v>1</v>
      </c>
      <c r="G1046">
        <v>1</v>
      </c>
      <c r="H1046">
        <v>1</v>
      </c>
      <c r="I1046" t="s">
        <v>1307</v>
      </c>
      <c r="J1046" t="s">
        <v>3</v>
      </c>
      <c r="K1046" t="s">
        <v>1308</v>
      </c>
      <c r="L1046">
        <v>1369</v>
      </c>
      <c r="N1046">
        <v>1013</v>
      </c>
      <c r="O1046" t="s">
        <v>731</v>
      </c>
      <c r="P1046" t="s">
        <v>731</v>
      </c>
      <c r="Q1046">
        <v>1</v>
      </c>
      <c r="Y1046">
        <v>1.0720000000000001</v>
      </c>
      <c r="AA1046">
        <v>0</v>
      </c>
      <c r="AB1046">
        <v>0</v>
      </c>
      <c r="AC1046">
        <v>0</v>
      </c>
      <c r="AD1046">
        <v>15.49</v>
      </c>
      <c r="AN1046">
        <v>0</v>
      </c>
      <c r="AO1046">
        <v>1</v>
      </c>
      <c r="AP1046">
        <v>1</v>
      </c>
      <c r="AQ1046">
        <v>0</v>
      </c>
      <c r="AR1046">
        <v>0</v>
      </c>
      <c r="AS1046" t="s">
        <v>3</v>
      </c>
      <c r="AT1046">
        <v>1.34</v>
      </c>
      <c r="AU1046" t="s">
        <v>14</v>
      </c>
      <c r="AV1046">
        <v>1</v>
      </c>
      <c r="AW1046">
        <v>2</v>
      </c>
      <c r="AX1046">
        <v>23107072</v>
      </c>
      <c r="AY1046">
        <v>1</v>
      </c>
      <c r="AZ1046">
        <v>0</v>
      </c>
      <c r="BA1046">
        <v>1043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CB1046">
        <v>0</v>
      </c>
    </row>
    <row r="1047" spans="1:80">
      <c r="A1047">
        <f>ROW(Source!A566)</f>
        <v>566</v>
      </c>
      <c r="B1047">
        <v>23104213</v>
      </c>
      <c r="C1047">
        <v>23107065</v>
      </c>
      <c r="D1047">
        <v>9447024</v>
      </c>
      <c r="E1047">
        <v>1</v>
      </c>
      <c r="F1047">
        <v>1</v>
      </c>
      <c r="G1047">
        <v>1</v>
      </c>
      <c r="H1047">
        <v>1</v>
      </c>
      <c r="I1047" t="s">
        <v>1309</v>
      </c>
      <c r="J1047" t="s">
        <v>3</v>
      </c>
      <c r="K1047" t="s">
        <v>1310</v>
      </c>
      <c r="L1047">
        <v>1369</v>
      </c>
      <c r="N1047">
        <v>1013</v>
      </c>
      <c r="O1047" t="s">
        <v>731</v>
      </c>
      <c r="P1047" t="s">
        <v>731</v>
      </c>
      <c r="Q1047">
        <v>1</v>
      </c>
      <c r="Y1047">
        <v>1.0720000000000001</v>
      </c>
      <c r="AA1047">
        <v>0</v>
      </c>
      <c r="AB1047">
        <v>0</v>
      </c>
      <c r="AC1047">
        <v>0</v>
      </c>
      <c r="AD1047">
        <v>14.09</v>
      </c>
      <c r="AN1047">
        <v>0</v>
      </c>
      <c r="AO1047">
        <v>1</v>
      </c>
      <c r="AP1047">
        <v>1</v>
      </c>
      <c r="AQ1047">
        <v>0</v>
      </c>
      <c r="AR1047">
        <v>0</v>
      </c>
      <c r="AS1047" t="s">
        <v>3</v>
      </c>
      <c r="AT1047">
        <v>1.34</v>
      </c>
      <c r="AU1047" t="s">
        <v>14</v>
      </c>
      <c r="AV1047">
        <v>1</v>
      </c>
      <c r="AW1047">
        <v>2</v>
      </c>
      <c r="AX1047">
        <v>23107073</v>
      </c>
      <c r="AY1047">
        <v>1</v>
      </c>
      <c r="AZ1047">
        <v>0</v>
      </c>
      <c r="BA1047">
        <v>1044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CB1047">
        <v>0</v>
      </c>
    </row>
    <row r="1048" spans="1:80">
      <c r="A1048">
        <f>ROW(Source!A566)</f>
        <v>566</v>
      </c>
      <c r="B1048">
        <v>23104213</v>
      </c>
      <c r="C1048">
        <v>23107065</v>
      </c>
      <c r="D1048">
        <v>9650574</v>
      </c>
      <c r="E1048">
        <v>1</v>
      </c>
      <c r="F1048">
        <v>1</v>
      </c>
      <c r="G1048">
        <v>1</v>
      </c>
      <c r="H1048">
        <v>1</v>
      </c>
      <c r="I1048" t="s">
        <v>1311</v>
      </c>
      <c r="J1048" t="s">
        <v>3</v>
      </c>
      <c r="K1048" t="s">
        <v>1312</v>
      </c>
      <c r="L1048">
        <v>1369</v>
      </c>
      <c r="N1048">
        <v>1013</v>
      </c>
      <c r="O1048" t="s">
        <v>731</v>
      </c>
      <c r="P1048" t="s">
        <v>731</v>
      </c>
      <c r="Q1048">
        <v>1</v>
      </c>
      <c r="Y1048">
        <v>0.53600000000000003</v>
      </c>
      <c r="AA1048">
        <v>0</v>
      </c>
      <c r="AB1048">
        <v>0</v>
      </c>
      <c r="AC1048">
        <v>0</v>
      </c>
      <c r="AD1048">
        <v>16.93</v>
      </c>
      <c r="AN1048">
        <v>0</v>
      </c>
      <c r="AO1048">
        <v>1</v>
      </c>
      <c r="AP1048">
        <v>1</v>
      </c>
      <c r="AQ1048">
        <v>0</v>
      </c>
      <c r="AR1048">
        <v>0</v>
      </c>
      <c r="AS1048" t="s">
        <v>3</v>
      </c>
      <c r="AT1048">
        <v>0.67</v>
      </c>
      <c r="AU1048" t="s">
        <v>14</v>
      </c>
      <c r="AV1048">
        <v>1</v>
      </c>
      <c r="AW1048">
        <v>2</v>
      </c>
      <c r="AX1048">
        <v>23107074</v>
      </c>
      <c r="AY1048">
        <v>1</v>
      </c>
      <c r="AZ1048">
        <v>0</v>
      </c>
      <c r="BA1048">
        <v>1045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CB1048">
        <v>0</v>
      </c>
    </row>
    <row r="1049" spans="1:80">
      <c r="A1049">
        <f>ROW(Source!A566)</f>
        <v>566</v>
      </c>
      <c r="B1049">
        <v>23104213</v>
      </c>
      <c r="C1049">
        <v>23107065</v>
      </c>
      <c r="D1049">
        <v>9438103</v>
      </c>
      <c r="E1049">
        <v>1</v>
      </c>
      <c r="F1049">
        <v>1</v>
      </c>
      <c r="G1049">
        <v>1</v>
      </c>
      <c r="H1049">
        <v>1</v>
      </c>
      <c r="I1049" t="s">
        <v>1313</v>
      </c>
      <c r="J1049" t="s">
        <v>3</v>
      </c>
      <c r="K1049" t="s">
        <v>1314</v>
      </c>
      <c r="L1049">
        <v>1369</v>
      </c>
      <c r="N1049">
        <v>1013</v>
      </c>
      <c r="O1049" t="s">
        <v>731</v>
      </c>
      <c r="P1049" t="s">
        <v>731</v>
      </c>
      <c r="Q1049">
        <v>1</v>
      </c>
      <c r="Y1049">
        <v>1.0720000000000001</v>
      </c>
      <c r="AA1049">
        <v>0</v>
      </c>
      <c r="AB1049">
        <v>0</v>
      </c>
      <c r="AC1049">
        <v>0</v>
      </c>
      <c r="AD1049">
        <v>10.210000000000001</v>
      </c>
      <c r="AN1049">
        <v>0</v>
      </c>
      <c r="AO1049">
        <v>1</v>
      </c>
      <c r="AP1049">
        <v>1</v>
      </c>
      <c r="AQ1049">
        <v>0</v>
      </c>
      <c r="AR1049">
        <v>0</v>
      </c>
      <c r="AS1049" t="s">
        <v>3</v>
      </c>
      <c r="AT1049">
        <v>1.34</v>
      </c>
      <c r="AU1049" t="s">
        <v>14</v>
      </c>
      <c r="AV1049">
        <v>1</v>
      </c>
      <c r="AW1049">
        <v>2</v>
      </c>
      <c r="AX1049">
        <v>23107075</v>
      </c>
      <c r="AY1049">
        <v>1</v>
      </c>
      <c r="AZ1049">
        <v>0</v>
      </c>
      <c r="BA1049">
        <v>1046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CB1049">
        <v>0</v>
      </c>
    </row>
    <row r="1050" spans="1:80">
      <c r="A1050">
        <f>ROW(Source!A567)</f>
        <v>567</v>
      </c>
      <c r="B1050">
        <v>23104213</v>
      </c>
      <c r="C1050">
        <v>23107077</v>
      </c>
      <c r="D1050">
        <v>9650460</v>
      </c>
      <c r="E1050">
        <v>1</v>
      </c>
      <c r="F1050">
        <v>1</v>
      </c>
      <c r="G1050">
        <v>1</v>
      </c>
      <c r="H1050">
        <v>1</v>
      </c>
      <c r="I1050" t="s">
        <v>1305</v>
      </c>
      <c r="J1050" t="s">
        <v>3</v>
      </c>
      <c r="K1050" t="s">
        <v>1306</v>
      </c>
      <c r="L1050">
        <v>1369</v>
      </c>
      <c r="N1050">
        <v>1013</v>
      </c>
      <c r="O1050" t="s">
        <v>731</v>
      </c>
      <c r="P1050" t="s">
        <v>731</v>
      </c>
      <c r="Q1050">
        <v>1</v>
      </c>
      <c r="Y1050">
        <v>6.48</v>
      </c>
      <c r="AA1050">
        <v>0</v>
      </c>
      <c r="AB1050">
        <v>0</v>
      </c>
      <c r="AC1050">
        <v>0</v>
      </c>
      <c r="AD1050">
        <v>12.92</v>
      </c>
      <c r="AN1050">
        <v>0</v>
      </c>
      <c r="AO1050">
        <v>1</v>
      </c>
      <c r="AP1050">
        <v>1</v>
      </c>
      <c r="AQ1050">
        <v>0</v>
      </c>
      <c r="AR1050">
        <v>0</v>
      </c>
      <c r="AS1050" t="s">
        <v>3</v>
      </c>
      <c r="AT1050">
        <v>8.1</v>
      </c>
      <c r="AU1050" t="s">
        <v>14</v>
      </c>
      <c r="AV1050">
        <v>1</v>
      </c>
      <c r="AW1050">
        <v>2</v>
      </c>
      <c r="AX1050">
        <v>23107083</v>
      </c>
      <c r="AY1050">
        <v>1</v>
      </c>
      <c r="AZ1050">
        <v>0</v>
      </c>
      <c r="BA1050">
        <v>1047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CB1050">
        <v>0</v>
      </c>
    </row>
    <row r="1051" spans="1:80">
      <c r="A1051">
        <f>ROW(Source!A567)</f>
        <v>567</v>
      </c>
      <c r="B1051">
        <v>23104213</v>
      </c>
      <c r="C1051">
        <v>23107077</v>
      </c>
      <c r="D1051">
        <v>9438100</v>
      </c>
      <c r="E1051">
        <v>1</v>
      </c>
      <c r="F1051">
        <v>1</v>
      </c>
      <c r="G1051">
        <v>1</v>
      </c>
      <c r="H1051">
        <v>1</v>
      </c>
      <c r="I1051" t="s">
        <v>1307</v>
      </c>
      <c r="J1051" t="s">
        <v>3</v>
      </c>
      <c r="K1051" t="s">
        <v>1308</v>
      </c>
      <c r="L1051">
        <v>1369</v>
      </c>
      <c r="N1051">
        <v>1013</v>
      </c>
      <c r="O1051" t="s">
        <v>731</v>
      </c>
      <c r="P1051" t="s">
        <v>731</v>
      </c>
      <c r="Q1051">
        <v>1</v>
      </c>
      <c r="Y1051">
        <v>4.32</v>
      </c>
      <c r="AA1051">
        <v>0</v>
      </c>
      <c r="AB1051">
        <v>0</v>
      </c>
      <c r="AC1051">
        <v>0</v>
      </c>
      <c r="AD1051">
        <v>15.49</v>
      </c>
      <c r="AN1051">
        <v>0</v>
      </c>
      <c r="AO1051">
        <v>1</v>
      </c>
      <c r="AP1051">
        <v>1</v>
      </c>
      <c r="AQ1051">
        <v>0</v>
      </c>
      <c r="AR1051">
        <v>0</v>
      </c>
      <c r="AS1051" t="s">
        <v>3</v>
      </c>
      <c r="AT1051">
        <v>5.4</v>
      </c>
      <c r="AU1051" t="s">
        <v>14</v>
      </c>
      <c r="AV1051">
        <v>1</v>
      </c>
      <c r="AW1051">
        <v>2</v>
      </c>
      <c r="AX1051">
        <v>23107084</v>
      </c>
      <c r="AY1051">
        <v>1</v>
      </c>
      <c r="AZ1051">
        <v>0</v>
      </c>
      <c r="BA1051">
        <v>1048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CB1051">
        <v>0</v>
      </c>
    </row>
    <row r="1052" spans="1:80">
      <c r="A1052">
        <f>ROW(Source!A567)</f>
        <v>567</v>
      </c>
      <c r="B1052">
        <v>23104213</v>
      </c>
      <c r="C1052">
        <v>23107077</v>
      </c>
      <c r="D1052">
        <v>9447024</v>
      </c>
      <c r="E1052">
        <v>1</v>
      </c>
      <c r="F1052">
        <v>1</v>
      </c>
      <c r="G1052">
        <v>1</v>
      </c>
      <c r="H1052">
        <v>1</v>
      </c>
      <c r="I1052" t="s">
        <v>1309</v>
      </c>
      <c r="J1052" t="s">
        <v>3</v>
      </c>
      <c r="K1052" t="s">
        <v>1310</v>
      </c>
      <c r="L1052">
        <v>1369</v>
      </c>
      <c r="N1052">
        <v>1013</v>
      </c>
      <c r="O1052" t="s">
        <v>731</v>
      </c>
      <c r="P1052" t="s">
        <v>731</v>
      </c>
      <c r="Q1052">
        <v>1</v>
      </c>
      <c r="Y1052">
        <v>4.32</v>
      </c>
      <c r="AA1052">
        <v>0</v>
      </c>
      <c r="AB1052">
        <v>0</v>
      </c>
      <c r="AC1052">
        <v>0</v>
      </c>
      <c r="AD1052">
        <v>14.09</v>
      </c>
      <c r="AN1052">
        <v>0</v>
      </c>
      <c r="AO1052">
        <v>1</v>
      </c>
      <c r="AP1052">
        <v>1</v>
      </c>
      <c r="AQ1052">
        <v>0</v>
      </c>
      <c r="AR1052">
        <v>0</v>
      </c>
      <c r="AS1052" t="s">
        <v>3</v>
      </c>
      <c r="AT1052">
        <v>5.4</v>
      </c>
      <c r="AU1052" t="s">
        <v>14</v>
      </c>
      <c r="AV1052">
        <v>1</v>
      </c>
      <c r="AW1052">
        <v>2</v>
      </c>
      <c r="AX1052">
        <v>23107085</v>
      </c>
      <c r="AY1052">
        <v>1</v>
      </c>
      <c r="AZ1052">
        <v>0</v>
      </c>
      <c r="BA1052">
        <v>1049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CB1052">
        <v>0</v>
      </c>
    </row>
    <row r="1053" spans="1:80">
      <c r="A1053">
        <f>ROW(Source!A567)</f>
        <v>567</v>
      </c>
      <c r="B1053">
        <v>23104213</v>
      </c>
      <c r="C1053">
        <v>23107077</v>
      </c>
      <c r="D1053">
        <v>9650574</v>
      </c>
      <c r="E1053">
        <v>1</v>
      </c>
      <c r="F1053">
        <v>1</v>
      </c>
      <c r="G1053">
        <v>1</v>
      </c>
      <c r="H1053">
        <v>1</v>
      </c>
      <c r="I1053" t="s">
        <v>1311</v>
      </c>
      <c r="J1053" t="s">
        <v>3</v>
      </c>
      <c r="K1053" t="s">
        <v>1312</v>
      </c>
      <c r="L1053">
        <v>1369</v>
      </c>
      <c r="N1053">
        <v>1013</v>
      </c>
      <c r="O1053" t="s">
        <v>731</v>
      </c>
      <c r="P1053" t="s">
        <v>731</v>
      </c>
      <c r="Q1053">
        <v>1</v>
      </c>
      <c r="Y1053">
        <v>2.16</v>
      </c>
      <c r="AA1053">
        <v>0</v>
      </c>
      <c r="AB1053">
        <v>0</v>
      </c>
      <c r="AC1053">
        <v>0</v>
      </c>
      <c r="AD1053">
        <v>16.93</v>
      </c>
      <c r="AN1053">
        <v>0</v>
      </c>
      <c r="AO1053">
        <v>1</v>
      </c>
      <c r="AP1053">
        <v>1</v>
      </c>
      <c r="AQ1053">
        <v>0</v>
      </c>
      <c r="AR1053">
        <v>0</v>
      </c>
      <c r="AS1053" t="s">
        <v>3</v>
      </c>
      <c r="AT1053">
        <v>2.7</v>
      </c>
      <c r="AU1053" t="s">
        <v>14</v>
      </c>
      <c r="AV1053">
        <v>1</v>
      </c>
      <c r="AW1053">
        <v>2</v>
      </c>
      <c r="AX1053">
        <v>23107086</v>
      </c>
      <c r="AY1053">
        <v>1</v>
      </c>
      <c r="AZ1053">
        <v>0</v>
      </c>
      <c r="BA1053">
        <v>1050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CB1053">
        <v>0</v>
      </c>
    </row>
    <row r="1054" spans="1:80">
      <c r="A1054">
        <f>ROW(Source!A567)</f>
        <v>567</v>
      </c>
      <c r="B1054">
        <v>23104213</v>
      </c>
      <c r="C1054">
        <v>23107077</v>
      </c>
      <c r="D1054">
        <v>9438103</v>
      </c>
      <c r="E1054">
        <v>1</v>
      </c>
      <c r="F1054">
        <v>1</v>
      </c>
      <c r="G1054">
        <v>1</v>
      </c>
      <c r="H1054">
        <v>1</v>
      </c>
      <c r="I1054" t="s">
        <v>1313</v>
      </c>
      <c r="J1054" t="s">
        <v>3</v>
      </c>
      <c r="K1054" t="s">
        <v>1314</v>
      </c>
      <c r="L1054">
        <v>1369</v>
      </c>
      <c r="N1054">
        <v>1013</v>
      </c>
      <c r="O1054" t="s">
        <v>731</v>
      </c>
      <c r="P1054" t="s">
        <v>731</v>
      </c>
      <c r="Q1054">
        <v>1</v>
      </c>
      <c r="Y1054">
        <v>4.32</v>
      </c>
      <c r="AA1054">
        <v>0</v>
      </c>
      <c r="AB1054">
        <v>0</v>
      </c>
      <c r="AC1054">
        <v>0</v>
      </c>
      <c r="AD1054">
        <v>10.210000000000001</v>
      </c>
      <c r="AN1054">
        <v>0</v>
      </c>
      <c r="AO1054">
        <v>1</v>
      </c>
      <c r="AP1054">
        <v>1</v>
      </c>
      <c r="AQ1054">
        <v>0</v>
      </c>
      <c r="AR1054">
        <v>0</v>
      </c>
      <c r="AS1054" t="s">
        <v>3</v>
      </c>
      <c r="AT1054">
        <v>5.4</v>
      </c>
      <c r="AU1054" t="s">
        <v>14</v>
      </c>
      <c r="AV1054">
        <v>1</v>
      </c>
      <c r="AW1054">
        <v>2</v>
      </c>
      <c r="AX1054">
        <v>23107087</v>
      </c>
      <c r="AY1054">
        <v>1</v>
      </c>
      <c r="AZ1054">
        <v>0</v>
      </c>
      <c r="BA1054">
        <v>1051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CB1054">
        <v>0</v>
      </c>
    </row>
    <row r="1055" spans="1:80">
      <c r="A1055">
        <f>ROW(Source!A568)</f>
        <v>568</v>
      </c>
      <c r="B1055">
        <v>23104213</v>
      </c>
      <c r="C1055">
        <v>23107088</v>
      </c>
      <c r="D1055">
        <v>9438100</v>
      </c>
      <c r="E1055">
        <v>1</v>
      </c>
      <c r="F1055">
        <v>1</v>
      </c>
      <c r="G1055">
        <v>1</v>
      </c>
      <c r="H1055">
        <v>1</v>
      </c>
      <c r="I1055" t="s">
        <v>1307</v>
      </c>
      <c r="J1055" t="s">
        <v>3</v>
      </c>
      <c r="K1055" t="s">
        <v>1308</v>
      </c>
      <c r="L1055">
        <v>1369</v>
      </c>
      <c r="N1055">
        <v>1013</v>
      </c>
      <c r="O1055" t="s">
        <v>731</v>
      </c>
      <c r="P1055" t="s">
        <v>731</v>
      </c>
      <c r="Q1055">
        <v>1</v>
      </c>
      <c r="Y1055">
        <v>5.2</v>
      </c>
      <c r="AA1055">
        <v>0</v>
      </c>
      <c r="AB1055">
        <v>0</v>
      </c>
      <c r="AC1055">
        <v>0</v>
      </c>
      <c r="AD1055">
        <v>15.49</v>
      </c>
      <c r="AN1055">
        <v>0</v>
      </c>
      <c r="AO1055">
        <v>1</v>
      </c>
      <c r="AP1055">
        <v>1</v>
      </c>
      <c r="AQ1055">
        <v>0</v>
      </c>
      <c r="AR1055">
        <v>0</v>
      </c>
      <c r="AS1055" t="s">
        <v>3</v>
      </c>
      <c r="AT1055">
        <v>6.5</v>
      </c>
      <c r="AU1055" t="s">
        <v>14</v>
      </c>
      <c r="AV1055">
        <v>1</v>
      </c>
      <c r="AW1055">
        <v>2</v>
      </c>
      <c r="AX1055">
        <v>23107093</v>
      </c>
      <c r="AY1055">
        <v>1</v>
      </c>
      <c r="AZ1055">
        <v>0</v>
      </c>
      <c r="BA1055">
        <v>1052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CB1055">
        <v>0</v>
      </c>
    </row>
    <row r="1056" spans="1:80">
      <c r="A1056">
        <f>ROW(Source!A568)</f>
        <v>568</v>
      </c>
      <c r="B1056">
        <v>23104213</v>
      </c>
      <c r="C1056">
        <v>23107088</v>
      </c>
      <c r="D1056">
        <v>9447024</v>
      </c>
      <c r="E1056">
        <v>1</v>
      </c>
      <c r="F1056">
        <v>1</v>
      </c>
      <c r="G1056">
        <v>1</v>
      </c>
      <c r="H1056">
        <v>1</v>
      </c>
      <c r="I1056" t="s">
        <v>1309</v>
      </c>
      <c r="J1056" t="s">
        <v>3</v>
      </c>
      <c r="K1056" t="s">
        <v>1310</v>
      </c>
      <c r="L1056">
        <v>1369</v>
      </c>
      <c r="N1056">
        <v>1013</v>
      </c>
      <c r="O1056" t="s">
        <v>731</v>
      </c>
      <c r="P1056" t="s">
        <v>731</v>
      </c>
      <c r="Q1056">
        <v>1</v>
      </c>
      <c r="Y1056">
        <v>5.2</v>
      </c>
      <c r="AA1056">
        <v>0</v>
      </c>
      <c r="AB1056">
        <v>0</v>
      </c>
      <c r="AC1056">
        <v>0</v>
      </c>
      <c r="AD1056">
        <v>14.09</v>
      </c>
      <c r="AN1056">
        <v>0</v>
      </c>
      <c r="AO1056">
        <v>1</v>
      </c>
      <c r="AP1056">
        <v>1</v>
      </c>
      <c r="AQ1056">
        <v>0</v>
      </c>
      <c r="AR1056">
        <v>0</v>
      </c>
      <c r="AS1056" t="s">
        <v>3</v>
      </c>
      <c r="AT1056">
        <v>6.5</v>
      </c>
      <c r="AU1056" t="s">
        <v>14</v>
      </c>
      <c r="AV1056">
        <v>1</v>
      </c>
      <c r="AW1056">
        <v>2</v>
      </c>
      <c r="AX1056">
        <v>23107094</v>
      </c>
      <c r="AY1056">
        <v>1</v>
      </c>
      <c r="AZ1056">
        <v>0</v>
      </c>
      <c r="BA1056">
        <v>1053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CB1056">
        <v>0</v>
      </c>
    </row>
    <row r="1057" spans="1:80">
      <c r="A1057">
        <f>ROW(Source!A568)</f>
        <v>568</v>
      </c>
      <c r="B1057">
        <v>23104213</v>
      </c>
      <c r="C1057">
        <v>23107088</v>
      </c>
      <c r="D1057">
        <v>9650574</v>
      </c>
      <c r="E1057">
        <v>1</v>
      </c>
      <c r="F1057">
        <v>1</v>
      </c>
      <c r="G1057">
        <v>1</v>
      </c>
      <c r="H1057">
        <v>1</v>
      </c>
      <c r="I1057" t="s">
        <v>1311</v>
      </c>
      <c r="J1057" t="s">
        <v>3</v>
      </c>
      <c r="K1057" t="s">
        <v>1312</v>
      </c>
      <c r="L1057">
        <v>1369</v>
      </c>
      <c r="N1057">
        <v>1013</v>
      </c>
      <c r="O1057" t="s">
        <v>731</v>
      </c>
      <c r="P1057" t="s">
        <v>731</v>
      </c>
      <c r="Q1057">
        <v>1</v>
      </c>
      <c r="Y1057">
        <v>2.08</v>
      </c>
      <c r="AA1057">
        <v>0</v>
      </c>
      <c r="AB1057">
        <v>0</v>
      </c>
      <c r="AC1057">
        <v>0</v>
      </c>
      <c r="AD1057">
        <v>16.93</v>
      </c>
      <c r="AN1057">
        <v>0</v>
      </c>
      <c r="AO1057">
        <v>1</v>
      </c>
      <c r="AP1057">
        <v>1</v>
      </c>
      <c r="AQ1057">
        <v>0</v>
      </c>
      <c r="AR1057">
        <v>0</v>
      </c>
      <c r="AS1057" t="s">
        <v>3</v>
      </c>
      <c r="AT1057">
        <v>2.6</v>
      </c>
      <c r="AU1057" t="s">
        <v>14</v>
      </c>
      <c r="AV1057">
        <v>1</v>
      </c>
      <c r="AW1057">
        <v>2</v>
      </c>
      <c r="AX1057">
        <v>23107095</v>
      </c>
      <c r="AY1057">
        <v>1</v>
      </c>
      <c r="AZ1057">
        <v>0</v>
      </c>
      <c r="BA1057">
        <v>1054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CB1057">
        <v>0</v>
      </c>
    </row>
    <row r="1058" spans="1:80">
      <c r="A1058">
        <f>ROW(Source!A568)</f>
        <v>568</v>
      </c>
      <c r="B1058">
        <v>23104213</v>
      </c>
      <c r="C1058">
        <v>23107088</v>
      </c>
      <c r="D1058">
        <v>9438103</v>
      </c>
      <c r="E1058">
        <v>1</v>
      </c>
      <c r="F1058">
        <v>1</v>
      </c>
      <c r="G1058">
        <v>1</v>
      </c>
      <c r="H1058">
        <v>1</v>
      </c>
      <c r="I1058" t="s">
        <v>1313</v>
      </c>
      <c r="J1058" t="s">
        <v>3</v>
      </c>
      <c r="K1058" t="s">
        <v>1314</v>
      </c>
      <c r="L1058">
        <v>1369</v>
      </c>
      <c r="N1058">
        <v>1013</v>
      </c>
      <c r="O1058" t="s">
        <v>731</v>
      </c>
      <c r="P1058" t="s">
        <v>731</v>
      </c>
      <c r="Q1058">
        <v>1</v>
      </c>
      <c r="Y1058">
        <v>8.32</v>
      </c>
      <c r="AA1058">
        <v>0</v>
      </c>
      <c r="AB1058">
        <v>0</v>
      </c>
      <c r="AC1058">
        <v>0</v>
      </c>
      <c r="AD1058">
        <v>10.210000000000001</v>
      </c>
      <c r="AN1058">
        <v>0</v>
      </c>
      <c r="AO1058">
        <v>1</v>
      </c>
      <c r="AP1058">
        <v>1</v>
      </c>
      <c r="AQ1058">
        <v>0</v>
      </c>
      <c r="AR1058">
        <v>0</v>
      </c>
      <c r="AS1058" t="s">
        <v>3</v>
      </c>
      <c r="AT1058">
        <v>10.4</v>
      </c>
      <c r="AU1058" t="s">
        <v>14</v>
      </c>
      <c r="AV1058">
        <v>1</v>
      </c>
      <c r="AW1058">
        <v>2</v>
      </c>
      <c r="AX1058">
        <v>23107096</v>
      </c>
      <c r="AY1058">
        <v>1</v>
      </c>
      <c r="AZ1058">
        <v>0</v>
      </c>
      <c r="BA1058">
        <v>1055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CB1058">
        <v>0</v>
      </c>
    </row>
    <row r="1059" spans="1:80">
      <c r="A1059">
        <f>ROW(Source!A569)</f>
        <v>569</v>
      </c>
      <c r="B1059">
        <v>23104213</v>
      </c>
      <c r="C1059">
        <v>23107097</v>
      </c>
      <c r="D1059">
        <v>9650460</v>
      </c>
      <c r="E1059">
        <v>1</v>
      </c>
      <c r="F1059">
        <v>1</v>
      </c>
      <c r="G1059">
        <v>1</v>
      </c>
      <c r="H1059">
        <v>1</v>
      </c>
      <c r="I1059" t="s">
        <v>1305</v>
      </c>
      <c r="J1059" t="s">
        <v>3</v>
      </c>
      <c r="K1059" t="s">
        <v>1306</v>
      </c>
      <c r="L1059">
        <v>1369</v>
      </c>
      <c r="N1059">
        <v>1013</v>
      </c>
      <c r="O1059" t="s">
        <v>731</v>
      </c>
      <c r="P1059" t="s">
        <v>731</v>
      </c>
      <c r="Q1059">
        <v>1</v>
      </c>
      <c r="Y1059">
        <v>78.960000000000008</v>
      </c>
      <c r="AA1059">
        <v>0</v>
      </c>
      <c r="AB1059">
        <v>0</v>
      </c>
      <c r="AC1059">
        <v>0</v>
      </c>
      <c r="AD1059">
        <v>12.92</v>
      </c>
      <c r="AN1059">
        <v>0</v>
      </c>
      <c r="AO1059">
        <v>1</v>
      </c>
      <c r="AP1059">
        <v>1</v>
      </c>
      <c r="AQ1059">
        <v>0</v>
      </c>
      <c r="AR1059">
        <v>0</v>
      </c>
      <c r="AS1059" t="s">
        <v>3</v>
      </c>
      <c r="AT1059">
        <v>98.7</v>
      </c>
      <c r="AU1059" t="s">
        <v>14</v>
      </c>
      <c r="AV1059">
        <v>1</v>
      </c>
      <c r="AW1059">
        <v>2</v>
      </c>
      <c r="AX1059">
        <v>23107103</v>
      </c>
      <c r="AY1059">
        <v>1</v>
      </c>
      <c r="AZ1059">
        <v>0</v>
      </c>
      <c r="BA1059">
        <v>1056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CB1059">
        <v>0</v>
      </c>
    </row>
    <row r="1060" spans="1:80">
      <c r="A1060">
        <f>ROW(Source!A569)</f>
        <v>569</v>
      </c>
      <c r="B1060">
        <v>23104213</v>
      </c>
      <c r="C1060">
        <v>23107097</v>
      </c>
      <c r="D1060">
        <v>9438100</v>
      </c>
      <c r="E1060">
        <v>1</v>
      </c>
      <c r="F1060">
        <v>1</v>
      </c>
      <c r="G1060">
        <v>1</v>
      </c>
      <c r="H1060">
        <v>1</v>
      </c>
      <c r="I1060" t="s">
        <v>1307</v>
      </c>
      <c r="J1060" t="s">
        <v>3</v>
      </c>
      <c r="K1060" t="s">
        <v>1308</v>
      </c>
      <c r="L1060">
        <v>1369</v>
      </c>
      <c r="N1060">
        <v>1013</v>
      </c>
      <c r="O1060" t="s">
        <v>731</v>
      </c>
      <c r="P1060" t="s">
        <v>731</v>
      </c>
      <c r="Q1060">
        <v>1</v>
      </c>
      <c r="Y1060">
        <v>52.64</v>
      </c>
      <c r="AA1060">
        <v>0</v>
      </c>
      <c r="AB1060">
        <v>0</v>
      </c>
      <c r="AC1060">
        <v>0</v>
      </c>
      <c r="AD1060">
        <v>15.49</v>
      </c>
      <c r="AN1060">
        <v>0</v>
      </c>
      <c r="AO1060">
        <v>1</v>
      </c>
      <c r="AP1060">
        <v>1</v>
      </c>
      <c r="AQ1060">
        <v>0</v>
      </c>
      <c r="AR1060">
        <v>0</v>
      </c>
      <c r="AS1060" t="s">
        <v>3</v>
      </c>
      <c r="AT1060">
        <v>65.8</v>
      </c>
      <c r="AU1060" t="s">
        <v>14</v>
      </c>
      <c r="AV1060">
        <v>1</v>
      </c>
      <c r="AW1060">
        <v>2</v>
      </c>
      <c r="AX1060">
        <v>23107104</v>
      </c>
      <c r="AY1060">
        <v>1</v>
      </c>
      <c r="AZ1060">
        <v>0</v>
      </c>
      <c r="BA1060">
        <v>1057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CB1060">
        <v>0</v>
      </c>
    </row>
    <row r="1061" spans="1:80">
      <c r="A1061">
        <f>ROW(Source!A569)</f>
        <v>569</v>
      </c>
      <c r="B1061">
        <v>23104213</v>
      </c>
      <c r="C1061">
        <v>23107097</v>
      </c>
      <c r="D1061">
        <v>9447024</v>
      </c>
      <c r="E1061">
        <v>1</v>
      </c>
      <c r="F1061">
        <v>1</v>
      </c>
      <c r="G1061">
        <v>1</v>
      </c>
      <c r="H1061">
        <v>1</v>
      </c>
      <c r="I1061" t="s">
        <v>1309</v>
      </c>
      <c r="J1061" t="s">
        <v>3</v>
      </c>
      <c r="K1061" t="s">
        <v>1310</v>
      </c>
      <c r="L1061">
        <v>1369</v>
      </c>
      <c r="N1061">
        <v>1013</v>
      </c>
      <c r="O1061" t="s">
        <v>731</v>
      </c>
      <c r="P1061" t="s">
        <v>731</v>
      </c>
      <c r="Q1061">
        <v>1</v>
      </c>
      <c r="Y1061">
        <v>52.64</v>
      </c>
      <c r="AA1061">
        <v>0</v>
      </c>
      <c r="AB1061">
        <v>0</v>
      </c>
      <c r="AC1061">
        <v>0</v>
      </c>
      <c r="AD1061">
        <v>14.09</v>
      </c>
      <c r="AN1061">
        <v>0</v>
      </c>
      <c r="AO1061">
        <v>1</v>
      </c>
      <c r="AP1061">
        <v>1</v>
      </c>
      <c r="AQ1061">
        <v>0</v>
      </c>
      <c r="AR1061">
        <v>0</v>
      </c>
      <c r="AS1061" t="s">
        <v>3</v>
      </c>
      <c r="AT1061">
        <v>65.8</v>
      </c>
      <c r="AU1061" t="s">
        <v>14</v>
      </c>
      <c r="AV1061">
        <v>1</v>
      </c>
      <c r="AW1061">
        <v>2</v>
      </c>
      <c r="AX1061">
        <v>23107105</v>
      </c>
      <c r="AY1061">
        <v>1</v>
      </c>
      <c r="AZ1061">
        <v>0</v>
      </c>
      <c r="BA1061">
        <v>1058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CB1061">
        <v>0</v>
      </c>
    </row>
    <row r="1062" spans="1:80">
      <c r="A1062">
        <f>ROW(Source!A569)</f>
        <v>569</v>
      </c>
      <c r="B1062">
        <v>23104213</v>
      </c>
      <c r="C1062">
        <v>23107097</v>
      </c>
      <c r="D1062">
        <v>9650574</v>
      </c>
      <c r="E1062">
        <v>1</v>
      </c>
      <c r="F1062">
        <v>1</v>
      </c>
      <c r="G1062">
        <v>1</v>
      </c>
      <c r="H1062">
        <v>1</v>
      </c>
      <c r="I1062" t="s">
        <v>1311</v>
      </c>
      <c r="J1062" t="s">
        <v>3</v>
      </c>
      <c r="K1062" t="s">
        <v>1312</v>
      </c>
      <c r="L1062">
        <v>1369</v>
      </c>
      <c r="N1062">
        <v>1013</v>
      </c>
      <c r="O1062" t="s">
        <v>731</v>
      </c>
      <c r="P1062" t="s">
        <v>731</v>
      </c>
      <c r="Q1062">
        <v>1</v>
      </c>
      <c r="Y1062">
        <v>26.32</v>
      </c>
      <c r="AA1062">
        <v>0</v>
      </c>
      <c r="AB1062">
        <v>0</v>
      </c>
      <c r="AC1062">
        <v>0</v>
      </c>
      <c r="AD1062">
        <v>16.93</v>
      </c>
      <c r="AN1062">
        <v>0</v>
      </c>
      <c r="AO1062">
        <v>1</v>
      </c>
      <c r="AP1062">
        <v>1</v>
      </c>
      <c r="AQ1062">
        <v>0</v>
      </c>
      <c r="AR1062">
        <v>0</v>
      </c>
      <c r="AS1062" t="s">
        <v>3</v>
      </c>
      <c r="AT1062">
        <v>32.9</v>
      </c>
      <c r="AU1062" t="s">
        <v>14</v>
      </c>
      <c r="AV1062">
        <v>1</v>
      </c>
      <c r="AW1062">
        <v>2</v>
      </c>
      <c r="AX1062">
        <v>23107106</v>
      </c>
      <c r="AY1062">
        <v>1</v>
      </c>
      <c r="AZ1062">
        <v>0</v>
      </c>
      <c r="BA1062">
        <v>1059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CB1062">
        <v>0</v>
      </c>
    </row>
    <row r="1063" spans="1:80">
      <c r="A1063">
        <f>ROW(Source!A569)</f>
        <v>569</v>
      </c>
      <c r="B1063">
        <v>23104213</v>
      </c>
      <c r="C1063">
        <v>23107097</v>
      </c>
      <c r="D1063">
        <v>9438103</v>
      </c>
      <c r="E1063">
        <v>1</v>
      </c>
      <c r="F1063">
        <v>1</v>
      </c>
      <c r="G1063">
        <v>1</v>
      </c>
      <c r="H1063">
        <v>1</v>
      </c>
      <c r="I1063" t="s">
        <v>1313</v>
      </c>
      <c r="J1063" t="s">
        <v>3</v>
      </c>
      <c r="K1063" t="s">
        <v>1314</v>
      </c>
      <c r="L1063">
        <v>1369</v>
      </c>
      <c r="N1063">
        <v>1013</v>
      </c>
      <c r="O1063" t="s">
        <v>731</v>
      </c>
      <c r="P1063" t="s">
        <v>731</v>
      </c>
      <c r="Q1063">
        <v>1</v>
      </c>
      <c r="Y1063">
        <v>52.64</v>
      </c>
      <c r="AA1063">
        <v>0</v>
      </c>
      <c r="AB1063">
        <v>0</v>
      </c>
      <c r="AC1063">
        <v>0</v>
      </c>
      <c r="AD1063">
        <v>10.210000000000001</v>
      </c>
      <c r="AN1063">
        <v>0</v>
      </c>
      <c r="AO1063">
        <v>1</v>
      </c>
      <c r="AP1063">
        <v>1</v>
      </c>
      <c r="AQ1063">
        <v>0</v>
      </c>
      <c r="AR1063">
        <v>0</v>
      </c>
      <c r="AS1063" t="s">
        <v>3</v>
      </c>
      <c r="AT1063">
        <v>65.8</v>
      </c>
      <c r="AU1063" t="s">
        <v>14</v>
      </c>
      <c r="AV1063">
        <v>1</v>
      </c>
      <c r="AW1063">
        <v>2</v>
      </c>
      <c r="AX1063">
        <v>23107107</v>
      </c>
      <c r="AY1063">
        <v>1</v>
      </c>
      <c r="AZ1063">
        <v>0</v>
      </c>
      <c r="BA1063">
        <v>1060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CB1063">
        <v>0</v>
      </c>
    </row>
    <row r="1064" spans="1:80">
      <c r="A1064">
        <f>ROW(Source!A570)</f>
        <v>570</v>
      </c>
      <c r="B1064">
        <v>23104213</v>
      </c>
      <c r="C1064">
        <v>23107108</v>
      </c>
      <c r="D1064">
        <v>9650460</v>
      </c>
      <c r="E1064">
        <v>1</v>
      </c>
      <c r="F1064">
        <v>1</v>
      </c>
      <c r="G1064">
        <v>1</v>
      </c>
      <c r="H1064">
        <v>1</v>
      </c>
      <c r="I1064" t="s">
        <v>1305</v>
      </c>
      <c r="J1064" t="s">
        <v>3</v>
      </c>
      <c r="K1064" t="s">
        <v>1306</v>
      </c>
      <c r="L1064">
        <v>1369</v>
      </c>
      <c r="N1064">
        <v>1013</v>
      </c>
      <c r="O1064" t="s">
        <v>731</v>
      </c>
      <c r="P1064" t="s">
        <v>731</v>
      </c>
      <c r="Q1064">
        <v>1</v>
      </c>
      <c r="Y1064">
        <v>6.24</v>
      </c>
      <c r="AA1064">
        <v>0</v>
      </c>
      <c r="AB1064">
        <v>0</v>
      </c>
      <c r="AC1064">
        <v>0</v>
      </c>
      <c r="AD1064">
        <v>12.92</v>
      </c>
      <c r="AN1064">
        <v>0</v>
      </c>
      <c r="AO1064">
        <v>1</v>
      </c>
      <c r="AP1064">
        <v>1</v>
      </c>
      <c r="AQ1064">
        <v>0</v>
      </c>
      <c r="AR1064">
        <v>0</v>
      </c>
      <c r="AS1064" t="s">
        <v>3</v>
      </c>
      <c r="AT1064">
        <v>7.8</v>
      </c>
      <c r="AU1064" t="s">
        <v>14</v>
      </c>
      <c r="AV1064">
        <v>1</v>
      </c>
      <c r="AW1064">
        <v>2</v>
      </c>
      <c r="AX1064">
        <v>23107114</v>
      </c>
      <c r="AY1064">
        <v>1</v>
      </c>
      <c r="AZ1064">
        <v>0</v>
      </c>
      <c r="BA1064">
        <v>1061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CB1064">
        <v>0</v>
      </c>
    </row>
    <row r="1065" spans="1:80">
      <c r="A1065">
        <f>ROW(Source!A570)</f>
        <v>570</v>
      </c>
      <c r="B1065">
        <v>23104213</v>
      </c>
      <c r="C1065">
        <v>23107108</v>
      </c>
      <c r="D1065">
        <v>9438100</v>
      </c>
      <c r="E1065">
        <v>1</v>
      </c>
      <c r="F1065">
        <v>1</v>
      </c>
      <c r="G1065">
        <v>1</v>
      </c>
      <c r="H1065">
        <v>1</v>
      </c>
      <c r="I1065" t="s">
        <v>1307</v>
      </c>
      <c r="J1065" t="s">
        <v>3</v>
      </c>
      <c r="K1065" t="s">
        <v>1308</v>
      </c>
      <c r="L1065">
        <v>1369</v>
      </c>
      <c r="N1065">
        <v>1013</v>
      </c>
      <c r="O1065" t="s">
        <v>731</v>
      </c>
      <c r="P1065" t="s">
        <v>731</v>
      </c>
      <c r="Q1065">
        <v>1</v>
      </c>
      <c r="Y1065">
        <v>4.16</v>
      </c>
      <c r="AA1065">
        <v>0</v>
      </c>
      <c r="AB1065">
        <v>0</v>
      </c>
      <c r="AC1065">
        <v>0</v>
      </c>
      <c r="AD1065">
        <v>15.49</v>
      </c>
      <c r="AN1065">
        <v>0</v>
      </c>
      <c r="AO1065">
        <v>1</v>
      </c>
      <c r="AP1065">
        <v>1</v>
      </c>
      <c r="AQ1065">
        <v>0</v>
      </c>
      <c r="AR1065">
        <v>0</v>
      </c>
      <c r="AS1065" t="s">
        <v>3</v>
      </c>
      <c r="AT1065">
        <v>5.2</v>
      </c>
      <c r="AU1065" t="s">
        <v>14</v>
      </c>
      <c r="AV1065">
        <v>1</v>
      </c>
      <c r="AW1065">
        <v>2</v>
      </c>
      <c r="AX1065">
        <v>23107115</v>
      </c>
      <c r="AY1065">
        <v>1</v>
      </c>
      <c r="AZ1065">
        <v>0</v>
      </c>
      <c r="BA1065">
        <v>1062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CB1065">
        <v>0</v>
      </c>
    </row>
    <row r="1066" spans="1:80">
      <c r="A1066">
        <f>ROW(Source!A570)</f>
        <v>570</v>
      </c>
      <c r="B1066">
        <v>23104213</v>
      </c>
      <c r="C1066">
        <v>23107108</v>
      </c>
      <c r="D1066">
        <v>9447024</v>
      </c>
      <c r="E1066">
        <v>1</v>
      </c>
      <c r="F1066">
        <v>1</v>
      </c>
      <c r="G1066">
        <v>1</v>
      </c>
      <c r="H1066">
        <v>1</v>
      </c>
      <c r="I1066" t="s">
        <v>1309</v>
      </c>
      <c r="J1066" t="s">
        <v>3</v>
      </c>
      <c r="K1066" t="s">
        <v>1310</v>
      </c>
      <c r="L1066">
        <v>1369</v>
      </c>
      <c r="N1066">
        <v>1013</v>
      </c>
      <c r="O1066" t="s">
        <v>731</v>
      </c>
      <c r="P1066" t="s">
        <v>731</v>
      </c>
      <c r="Q1066">
        <v>1</v>
      </c>
      <c r="Y1066">
        <v>4.16</v>
      </c>
      <c r="AA1066">
        <v>0</v>
      </c>
      <c r="AB1066">
        <v>0</v>
      </c>
      <c r="AC1066">
        <v>0</v>
      </c>
      <c r="AD1066">
        <v>14.09</v>
      </c>
      <c r="AN1066">
        <v>0</v>
      </c>
      <c r="AO1066">
        <v>1</v>
      </c>
      <c r="AP1066">
        <v>1</v>
      </c>
      <c r="AQ1066">
        <v>0</v>
      </c>
      <c r="AR1066">
        <v>0</v>
      </c>
      <c r="AS1066" t="s">
        <v>3</v>
      </c>
      <c r="AT1066">
        <v>5.2</v>
      </c>
      <c r="AU1066" t="s">
        <v>14</v>
      </c>
      <c r="AV1066">
        <v>1</v>
      </c>
      <c r="AW1066">
        <v>2</v>
      </c>
      <c r="AX1066">
        <v>23107116</v>
      </c>
      <c r="AY1066">
        <v>1</v>
      </c>
      <c r="AZ1066">
        <v>0</v>
      </c>
      <c r="BA1066">
        <v>1063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CB1066">
        <v>0</v>
      </c>
    </row>
    <row r="1067" spans="1:80">
      <c r="A1067">
        <f>ROW(Source!A570)</f>
        <v>570</v>
      </c>
      <c r="B1067">
        <v>23104213</v>
      </c>
      <c r="C1067">
        <v>23107108</v>
      </c>
      <c r="D1067">
        <v>9650574</v>
      </c>
      <c r="E1067">
        <v>1</v>
      </c>
      <c r="F1067">
        <v>1</v>
      </c>
      <c r="G1067">
        <v>1</v>
      </c>
      <c r="H1067">
        <v>1</v>
      </c>
      <c r="I1067" t="s">
        <v>1311</v>
      </c>
      <c r="J1067" t="s">
        <v>3</v>
      </c>
      <c r="K1067" t="s">
        <v>1312</v>
      </c>
      <c r="L1067">
        <v>1369</v>
      </c>
      <c r="N1067">
        <v>1013</v>
      </c>
      <c r="O1067" t="s">
        <v>731</v>
      </c>
      <c r="P1067" t="s">
        <v>731</v>
      </c>
      <c r="Q1067">
        <v>1</v>
      </c>
      <c r="Y1067">
        <v>2.08</v>
      </c>
      <c r="AA1067">
        <v>0</v>
      </c>
      <c r="AB1067">
        <v>0</v>
      </c>
      <c r="AC1067">
        <v>0</v>
      </c>
      <c r="AD1067">
        <v>16.93</v>
      </c>
      <c r="AN1067">
        <v>0</v>
      </c>
      <c r="AO1067">
        <v>1</v>
      </c>
      <c r="AP1067">
        <v>1</v>
      </c>
      <c r="AQ1067">
        <v>0</v>
      </c>
      <c r="AR1067">
        <v>0</v>
      </c>
      <c r="AS1067" t="s">
        <v>3</v>
      </c>
      <c r="AT1067">
        <v>2.6</v>
      </c>
      <c r="AU1067" t="s">
        <v>14</v>
      </c>
      <c r="AV1067">
        <v>1</v>
      </c>
      <c r="AW1067">
        <v>2</v>
      </c>
      <c r="AX1067">
        <v>23107117</v>
      </c>
      <c r="AY1067">
        <v>1</v>
      </c>
      <c r="AZ1067">
        <v>0</v>
      </c>
      <c r="BA1067">
        <v>1064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CB1067">
        <v>0</v>
      </c>
    </row>
    <row r="1068" spans="1:80">
      <c r="A1068">
        <f>ROW(Source!A570)</f>
        <v>570</v>
      </c>
      <c r="B1068">
        <v>23104213</v>
      </c>
      <c r="C1068">
        <v>23107108</v>
      </c>
      <c r="D1068">
        <v>9438103</v>
      </c>
      <c r="E1068">
        <v>1</v>
      </c>
      <c r="F1068">
        <v>1</v>
      </c>
      <c r="G1068">
        <v>1</v>
      </c>
      <c r="H1068">
        <v>1</v>
      </c>
      <c r="I1068" t="s">
        <v>1313</v>
      </c>
      <c r="J1068" t="s">
        <v>3</v>
      </c>
      <c r="K1068" t="s">
        <v>1314</v>
      </c>
      <c r="L1068">
        <v>1369</v>
      </c>
      <c r="N1068">
        <v>1013</v>
      </c>
      <c r="O1068" t="s">
        <v>731</v>
      </c>
      <c r="P1068" t="s">
        <v>731</v>
      </c>
      <c r="Q1068">
        <v>1</v>
      </c>
      <c r="Y1068">
        <v>4.16</v>
      </c>
      <c r="AA1068">
        <v>0</v>
      </c>
      <c r="AB1068">
        <v>0</v>
      </c>
      <c r="AC1068">
        <v>0</v>
      </c>
      <c r="AD1068">
        <v>10.210000000000001</v>
      </c>
      <c r="AN1068">
        <v>0</v>
      </c>
      <c r="AO1068">
        <v>1</v>
      </c>
      <c r="AP1068">
        <v>1</v>
      </c>
      <c r="AQ1068">
        <v>0</v>
      </c>
      <c r="AR1068">
        <v>0</v>
      </c>
      <c r="AS1068" t="s">
        <v>3</v>
      </c>
      <c r="AT1068">
        <v>5.2</v>
      </c>
      <c r="AU1068" t="s">
        <v>14</v>
      </c>
      <c r="AV1068">
        <v>1</v>
      </c>
      <c r="AW1068">
        <v>2</v>
      </c>
      <c r="AX1068">
        <v>23107118</v>
      </c>
      <c r="AY1068">
        <v>1</v>
      </c>
      <c r="AZ1068">
        <v>0</v>
      </c>
      <c r="BA1068">
        <v>1065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CB1068">
        <v>0</v>
      </c>
    </row>
    <row r="1069" spans="1:80">
      <c r="A1069">
        <f>ROW(Source!A571)</f>
        <v>571</v>
      </c>
      <c r="B1069">
        <v>23104213</v>
      </c>
      <c r="C1069">
        <v>23107119</v>
      </c>
      <c r="D1069">
        <v>9650460</v>
      </c>
      <c r="E1069">
        <v>1</v>
      </c>
      <c r="F1069">
        <v>1</v>
      </c>
      <c r="G1069">
        <v>1</v>
      </c>
      <c r="H1069">
        <v>1</v>
      </c>
      <c r="I1069" t="s">
        <v>1305</v>
      </c>
      <c r="J1069" t="s">
        <v>3</v>
      </c>
      <c r="K1069" t="s">
        <v>1306</v>
      </c>
      <c r="L1069">
        <v>1369</v>
      </c>
      <c r="N1069">
        <v>1013</v>
      </c>
      <c r="O1069" t="s">
        <v>731</v>
      </c>
      <c r="P1069" t="s">
        <v>731</v>
      </c>
      <c r="Q1069">
        <v>1</v>
      </c>
      <c r="Y1069">
        <v>1.3440000000000001</v>
      </c>
      <c r="AA1069">
        <v>0</v>
      </c>
      <c r="AB1069">
        <v>0</v>
      </c>
      <c r="AC1069">
        <v>0</v>
      </c>
      <c r="AD1069">
        <v>12.92</v>
      </c>
      <c r="AN1069">
        <v>0</v>
      </c>
      <c r="AO1069">
        <v>1</v>
      </c>
      <c r="AP1069">
        <v>1</v>
      </c>
      <c r="AQ1069">
        <v>0</v>
      </c>
      <c r="AR1069">
        <v>0</v>
      </c>
      <c r="AS1069" t="s">
        <v>3</v>
      </c>
      <c r="AT1069">
        <v>1.68</v>
      </c>
      <c r="AU1069" t="s">
        <v>14</v>
      </c>
      <c r="AV1069">
        <v>1</v>
      </c>
      <c r="AW1069">
        <v>2</v>
      </c>
      <c r="AX1069">
        <v>23107125</v>
      </c>
      <c r="AY1069">
        <v>1</v>
      </c>
      <c r="AZ1069">
        <v>0</v>
      </c>
      <c r="BA1069">
        <v>1066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CB1069">
        <v>0</v>
      </c>
    </row>
    <row r="1070" spans="1:80">
      <c r="A1070">
        <f>ROW(Source!A571)</f>
        <v>571</v>
      </c>
      <c r="B1070">
        <v>23104213</v>
      </c>
      <c r="C1070">
        <v>23107119</v>
      </c>
      <c r="D1070">
        <v>9438100</v>
      </c>
      <c r="E1070">
        <v>1</v>
      </c>
      <c r="F1070">
        <v>1</v>
      </c>
      <c r="G1070">
        <v>1</v>
      </c>
      <c r="H1070">
        <v>1</v>
      </c>
      <c r="I1070" t="s">
        <v>1307</v>
      </c>
      <c r="J1070" t="s">
        <v>3</v>
      </c>
      <c r="K1070" t="s">
        <v>1308</v>
      </c>
      <c r="L1070">
        <v>1369</v>
      </c>
      <c r="N1070">
        <v>1013</v>
      </c>
      <c r="O1070" t="s">
        <v>731</v>
      </c>
      <c r="P1070" t="s">
        <v>731</v>
      </c>
      <c r="Q1070">
        <v>1</v>
      </c>
      <c r="Y1070">
        <v>0.89600000000000013</v>
      </c>
      <c r="AA1070">
        <v>0</v>
      </c>
      <c r="AB1070">
        <v>0</v>
      </c>
      <c r="AC1070">
        <v>0</v>
      </c>
      <c r="AD1070">
        <v>15.49</v>
      </c>
      <c r="AN1070">
        <v>0</v>
      </c>
      <c r="AO1070">
        <v>1</v>
      </c>
      <c r="AP1070">
        <v>1</v>
      </c>
      <c r="AQ1070">
        <v>0</v>
      </c>
      <c r="AR1070">
        <v>0</v>
      </c>
      <c r="AS1070" t="s">
        <v>3</v>
      </c>
      <c r="AT1070">
        <v>1.1200000000000001</v>
      </c>
      <c r="AU1070" t="s">
        <v>14</v>
      </c>
      <c r="AV1070">
        <v>1</v>
      </c>
      <c r="AW1070">
        <v>2</v>
      </c>
      <c r="AX1070">
        <v>23107126</v>
      </c>
      <c r="AY1070">
        <v>1</v>
      </c>
      <c r="AZ1070">
        <v>0</v>
      </c>
      <c r="BA1070">
        <v>1067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CB1070">
        <v>0</v>
      </c>
    </row>
    <row r="1071" spans="1:80">
      <c r="A1071">
        <f>ROW(Source!A571)</f>
        <v>571</v>
      </c>
      <c r="B1071">
        <v>23104213</v>
      </c>
      <c r="C1071">
        <v>23107119</v>
      </c>
      <c r="D1071">
        <v>9447024</v>
      </c>
      <c r="E1071">
        <v>1</v>
      </c>
      <c r="F1071">
        <v>1</v>
      </c>
      <c r="G1071">
        <v>1</v>
      </c>
      <c r="H1071">
        <v>1</v>
      </c>
      <c r="I1071" t="s">
        <v>1309</v>
      </c>
      <c r="J1071" t="s">
        <v>3</v>
      </c>
      <c r="K1071" t="s">
        <v>1310</v>
      </c>
      <c r="L1071">
        <v>1369</v>
      </c>
      <c r="N1071">
        <v>1013</v>
      </c>
      <c r="O1071" t="s">
        <v>731</v>
      </c>
      <c r="P1071" t="s">
        <v>731</v>
      </c>
      <c r="Q1071">
        <v>1</v>
      </c>
      <c r="Y1071">
        <v>0.89600000000000013</v>
      </c>
      <c r="AA1071">
        <v>0</v>
      </c>
      <c r="AB1071">
        <v>0</v>
      </c>
      <c r="AC1071">
        <v>0</v>
      </c>
      <c r="AD1071">
        <v>14.09</v>
      </c>
      <c r="AN1071">
        <v>0</v>
      </c>
      <c r="AO1071">
        <v>1</v>
      </c>
      <c r="AP1071">
        <v>1</v>
      </c>
      <c r="AQ1071">
        <v>0</v>
      </c>
      <c r="AR1071">
        <v>0</v>
      </c>
      <c r="AS1071" t="s">
        <v>3</v>
      </c>
      <c r="AT1071">
        <v>1.1200000000000001</v>
      </c>
      <c r="AU1071" t="s">
        <v>14</v>
      </c>
      <c r="AV1071">
        <v>1</v>
      </c>
      <c r="AW1071">
        <v>2</v>
      </c>
      <c r="AX1071">
        <v>23107127</v>
      </c>
      <c r="AY1071">
        <v>1</v>
      </c>
      <c r="AZ1071">
        <v>0</v>
      </c>
      <c r="BA1071">
        <v>1068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CB1071">
        <v>0</v>
      </c>
    </row>
    <row r="1072" spans="1:80">
      <c r="A1072">
        <f>ROW(Source!A571)</f>
        <v>571</v>
      </c>
      <c r="B1072">
        <v>23104213</v>
      </c>
      <c r="C1072">
        <v>23107119</v>
      </c>
      <c r="D1072">
        <v>9650574</v>
      </c>
      <c r="E1072">
        <v>1</v>
      </c>
      <c r="F1072">
        <v>1</v>
      </c>
      <c r="G1072">
        <v>1</v>
      </c>
      <c r="H1072">
        <v>1</v>
      </c>
      <c r="I1072" t="s">
        <v>1311</v>
      </c>
      <c r="J1072" t="s">
        <v>3</v>
      </c>
      <c r="K1072" t="s">
        <v>1312</v>
      </c>
      <c r="L1072">
        <v>1369</v>
      </c>
      <c r="N1072">
        <v>1013</v>
      </c>
      <c r="O1072" t="s">
        <v>731</v>
      </c>
      <c r="P1072" t="s">
        <v>731</v>
      </c>
      <c r="Q1072">
        <v>1</v>
      </c>
      <c r="Y1072">
        <v>0.44800000000000006</v>
      </c>
      <c r="AA1072">
        <v>0</v>
      </c>
      <c r="AB1072">
        <v>0</v>
      </c>
      <c r="AC1072">
        <v>0</v>
      </c>
      <c r="AD1072">
        <v>16.93</v>
      </c>
      <c r="AN1072">
        <v>0</v>
      </c>
      <c r="AO1072">
        <v>1</v>
      </c>
      <c r="AP1072">
        <v>1</v>
      </c>
      <c r="AQ1072">
        <v>0</v>
      </c>
      <c r="AR1072">
        <v>0</v>
      </c>
      <c r="AS1072" t="s">
        <v>3</v>
      </c>
      <c r="AT1072">
        <v>0.56000000000000005</v>
      </c>
      <c r="AU1072" t="s">
        <v>14</v>
      </c>
      <c r="AV1072">
        <v>1</v>
      </c>
      <c r="AW1072">
        <v>2</v>
      </c>
      <c r="AX1072">
        <v>23107128</v>
      </c>
      <c r="AY1072">
        <v>1</v>
      </c>
      <c r="AZ1072">
        <v>0</v>
      </c>
      <c r="BA1072">
        <v>1069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CB1072">
        <v>0</v>
      </c>
    </row>
    <row r="1073" spans="1:80">
      <c r="A1073">
        <f>ROW(Source!A571)</f>
        <v>571</v>
      </c>
      <c r="B1073">
        <v>23104213</v>
      </c>
      <c r="C1073">
        <v>23107119</v>
      </c>
      <c r="D1073">
        <v>9438103</v>
      </c>
      <c r="E1073">
        <v>1</v>
      </c>
      <c r="F1073">
        <v>1</v>
      </c>
      <c r="G1073">
        <v>1</v>
      </c>
      <c r="H1073">
        <v>1</v>
      </c>
      <c r="I1073" t="s">
        <v>1313</v>
      </c>
      <c r="J1073" t="s">
        <v>3</v>
      </c>
      <c r="K1073" t="s">
        <v>1314</v>
      </c>
      <c r="L1073">
        <v>1369</v>
      </c>
      <c r="N1073">
        <v>1013</v>
      </c>
      <c r="O1073" t="s">
        <v>731</v>
      </c>
      <c r="P1073" t="s">
        <v>731</v>
      </c>
      <c r="Q1073">
        <v>1</v>
      </c>
      <c r="Y1073">
        <v>0.89600000000000013</v>
      </c>
      <c r="AA1073">
        <v>0</v>
      </c>
      <c r="AB1073">
        <v>0</v>
      </c>
      <c r="AC1073">
        <v>0</v>
      </c>
      <c r="AD1073">
        <v>10.210000000000001</v>
      </c>
      <c r="AN1073">
        <v>0</v>
      </c>
      <c r="AO1073">
        <v>1</v>
      </c>
      <c r="AP1073">
        <v>1</v>
      </c>
      <c r="AQ1073">
        <v>0</v>
      </c>
      <c r="AR1073">
        <v>0</v>
      </c>
      <c r="AS1073" t="s">
        <v>3</v>
      </c>
      <c r="AT1073">
        <v>1.1200000000000001</v>
      </c>
      <c r="AU1073" t="s">
        <v>14</v>
      </c>
      <c r="AV1073">
        <v>1</v>
      </c>
      <c r="AW1073">
        <v>2</v>
      </c>
      <c r="AX1073">
        <v>23107129</v>
      </c>
      <c r="AY1073">
        <v>1</v>
      </c>
      <c r="AZ1073">
        <v>0</v>
      </c>
      <c r="BA1073">
        <v>1070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CB1073">
        <v>0</v>
      </c>
    </row>
    <row r="1074" spans="1:80">
      <c r="A1074">
        <f>ROW(Source!A572)</f>
        <v>572</v>
      </c>
      <c r="B1074">
        <v>23104213</v>
      </c>
      <c r="C1074">
        <v>23107130</v>
      </c>
      <c r="D1074">
        <v>9438100</v>
      </c>
      <c r="E1074">
        <v>1</v>
      </c>
      <c r="F1074">
        <v>1</v>
      </c>
      <c r="G1074">
        <v>1</v>
      </c>
      <c r="H1074">
        <v>1</v>
      </c>
      <c r="I1074" t="s">
        <v>1307</v>
      </c>
      <c r="J1074" t="s">
        <v>3</v>
      </c>
      <c r="K1074" t="s">
        <v>1308</v>
      </c>
      <c r="L1074">
        <v>1369</v>
      </c>
      <c r="N1074">
        <v>1013</v>
      </c>
      <c r="O1074" t="s">
        <v>731</v>
      </c>
      <c r="P1074" t="s">
        <v>731</v>
      </c>
      <c r="Q1074">
        <v>1</v>
      </c>
      <c r="Y1074">
        <v>14.200000000000001</v>
      </c>
      <c r="AA1074">
        <v>0</v>
      </c>
      <c r="AB1074">
        <v>0</v>
      </c>
      <c r="AC1074">
        <v>0</v>
      </c>
      <c r="AD1074">
        <v>15.49</v>
      </c>
      <c r="AN1074">
        <v>0</v>
      </c>
      <c r="AO1074">
        <v>1</v>
      </c>
      <c r="AP1074">
        <v>1</v>
      </c>
      <c r="AQ1074">
        <v>0</v>
      </c>
      <c r="AR1074">
        <v>0</v>
      </c>
      <c r="AS1074" t="s">
        <v>3</v>
      </c>
      <c r="AT1074">
        <v>17.75</v>
      </c>
      <c r="AU1074" t="s">
        <v>14</v>
      </c>
      <c r="AV1074">
        <v>1</v>
      </c>
      <c r="AW1074">
        <v>2</v>
      </c>
      <c r="AX1074">
        <v>23107135</v>
      </c>
      <c r="AY1074">
        <v>1</v>
      </c>
      <c r="AZ1074">
        <v>0</v>
      </c>
      <c r="BA1074">
        <v>1071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CB1074">
        <v>0</v>
      </c>
    </row>
    <row r="1075" spans="1:80">
      <c r="A1075">
        <f>ROW(Source!A572)</f>
        <v>572</v>
      </c>
      <c r="B1075">
        <v>23104213</v>
      </c>
      <c r="C1075">
        <v>23107130</v>
      </c>
      <c r="D1075">
        <v>9447024</v>
      </c>
      <c r="E1075">
        <v>1</v>
      </c>
      <c r="F1075">
        <v>1</v>
      </c>
      <c r="G1075">
        <v>1</v>
      </c>
      <c r="H1075">
        <v>1</v>
      </c>
      <c r="I1075" t="s">
        <v>1309</v>
      </c>
      <c r="J1075" t="s">
        <v>3</v>
      </c>
      <c r="K1075" t="s">
        <v>1310</v>
      </c>
      <c r="L1075">
        <v>1369</v>
      </c>
      <c r="N1075">
        <v>1013</v>
      </c>
      <c r="O1075" t="s">
        <v>731</v>
      </c>
      <c r="P1075" t="s">
        <v>731</v>
      </c>
      <c r="Q1075">
        <v>1</v>
      </c>
      <c r="Y1075">
        <v>14.200000000000001</v>
      </c>
      <c r="AA1075">
        <v>0</v>
      </c>
      <c r="AB1075">
        <v>0</v>
      </c>
      <c r="AC1075">
        <v>0</v>
      </c>
      <c r="AD1075">
        <v>14.09</v>
      </c>
      <c r="AN1075">
        <v>0</v>
      </c>
      <c r="AO1075">
        <v>1</v>
      </c>
      <c r="AP1075">
        <v>1</v>
      </c>
      <c r="AQ1075">
        <v>0</v>
      </c>
      <c r="AR1075">
        <v>0</v>
      </c>
      <c r="AS1075" t="s">
        <v>3</v>
      </c>
      <c r="AT1075">
        <v>17.75</v>
      </c>
      <c r="AU1075" t="s">
        <v>14</v>
      </c>
      <c r="AV1075">
        <v>1</v>
      </c>
      <c r="AW1075">
        <v>2</v>
      </c>
      <c r="AX1075">
        <v>23107136</v>
      </c>
      <c r="AY1075">
        <v>1</v>
      </c>
      <c r="AZ1075">
        <v>0</v>
      </c>
      <c r="BA1075">
        <v>1072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CB1075">
        <v>0</v>
      </c>
    </row>
    <row r="1076" spans="1:80">
      <c r="A1076">
        <f>ROW(Source!A572)</f>
        <v>572</v>
      </c>
      <c r="B1076">
        <v>23104213</v>
      </c>
      <c r="C1076">
        <v>23107130</v>
      </c>
      <c r="D1076">
        <v>9650574</v>
      </c>
      <c r="E1076">
        <v>1</v>
      </c>
      <c r="F1076">
        <v>1</v>
      </c>
      <c r="G1076">
        <v>1</v>
      </c>
      <c r="H1076">
        <v>1</v>
      </c>
      <c r="I1076" t="s">
        <v>1311</v>
      </c>
      <c r="J1076" t="s">
        <v>3</v>
      </c>
      <c r="K1076" t="s">
        <v>1312</v>
      </c>
      <c r="L1076">
        <v>1369</v>
      </c>
      <c r="N1076">
        <v>1013</v>
      </c>
      <c r="O1076" t="s">
        <v>731</v>
      </c>
      <c r="P1076" t="s">
        <v>731</v>
      </c>
      <c r="Q1076">
        <v>1</v>
      </c>
      <c r="Y1076">
        <v>5.68</v>
      </c>
      <c r="AA1076">
        <v>0</v>
      </c>
      <c r="AB1076">
        <v>0</v>
      </c>
      <c r="AC1076">
        <v>0</v>
      </c>
      <c r="AD1076">
        <v>16.93</v>
      </c>
      <c r="AN1076">
        <v>0</v>
      </c>
      <c r="AO1076">
        <v>1</v>
      </c>
      <c r="AP1076">
        <v>1</v>
      </c>
      <c r="AQ1076">
        <v>0</v>
      </c>
      <c r="AR1076">
        <v>0</v>
      </c>
      <c r="AS1076" t="s">
        <v>3</v>
      </c>
      <c r="AT1076">
        <v>7.1</v>
      </c>
      <c r="AU1076" t="s">
        <v>14</v>
      </c>
      <c r="AV1076">
        <v>1</v>
      </c>
      <c r="AW1076">
        <v>2</v>
      </c>
      <c r="AX1076">
        <v>23107137</v>
      </c>
      <c r="AY1076">
        <v>1</v>
      </c>
      <c r="AZ1076">
        <v>0</v>
      </c>
      <c r="BA1076">
        <v>1073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CB1076">
        <v>0</v>
      </c>
    </row>
    <row r="1077" spans="1:80">
      <c r="A1077">
        <f>ROW(Source!A572)</f>
        <v>572</v>
      </c>
      <c r="B1077">
        <v>23104213</v>
      </c>
      <c r="C1077">
        <v>23107130</v>
      </c>
      <c r="D1077">
        <v>9438103</v>
      </c>
      <c r="E1077">
        <v>1</v>
      </c>
      <c r="F1077">
        <v>1</v>
      </c>
      <c r="G1077">
        <v>1</v>
      </c>
      <c r="H1077">
        <v>1</v>
      </c>
      <c r="I1077" t="s">
        <v>1313</v>
      </c>
      <c r="J1077" t="s">
        <v>3</v>
      </c>
      <c r="K1077" t="s">
        <v>1314</v>
      </c>
      <c r="L1077">
        <v>1369</v>
      </c>
      <c r="N1077">
        <v>1013</v>
      </c>
      <c r="O1077" t="s">
        <v>731</v>
      </c>
      <c r="P1077" t="s">
        <v>731</v>
      </c>
      <c r="Q1077">
        <v>1</v>
      </c>
      <c r="Y1077">
        <v>22.72</v>
      </c>
      <c r="AA1077">
        <v>0</v>
      </c>
      <c r="AB1077">
        <v>0</v>
      </c>
      <c r="AC1077">
        <v>0</v>
      </c>
      <c r="AD1077">
        <v>10.210000000000001</v>
      </c>
      <c r="AN1077">
        <v>0</v>
      </c>
      <c r="AO1077">
        <v>1</v>
      </c>
      <c r="AP1077">
        <v>1</v>
      </c>
      <c r="AQ1077">
        <v>0</v>
      </c>
      <c r="AR1077">
        <v>0</v>
      </c>
      <c r="AS1077" t="s">
        <v>3</v>
      </c>
      <c r="AT1077">
        <v>28.4</v>
      </c>
      <c r="AU1077" t="s">
        <v>14</v>
      </c>
      <c r="AV1077">
        <v>1</v>
      </c>
      <c r="AW1077">
        <v>2</v>
      </c>
      <c r="AX1077">
        <v>23107138</v>
      </c>
      <c r="AY1077">
        <v>1</v>
      </c>
      <c r="AZ1077">
        <v>0</v>
      </c>
      <c r="BA1077">
        <v>1074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CB1077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R1074"/>
  <sheetViews>
    <sheetView workbookViewId="0">
      <selection sqref="A1:XFD1048576"/>
    </sheetView>
  </sheetViews>
  <sheetFormatPr defaultColWidth="9.140625" defaultRowHeight="12.75"/>
  <cols>
    <col min="1" max="256" width="9.140625" customWidth="1"/>
  </cols>
  <sheetData>
    <row r="1" spans="1:44">
      <c r="A1">
        <f>ROW(Source!A28)</f>
        <v>28</v>
      </c>
      <c r="B1">
        <v>23108091</v>
      </c>
      <c r="C1">
        <v>23108071</v>
      </c>
      <c r="D1">
        <v>9415385</v>
      </c>
      <c r="E1">
        <v>1</v>
      </c>
      <c r="F1">
        <v>1</v>
      </c>
      <c r="G1">
        <v>1</v>
      </c>
      <c r="H1">
        <v>1</v>
      </c>
      <c r="I1" t="s">
        <v>729</v>
      </c>
      <c r="J1" t="s">
        <v>3</v>
      </c>
      <c r="K1" t="s">
        <v>730</v>
      </c>
      <c r="L1">
        <v>1369</v>
      </c>
      <c r="N1">
        <v>1013</v>
      </c>
      <c r="O1" t="s">
        <v>731</v>
      </c>
      <c r="P1" t="s">
        <v>731</v>
      </c>
      <c r="Q1">
        <v>1</v>
      </c>
      <c r="X1">
        <v>17.95</v>
      </c>
      <c r="Y1">
        <v>0</v>
      </c>
      <c r="Z1">
        <v>0</v>
      </c>
      <c r="AA1">
        <v>0</v>
      </c>
      <c r="AB1">
        <v>9.4</v>
      </c>
      <c r="AC1">
        <v>0</v>
      </c>
      <c r="AD1">
        <v>1</v>
      </c>
      <c r="AE1">
        <v>1</v>
      </c>
      <c r="AF1" t="s">
        <v>3</v>
      </c>
      <c r="AG1">
        <v>17.95</v>
      </c>
      <c r="AH1">
        <v>2</v>
      </c>
      <c r="AI1">
        <v>23108072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>ROW(Source!A28)</f>
        <v>28</v>
      </c>
      <c r="B2">
        <v>23108092</v>
      </c>
      <c r="C2">
        <v>23108071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23</v>
      </c>
      <c r="J2" t="s">
        <v>3</v>
      </c>
      <c r="K2" t="s">
        <v>732</v>
      </c>
      <c r="L2">
        <v>608254</v>
      </c>
      <c r="N2">
        <v>1013</v>
      </c>
      <c r="O2" t="s">
        <v>733</v>
      </c>
      <c r="P2" t="s">
        <v>733</v>
      </c>
      <c r="Q2">
        <v>1</v>
      </c>
      <c r="X2">
        <v>5.01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5.01</v>
      </c>
      <c r="AH2">
        <v>2</v>
      </c>
      <c r="AI2">
        <v>23108073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>ROW(Source!A28)</f>
        <v>28</v>
      </c>
      <c r="B3">
        <v>23108093</v>
      </c>
      <c r="C3">
        <v>23108071</v>
      </c>
      <c r="D3">
        <v>21598847</v>
      </c>
      <c r="E3">
        <v>1</v>
      </c>
      <c r="F3">
        <v>1</v>
      </c>
      <c r="G3">
        <v>1</v>
      </c>
      <c r="H3">
        <v>2</v>
      </c>
      <c r="I3" t="s">
        <v>734</v>
      </c>
      <c r="J3" t="s">
        <v>735</v>
      </c>
      <c r="K3" t="s">
        <v>736</v>
      </c>
      <c r="L3">
        <v>1368</v>
      </c>
      <c r="N3">
        <v>1011</v>
      </c>
      <c r="O3" t="s">
        <v>737</v>
      </c>
      <c r="P3" t="s">
        <v>737</v>
      </c>
      <c r="Q3">
        <v>1</v>
      </c>
      <c r="X3">
        <v>1.26</v>
      </c>
      <c r="Y3">
        <v>0</v>
      </c>
      <c r="Z3">
        <v>111.99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1.26</v>
      </c>
      <c r="AH3">
        <v>2</v>
      </c>
      <c r="AI3">
        <v>23108074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>ROW(Source!A28)</f>
        <v>28</v>
      </c>
      <c r="B4">
        <v>23108094</v>
      </c>
      <c r="C4">
        <v>23108071</v>
      </c>
      <c r="D4">
        <v>21599015</v>
      </c>
      <c r="E4">
        <v>1</v>
      </c>
      <c r="F4">
        <v>1</v>
      </c>
      <c r="G4">
        <v>1</v>
      </c>
      <c r="H4">
        <v>2</v>
      </c>
      <c r="I4" t="s">
        <v>738</v>
      </c>
      <c r="J4" t="s">
        <v>739</v>
      </c>
      <c r="K4" t="s">
        <v>740</v>
      </c>
      <c r="L4">
        <v>1368</v>
      </c>
      <c r="N4">
        <v>1011</v>
      </c>
      <c r="O4" t="s">
        <v>737</v>
      </c>
      <c r="P4" t="s">
        <v>737</v>
      </c>
      <c r="Q4">
        <v>1</v>
      </c>
      <c r="X4">
        <v>0.34</v>
      </c>
      <c r="Y4">
        <v>0</v>
      </c>
      <c r="Z4">
        <v>3.28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3</v>
      </c>
      <c r="AG4">
        <v>0.34</v>
      </c>
      <c r="AH4">
        <v>2</v>
      </c>
      <c r="AI4">
        <v>23108075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>ROW(Source!A28)</f>
        <v>28</v>
      </c>
      <c r="B5">
        <v>23108095</v>
      </c>
      <c r="C5">
        <v>23108071</v>
      </c>
      <c r="D5">
        <v>21599181</v>
      </c>
      <c r="E5">
        <v>1</v>
      </c>
      <c r="F5">
        <v>1</v>
      </c>
      <c r="G5">
        <v>1</v>
      </c>
      <c r="H5">
        <v>2</v>
      </c>
      <c r="I5" t="s">
        <v>741</v>
      </c>
      <c r="J5" t="s">
        <v>742</v>
      </c>
      <c r="K5" t="s">
        <v>743</v>
      </c>
      <c r="L5">
        <v>1368</v>
      </c>
      <c r="N5">
        <v>1011</v>
      </c>
      <c r="O5" t="s">
        <v>737</v>
      </c>
      <c r="P5" t="s">
        <v>737</v>
      </c>
      <c r="Q5">
        <v>1</v>
      </c>
      <c r="X5">
        <v>1.07</v>
      </c>
      <c r="Y5">
        <v>0</v>
      </c>
      <c r="Z5">
        <v>14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1.07</v>
      </c>
      <c r="AH5">
        <v>2</v>
      </c>
      <c r="AI5">
        <v>23108076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>ROW(Source!A28)</f>
        <v>28</v>
      </c>
      <c r="B6">
        <v>23108096</v>
      </c>
      <c r="C6">
        <v>23108071</v>
      </c>
      <c r="D6">
        <v>21599190</v>
      </c>
      <c r="E6">
        <v>1</v>
      </c>
      <c r="F6">
        <v>1</v>
      </c>
      <c r="G6">
        <v>1</v>
      </c>
      <c r="H6">
        <v>2</v>
      </c>
      <c r="I6" t="s">
        <v>744</v>
      </c>
      <c r="J6" t="s">
        <v>745</v>
      </c>
      <c r="K6" t="s">
        <v>746</v>
      </c>
      <c r="L6">
        <v>1368</v>
      </c>
      <c r="N6">
        <v>1011</v>
      </c>
      <c r="O6" t="s">
        <v>737</v>
      </c>
      <c r="P6" t="s">
        <v>737</v>
      </c>
      <c r="Q6">
        <v>1</v>
      </c>
      <c r="X6">
        <v>0.31</v>
      </c>
      <c r="Y6">
        <v>0</v>
      </c>
      <c r="Z6">
        <v>1.2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0.31</v>
      </c>
      <c r="AH6">
        <v>2</v>
      </c>
      <c r="AI6">
        <v>23108077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>ROW(Source!A28)</f>
        <v>28</v>
      </c>
      <c r="B7">
        <v>23108097</v>
      </c>
      <c r="C7">
        <v>23108071</v>
      </c>
      <c r="D7">
        <v>21600149</v>
      </c>
      <c r="E7">
        <v>1</v>
      </c>
      <c r="F7">
        <v>1</v>
      </c>
      <c r="G7">
        <v>1</v>
      </c>
      <c r="H7">
        <v>2</v>
      </c>
      <c r="I7" t="s">
        <v>747</v>
      </c>
      <c r="J7" t="s">
        <v>748</v>
      </c>
      <c r="K7" t="s">
        <v>749</v>
      </c>
      <c r="L7">
        <v>1368</v>
      </c>
      <c r="N7">
        <v>1011</v>
      </c>
      <c r="O7" t="s">
        <v>737</v>
      </c>
      <c r="P7" t="s">
        <v>737</v>
      </c>
      <c r="Q7">
        <v>1</v>
      </c>
      <c r="X7">
        <v>3.75</v>
      </c>
      <c r="Y7">
        <v>0</v>
      </c>
      <c r="Z7">
        <v>239.25</v>
      </c>
      <c r="AA7">
        <v>16.440000000000001</v>
      </c>
      <c r="AB7">
        <v>0</v>
      </c>
      <c r="AC7">
        <v>0</v>
      </c>
      <c r="AD7">
        <v>1</v>
      </c>
      <c r="AE7">
        <v>0</v>
      </c>
      <c r="AF7" t="s">
        <v>3</v>
      </c>
      <c r="AG7">
        <v>3.75</v>
      </c>
      <c r="AH7">
        <v>2</v>
      </c>
      <c r="AI7">
        <v>23108078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>ROW(Source!A28)</f>
        <v>28</v>
      </c>
      <c r="B8">
        <v>23108098</v>
      </c>
      <c r="C8">
        <v>23108071</v>
      </c>
      <c r="D8">
        <v>21600166</v>
      </c>
      <c r="E8">
        <v>1</v>
      </c>
      <c r="F8">
        <v>1</v>
      </c>
      <c r="G8">
        <v>1</v>
      </c>
      <c r="H8">
        <v>2</v>
      </c>
      <c r="I8" t="s">
        <v>750</v>
      </c>
      <c r="J8" t="s">
        <v>751</v>
      </c>
      <c r="K8" t="s">
        <v>752</v>
      </c>
      <c r="L8">
        <v>1368</v>
      </c>
      <c r="N8">
        <v>1011</v>
      </c>
      <c r="O8" t="s">
        <v>737</v>
      </c>
      <c r="P8" t="s">
        <v>737</v>
      </c>
      <c r="Q8">
        <v>1</v>
      </c>
      <c r="X8">
        <v>3.75</v>
      </c>
      <c r="Y8">
        <v>0</v>
      </c>
      <c r="Z8">
        <v>40.409999999999997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3.75</v>
      </c>
      <c r="AH8">
        <v>2</v>
      </c>
      <c r="AI8">
        <v>23108079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>ROW(Source!A28)</f>
        <v>28</v>
      </c>
      <c r="B9">
        <v>23108099</v>
      </c>
      <c r="C9">
        <v>23108071</v>
      </c>
      <c r="D9">
        <v>21601198</v>
      </c>
      <c r="E9">
        <v>1</v>
      </c>
      <c r="F9">
        <v>1</v>
      </c>
      <c r="G9">
        <v>1</v>
      </c>
      <c r="H9">
        <v>2</v>
      </c>
      <c r="I9" t="s">
        <v>753</v>
      </c>
      <c r="J9" t="s">
        <v>754</v>
      </c>
      <c r="K9" t="s">
        <v>755</v>
      </c>
      <c r="L9">
        <v>1368</v>
      </c>
      <c r="N9">
        <v>1011</v>
      </c>
      <c r="O9" t="s">
        <v>737</v>
      </c>
      <c r="P9" t="s">
        <v>737</v>
      </c>
      <c r="Q9">
        <v>1</v>
      </c>
      <c r="X9">
        <v>0.14000000000000001</v>
      </c>
      <c r="Y9">
        <v>0</v>
      </c>
      <c r="Z9">
        <v>1.95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0.14000000000000001</v>
      </c>
      <c r="AH9">
        <v>2</v>
      </c>
      <c r="AI9">
        <v>23108080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>ROW(Source!A28)</f>
        <v>28</v>
      </c>
      <c r="B10">
        <v>23108100</v>
      </c>
      <c r="C10">
        <v>23108071</v>
      </c>
      <c r="D10">
        <v>21601639</v>
      </c>
      <c r="E10">
        <v>1</v>
      </c>
      <c r="F10">
        <v>1</v>
      </c>
      <c r="G10">
        <v>1</v>
      </c>
      <c r="H10">
        <v>2</v>
      </c>
      <c r="I10" t="s">
        <v>756</v>
      </c>
      <c r="J10" t="s">
        <v>757</v>
      </c>
      <c r="K10" t="s">
        <v>758</v>
      </c>
      <c r="L10">
        <v>1368</v>
      </c>
      <c r="N10">
        <v>1011</v>
      </c>
      <c r="O10" t="s">
        <v>737</v>
      </c>
      <c r="P10" t="s">
        <v>737</v>
      </c>
      <c r="Q10">
        <v>1</v>
      </c>
      <c r="X10">
        <v>0.15</v>
      </c>
      <c r="Y10">
        <v>0</v>
      </c>
      <c r="Z10">
        <v>127.82</v>
      </c>
      <c r="AA10">
        <v>13.5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0.15</v>
      </c>
      <c r="AH10">
        <v>2</v>
      </c>
      <c r="AI10">
        <v>23108081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>ROW(Source!A28)</f>
        <v>28</v>
      </c>
      <c r="B11">
        <v>23108101</v>
      </c>
      <c r="C11">
        <v>23108071</v>
      </c>
      <c r="D11">
        <v>21601645</v>
      </c>
      <c r="E11">
        <v>1</v>
      </c>
      <c r="F11">
        <v>1</v>
      </c>
      <c r="G11">
        <v>1</v>
      </c>
      <c r="H11">
        <v>2</v>
      </c>
      <c r="I11" t="s">
        <v>759</v>
      </c>
      <c r="J11" t="s">
        <v>760</v>
      </c>
      <c r="K11" t="s">
        <v>761</v>
      </c>
      <c r="L11">
        <v>1368</v>
      </c>
      <c r="N11">
        <v>1011</v>
      </c>
      <c r="O11" t="s">
        <v>737</v>
      </c>
      <c r="P11" t="s">
        <v>737</v>
      </c>
      <c r="Q11">
        <v>1</v>
      </c>
      <c r="X11">
        <v>0.15</v>
      </c>
      <c r="Y11">
        <v>0</v>
      </c>
      <c r="Z11">
        <v>12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0.15</v>
      </c>
      <c r="AH11">
        <v>2</v>
      </c>
      <c r="AI11">
        <v>23108082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>ROW(Source!A28)</f>
        <v>28</v>
      </c>
      <c r="B12">
        <v>23108102</v>
      </c>
      <c r="C12">
        <v>23108071</v>
      </c>
      <c r="D12">
        <v>21538874</v>
      </c>
      <c r="E12">
        <v>1</v>
      </c>
      <c r="F12">
        <v>1</v>
      </c>
      <c r="G12">
        <v>1</v>
      </c>
      <c r="H12">
        <v>3</v>
      </c>
      <c r="I12" t="s">
        <v>762</v>
      </c>
      <c r="J12" t="s">
        <v>763</v>
      </c>
      <c r="K12" t="s">
        <v>764</v>
      </c>
      <c r="L12">
        <v>1339</v>
      </c>
      <c r="N12">
        <v>1007</v>
      </c>
      <c r="O12" t="s">
        <v>26</v>
      </c>
      <c r="P12" t="s">
        <v>26</v>
      </c>
      <c r="Q12">
        <v>1</v>
      </c>
      <c r="X12">
        <v>0.3</v>
      </c>
      <c r="Y12">
        <v>6.22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0.3</v>
      </c>
      <c r="AH12">
        <v>2</v>
      </c>
      <c r="AI12">
        <v>23108083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>ROW(Source!A28)</f>
        <v>28</v>
      </c>
      <c r="B13">
        <v>23108103</v>
      </c>
      <c r="C13">
        <v>23108071</v>
      </c>
      <c r="D13">
        <v>21538992</v>
      </c>
      <c r="E13">
        <v>1</v>
      </c>
      <c r="F13">
        <v>1</v>
      </c>
      <c r="G13">
        <v>1</v>
      </c>
      <c r="H13">
        <v>3</v>
      </c>
      <c r="I13" t="s">
        <v>765</v>
      </c>
      <c r="J13" t="s">
        <v>766</v>
      </c>
      <c r="K13" t="s">
        <v>767</v>
      </c>
      <c r="L13">
        <v>1348</v>
      </c>
      <c r="N13">
        <v>1009</v>
      </c>
      <c r="O13" t="s">
        <v>13</v>
      </c>
      <c r="P13" t="s">
        <v>13</v>
      </c>
      <c r="Q13">
        <v>1000</v>
      </c>
      <c r="X13">
        <v>4.0000000000000003E-5</v>
      </c>
      <c r="Y13">
        <v>15119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4.0000000000000003E-5</v>
      </c>
      <c r="AH13">
        <v>2</v>
      </c>
      <c r="AI13">
        <v>23108084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>ROW(Source!A28)</f>
        <v>28</v>
      </c>
      <c r="B14">
        <v>23108104</v>
      </c>
      <c r="C14">
        <v>23108071</v>
      </c>
      <c r="D14">
        <v>21539742</v>
      </c>
      <c r="E14">
        <v>1</v>
      </c>
      <c r="F14">
        <v>1</v>
      </c>
      <c r="G14">
        <v>1</v>
      </c>
      <c r="H14">
        <v>3</v>
      </c>
      <c r="I14" t="s">
        <v>768</v>
      </c>
      <c r="J14" t="s">
        <v>769</v>
      </c>
      <c r="K14" t="s">
        <v>770</v>
      </c>
      <c r="L14">
        <v>1348</v>
      </c>
      <c r="N14">
        <v>1009</v>
      </c>
      <c r="O14" t="s">
        <v>13</v>
      </c>
      <c r="P14" t="s">
        <v>13</v>
      </c>
      <c r="Q14">
        <v>1000</v>
      </c>
      <c r="X14">
        <v>5.9999999999999995E-4</v>
      </c>
      <c r="Y14">
        <v>5989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5.9999999999999995E-4</v>
      </c>
      <c r="AH14">
        <v>2</v>
      </c>
      <c r="AI14">
        <v>23108085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>ROW(Source!A28)</f>
        <v>28</v>
      </c>
      <c r="B15">
        <v>23108105</v>
      </c>
      <c r="C15">
        <v>23108071</v>
      </c>
      <c r="D15">
        <v>21540421</v>
      </c>
      <c r="E15">
        <v>1</v>
      </c>
      <c r="F15">
        <v>1</v>
      </c>
      <c r="G15">
        <v>1</v>
      </c>
      <c r="H15">
        <v>3</v>
      </c>
      <c r="I15" t="s">
        <v>771</v>
      </c>
      <c r="J15" t="s">
        <v>772</v>
      </c>
      <c r="K15" t="s">
        <v>773</v>
      </c>
      <c r="L15">
        <v>1348</v>
      </c>
      <c r="N15">
        <v>1009</v>
      </c>
      <c r="O15" t="s">
        <v>13</v>
      </c>
      <c r="P15" t="s">
        <v>13</v>
      </c>
      <c r="Q15">
        <v>1000</v>
      </c>
      <c r="X15">
        <v>1.01</v>
      </c>
      <c r="Y15">
        <v>6789.36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1.01</v>
      </c>
      <c r="AH15">
        <v>2</v>
      </c>
      <c r="AI15">
        <v>23108086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>ROW(Source!A28)</f>
        <v>28</v>
      </c>
      <c r="B16">
        <v>23108106</v>
      </c>
      <c r="C16">
        <v>23108071</v>
      </c>
      <c r="D16">
        <v>21540934</v>
      </c>
      <c r="E16">
        <v>1</v>
      </c>
      <c r="F16">
        <v>1</v>
      </c>
      <c r="G16">
        <v>1</v>
      </c>
      <c r="H16">
        <v>3</v>
      </c>
      <c r="I16" t="s">
        <v>774</v>
      </c>
      <c r="J16" t="s">
        <v>775</v>
      </c>
      <c r="K16" t="s">
        <v>776</v>
      </c>
      <c r="L16">
        <v>1348</v>
      </c>
      <c r="N16">
        <v>1009</v>
      </c>
      <c r="O16" t="s">
        <v>13</v>
      </c>
      <c r="P16" t="s">
        <v>13</v>
      </c>
      <c r="Q16">
        <v>1000</v>
      </c>
      <c r="X16">
        <v>1.9300000000000001E-3</v>
      </c>
      <c r="Y16">
        <v>10362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3</v>
      </c>
      <c r="AG16">
        <v>1.9300000000000001E-3</v>
      </c>
      <c r="AH16">
        <v>2</v>
      </c>
      <c r="AI16">
        <v>23108087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>
      <c r="A17">
        <f>ROW(Source!A28)</f>
        <v>28</v>
      </c>
      <c r="B17">
        <v>23108107</v>
      </c>
      <c r="C17">
        <v>23108071</v>
      </c>
      <c r="D17">
        <v>21541053</v>
      </c>
      <c r="E17">
        <v>1</v>
      </c>
      <c r="F17">
        <v>1</v>
      </c>
      <c r="G17">
        <v>1</v>
      </c>
      <c r="H17">
        <v>3</v>
      </c>
      <c r="I17" t="s">
        <v>777</v>
      </c>
      <c r="J17" t="s">
        <v>778</v>
      </c>
      <c r="K17" t="s">
        <v>779</v>
      </c>
      <c r="L17">
        <v>1339</v>
      </c>
      <c r="N17">
        <v>1007</v>
      </c>
      <c r="O17" t="s">
        <v>26</v>
      </c>
      <c r="P17" t="s">
        <v>26</v>
      </c>
      <c r="Q17">
        <v>1</v>
      </c>
      <c r="X17">
        <v>0.06</v>
      </c>
      <c r="Y17">
        <v>38.51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0.06</v>
      </c>
      <c r="AH17">
        <v>2</v>
      </c>
      <c r="AI17">
        <v>23108088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>
      <c r="A18">
        <f>ROW(Source!A28)</f>
        <v>28</v>
      </c>
      <c r="B18">
        <v>23108108</v>
      </c>
      <c r="C18">
        <v>23108071</v>
      </c>
      <c r="D18">
        <v>21548987</v>
      </c>
      <c r="E18">
        <v>1</v>
      </c>
      <c r="F18">
        <v>1</v>
      </c>
      <c r="G18">
        <v>1</v>
      </c>
      <c r="H18">
        <v>3</v>
      </c>
      <c r="I18" t="s">
        <v>780</v>
      </c>
      <c r="J18" t="s">
        <v>781</v>
      </c>
      <c r="K18" t="s">
        <v>782</v>
      </c>
      <c r="L18">
        <v>1339</v>
      </c>
      <c r="N18">
        <v>1007</v>
      </c>
      <c r="O18" t="s">
        <v>26</v>
      </c>
      <c r="P18" t="s">
        <v>26</v>
      </c>
      <c r="Q18">
        <v>1</v>
      </c>
      <c r="X18">
        <v>6.0000000000000001E-3</v>
      </c>
      <c r="Y18">
        <v>558.33000000000004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6.0000000000000001E-3</v>
      </c>
      <c r="AH18">
        <v>2</v>
      </c>
      <c r="AI18">
        <v>23108089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>
      <c r="A19">
        <f>ROW(Source!A28)</f>
        <v>28</v>
      </c>
      <c r="B19">
        <v>23108109</v>
      </c>
      <c r="C19">
        <v>23108071</v>
      </c>
      <c r="D19">
        <v>21551773</v>
      </c>
      <c r="E19">
        <v>1</v>
      </c>
      <c r="F19">
        <v>1</v>
      </c>
      <c r="G19">
        <v>1</v>
      </c>
      <c r="H19">
        <v>3</v>
      </c>
      <c r="I19" t="s">
        <v>783</v>
      </c>
      <c r="J19" t="s">
        <v>784</v>
      </c>
      <c r="K19" t="s">
        <v>785</v>
      </c>
      <c r="L19">
        <v>1348</v>
      </c>
      <c r="N19">
        <v>1009</v>
      </c>
      <c r="O19" t="s">
        <v>13</v>
      </c>
      <c r="P19" t="s">
        <v>13</v>
      </c>
      <c r="Q19">
        <v>1000</v>
      </c>
      <c r="X19">
        <v>4.0000000000000002E-4</v>
      </c>
      <c r="Y19">
        <v>11255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</v>
      </c>
      <c r="AG19">
        <v>4.0000000000000002E-4</v>
      </c>
      <c r="AH19">
        <v>2</v>
      </c>
      <c r="AI19">
        <v>23108090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>
      <c r="A20">
        <f>ROW(Source!A32)</f>
        <v>32</v>
      </c>
      <c r="B20">
        <v>23108142</v>
      </c>
      <c r="C20">
        <v>23108134</v>
      </c>
      <c r="D20">
        <v>9416110</v>
      </c>
      <c r="E20">
        <v>1</v>
      </c>
      <c r="F20">
        <v>1</v>
      </c>
      <c r="G20">
        <v>1</v>
      </c>
      <c r="H20">
        <v>1</v>
      </c>
      <c r="I20" t="s">
        <v>786</v>
      </c>
      <c r="J20" t="s">
        <v>3</v>
      </c>
      <c r="K20" t="s">
        <v>787</v>
      </c>
      <c r="L20">
        <v>1369</v>
      </c>
      <c r="N20">
        <v>1013</v>
      </c>
      <c r="O20" t="s">
        <v>731</v>
      </c>
      <c r="P20" t="s">
        <v>731</v>
      </c>
      <c r="Q20">
        <v>1</v>
      </c>
      <c r="X20">
        <v>0.64</v>
      </c>
      <c r="Y20">
        <v>0</v>
      </c>
      <c r="Z20">
        <v>0</v>
      </c>
      <c r="AA20">
        <v>0</v>
      </c>
      <c r="AB20">
        <v>9.18</v>
      </c>
      <c r="AC20">
        <v>0</v>
      </c>
      <c r="AD20">
        <v>1</v>
      </c>
      <c r="AE20">
        <v>1</v>
      </c>
      <c r="AF20" t="s">
        <v>3</v>
      </c>
      <c r="AG20">
        <v>0.64</v>
      </c>
      <c r="AH20">
        <v>2</v>
      </c>
      <c r="AI20">
        <v>23108135</v>
      </c>
      <c r="AJ20">
        <v>23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>
      <c r="A21">
        <f>ROW(Source!A32)</f>
        <v>32</v>
      </c>
      <c r="B21">
        <v>23108143</v>
      </c>
      <c r="C21">
        <v>23108134</v>
      </c>
      <c r="D21">
        <v>121548</v>
      </c>
      <c r="E21">
        <v>1</v>
      </c>
      <c r="F21">
        <v>1</v>
      </c>
      <c r="G21">
        <v>1</v>
      </c>
      <c r="H21">
        <v>1</v>
      </c>
      <c r="I21" t="s">
        <v>23</v>
      </c>
      <c r="J21" t="s">
        <v>3</v>
      </c>
      <c r="K21" t="s">
        <v>732</v>
      </c>
      <c r="L21">
        <v>608254</v>
      </c>
      <c r="N21">
        <v>1013</v>
      </c>
      <c r="O21" t="s">
        <v>733</v>
      </c>
      <c r="P21" t="s">
        <v>733</v>
      </c>
      <c r="Q21">
        <v>1</v>
      </c>
      <c r="X21">
        <v>0.35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3</v>
      </c>
      <c r="AG21">
        <v>0.35</v>
      </c>
      <c r="AH21">
        <v>2</v>
      </c>
      <c r="AI21">
        <v>23108136</v>
      </c>
      <c r="AJ21">
        <v>24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>
      <c r="A22">
        <f>ROW(Source!A32)</f>
        <v>32</v>
      </c>
      <c r="B22">
        <v>23108144</v>
      </c>
      <c r="C22">
        <v>23108134</v>
      </c>
      <c r="D22">
        <v>21598883</v>
      </c>
      <c r="E22">
        <v>1</v>
      </c>
      <c r="F22">
        <v>1</v>
      </c>
      <c r="G22">
        <v>1</v>
      </c>
      <c r="H22">
        <v>2</v>
      </c>
      <c r="I22" t="s">
        <v>788</v>
      </c>
      <c r="J22" t="s">
        <v>789</v>
      </c>
      <c r="K22" t="s">
        <v>790</v>
      </c>
      <c r="L22">
        <v>1368</v>
      </c>
      <c r="N22">
        <v>1011</v>
      </c>
      <c r="O22" t="s">
        <v>737</v>
      </c>
      <c r="P22" t="s">
        <v>737</v>
      </c>
      <c r="Q22">
        <v>1</v>
      </c>
      <c r="X22">
        <v>0.35</v>
      </c>
      <c r="Y22">
        <v>0</v>
      </c>
      <c r="Z22">
        <v>96.89</v>
      </c>
      <c r="AA22">
        <v>13.5</v>
      </c>
      <c r="AB22">
        <v>0</v>
      </c>
      <c r="AC22">
        <v>0</v>
      </c>
      <c r="AD22">
        <v>1</v>
      </c>
      <c r="AE22">
        <v>0</v>
      </c>
      <c r="AF22" t="s">
        <v>3</v>
      </c>
      <c r="AG22">
        <v>0.35</v>
      </c>
      <c r="AH22">
        <v>2</v>
      </c>
      <c r="AI22">
        <v>23108137</v>
      </c>
      <c r="AJ22">
        <v>25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>
      <c r="A23">
        <f>ROW(Source!A32)</f>
        <v>32</v>
      </c>
      <c r="B23">
        <v>23108145</v>
      </c>
      <c r="C23">
        <v>23108134</v>
      </c>
      <c r="D23">
        <v>21599794</v>
      </c>
      <c r="E23">
        <v>1</v>
      </c>
      <c r="F23">
        <v>1</v>
      </c>
      <c r="G23">
        <v>1</v>
      </c>
      <c r="H23">
        <v>2</v>
      </c>
      <c r="I23" t="s">
        <v>791</v>
      </c>
      <c r="J23" t="s">
        <v>792</v>
      </c>
      <c r="K23" t="s">
        <v>793</v>
      </c>
      <c r="L23">
        <v>1368</v>
      </c>
      <c r="N23">
        <v>1011</v>
      </c>
      <c r="O23" t="s">
        <v>737</v>
      </c>
      <c r="P23" t="s">
        <v>737</v>
      </c>
      <c r="Q23">
        <v>1</v>
      </c>
      <c r="X23">
        <v>0.24</v>
      </c>
      <c r="Y23">
        <v>0</v>
      </c>
      <c r="Z23">
        <v>1.9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</v>
      </c>
      <c r="AG23">
        <v>0.24</v>
      </c>
      <c r="AH23">
        <v>2</v>
      </c>
      <c r="AI23">
        <v>23108138</v>
      </c>
      <c r="AJ23">
        <v>26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>
      <c r="A24">
        <f>ROW(Source!A32)</f>
        <v>32</v>
      </c>
      <c r="B24">
        <v>23108146</v>
      </c>
      <c r="C24">
        <v>23108134</v>
      </c>
      <c r="D24">
        <v>21601024</v>
      </c>
      <c r="E24">
        <v>1</v>
      </c>
      <c r="F24">
        <v>1</v>
      </c>
      <c r="G24">
        <v>1</v>
      </c>
      <c r="H24">
        <v>2</v>
      </c>
      <c r="I24" t="s">
        <v>794</v>
      </c>
      <c r="J24" t="s">
        <v>795</v>
      </c>
      <c r="K24" t="s">
        <v>796</v>
      </c>
      <c r="L24">
        <v>1368</v>
      </c>
      <c r="N24">
        <v>1011</v>
      </c>
      <c r="O24" t="s">
        <v>737</v>
      </c>
      <c r="P24" t="s">
        <v>737</v>
      </c>
      <c r="Q24">
        <v>1</v>
      </c>
      <c r="X24">
        <v>0.21</v>
      </c>
      <c r="Y24">
        <v>0</v>
      </c>
      <c r="Z24">
        <v>32.71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3</v>
      </c>
      <c r="AG24">
        <v>0.21</v>
      </c>
      <c r="AH24">
        <v>2</v>
      </c>
      <c r="AI24">
        <v>23108139</v>
      </c>
      <c r="AJ24">
        <v>27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>
      <c r="A25">
        <f>ROW(Source!A32)</f>
        <v>32</v>
      </c>
      <c r="B25">
        <v>23108147</v>
      </c>
      <c r="C25">
        <v>23108134</v>
      </c>
      <c r="D25">
        <v>21601609</v>
      </c>
      <c r="E25">
        <v>1</v>
      </c>
      <c r="F25">
        <v>1</v>
      </c>
      <c r="G25">
        <v>1</v>
      </c>
      <c r="H25">
        <v>2</v>
      </c>
      <c r="I25" t="s">
        <v>797</v>
      </c>
      <c r="J25" t="s">
        <v>798</v>
      </c>
      <c r="K25" t="s">
        <v>799</v>
      </c>
      <c r="L25">
        <v>1368</v>
      </c>
      <c r="N25">
        <v>1011</v>
      </c>
      <c r="O25" t="s">
        <v>737</v>
      </c>
      <c r="P25" t="s">
        <v>737</v>
      </c>
      <c r="Q25">
        <v>1</v>
      </c>
      <c r="X25">
        <v>7.0000000000000007E-2</v>
      </c>
      <c r="Y25">
        <v>0</v>
      </c>
      <c r="Z25">
        <v>87.17</v>
      </c>
      <c r="AA25">
        <v>11.6</v>
      </c>
      <c r="AB25">
        <v>0</v>
      </c>
      <c r="AC25">
        <v>0</v>
      </c>
      <c r="AD25">
        <v>1</v>
      </c>
      <c r="AE25">
        <v>0</v>
      </c>
      <c r="AF25" t="s">
        <v>3</v>
      </c>
      <c r="AG25">
        <v>7.0000000000000007E-2</v>
      </c>
      <c r="AH25">
        <v>2</v>
      </c>
      <c r="AI25">
        <v>23108140</v>
      </c>
      <c r="AJ25">
        <v>28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>
      <c r="A26">
        <f>ROW(Source!A32)</f>
        <v>32</v>
      </c>
      <c r="B26">
        <v>23108148</v>
      </c>
      <c r="C26">
        <v>23108134</v>
      </c>
      <c r="D26">
        <v>21611041</v>
      </c>
      <c r="E26">
        <v>1</v>
      </c>
      <c r="F26">
        <v>1</v>
      </c>
      <c r="G26">
        <v>1</v>
      </c>
      <c r="H26">
        <v>3</v>
      </c>
      <c r="I26" t="s">
        <v>800</v>
      </c>
      <c r="J26" t="s">
        <v>801</v>
      </c>
      <c r="K26" t="s">
        <v>802</v>
      </c>
      <c r="L26">
        <v>1301</v>
      </c>
      <c r="N26">
        <v>1003</v>
      </c>
      <c r="O26" t="s">
        <v>82</v>
      </c>
      <c r="P26" t="s">
        <v>82</v>
      </c>
      <c r="Q26">
        <v>1</v>
      </c>
      <c r="X26">
        <v>0.15</v>
      </c>
      <c r="Y26">
        <v>1001.3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0.15</v>
      </c>
      <c r="AH26">
        <v>2</v>
      </c>
      <c r="AI26">
        <v>23108141</v>
      </c>
      <c r="AJ26">
        <v>29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>
      <c r="A27">
        <f>ROW(Source!A32)</f>
        <v>32</v>
      </c>
      <c r="B27">
        <v>23108149</v>
      </c>
      <c r="C27">
        <v>23108134</v>
      </c>
      <c r="D27">
        <v>21573984</v>
      </c>
      <c r="E27">
        <v>1</v>
      </c>
      <c r="F27">
        <v>1</v>
      </c>
      <c r="G27">
        <v>1</v>
      </c>
      <c r="H27">
        <v>3</v>
      </c>
      <c r="I27" t="s">
        <v>1315</v>
      </c>
      <c r="J27" t="s">
        <v>1316</v>
      </c>
      <c r="K27" t="s">
        <v>1317</v>
      </c>
      <c r="L27">
        <v>1339</v>
      </c>
      <c r="N27">
        <v>1007</v>
      </c>
      <c r="O27" t="s">
        <v>26</v>
      </c>
      <c r="P27" t="s">
        <v>26</v>
      </c>
      <c r="Q27">
        <v>1</v>
      </c>
      <c r="X27">
        <v>0</v>
      </c>
      <c r="Y27">
        <v>0</v>
      </c>
      <c r="Z27">
        <v>0</v>
      </c>
      <c r="AA27">
        <v>0</v>
      </c>
      <c r="AB27">
        <v>0</v>
      </c>
      <c r="AC27">
        <v>1</v>
      </c>
      <c r="AD27">
        <v>0</v>
      </c>
      <c r="AE27">
        <v>0</v>
      </c>
      <c r="AF27" t="s">
        <v>3</v>
      </c>
      <c r="AG27">
        <v>0</v>
      </c>
      <c r="AH27">
        <v>3</v>
      </c>
      <c r="AI27">
        <v>-1</v>
      </c>
      <c r="AJ27" t="s">
        <v>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>
      <c r="A28">
        <f>ROW(Source!A68)</f>
        <v>68</v>
      </c>
      <c r="B28">
        <v>23104662</v>
      </c>
      <c r="C28">
        <v>23104640</v>
      </c>
      <c r="D28">
        <v>9430710</v>
      </c>
      <c r="E28">
        <v>1</v>
      </c>
      <c r="F28">
        <v>1</v>
      </c>
      <c r="G28">
        <v>1</v>
      </c>
      <c r="H28">
        <v>1</v>
      </c>
      <c r="I28" t="s">
        <v>803</v>
      </c>
      <c r="J28" t="s">
        <v>3</v>
      </c>
      <c r="K28" t="s">
        <v>804</v>
      </c>
      <c r="L28">
        <v>1369</v>
      </c>
      <c r="N28">
        <v>1013</v>
      </c>
      <c r="O28" t="s">
        <v>731</v>
      </c>
      <c r="P28" t="s">
        <v>731</v>
      </c>
      <c r="Q28">
        <v>1</v>
      </c>
      <c r="X28">
        <v>443</v>
      </c>
      <c r="Y28">
        <v>0</v>
      </c>
      <c r="Z28">
        <v>0</v>
      </c>
      <c r="AA28">
        <v>0</v>
      </c>
      <c r="AB28">
        <v>9.6199999999999992</v>
      </c>
      <c r="AC28">
        <v>0</v>
      </c>
      <c r="AD28">
        <v>1</v>
      </c>
      <c r="AE28">
        <v>1</v>
      </c>
      <c r="AF28" t="s">
        <v>3</v>
      </c>
      <c r="AG28">
        <v>443</v>
      </c>
      <c r="AH28">
        <v>2</v>
      </c>
      <c r="AI28">
        <v>23104641</v>
      </c>
      <c r="AJ28">
        <v>31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>
      <c r="A29">
        <f>ROW(Source!A68)</f>
        <v>68</v>
      </c>
      <c r="B29">
        <v>23104663</v>
      </c>
      <c r="C29">
        <v>23104640</v>
      </c>
      <c r="D29">
        <v>121548</v>
      </c>
      <c r="E29">
        <v>1</v>
      </c>
      <c r="F29">
        <v>1</v>
      </c>
      <c r="G29">
        <v>1</v>
      </c>
      <c r="H29">
        <v>1</v>
      </c>
      <c r="I29" t="s">
        <v>23</v>
      </c>
      <c r="J29" t="s">
        <v>3</v>
      </c>
      <c r="K29" t="s">
        <v>732</v>
      </c>
      <c r="L29">
        <v>608254</v>
      </c>
      <c r="N29">
        <v>1013</v>
      </c>
      <c r="O29" t="s">
        <v>733</v>
      </c>
      <c r="P29" t="s">
        <v>733</v>
      </c>
      <c r="Q29">
        <v>1</v>
      </c>
      <c r="X29">
        <v>220.92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2</v>
      </c>
      <c r="AF29" t="s">
        <v>3</v>
      </c>
      <c r="AG29">
        <v>220.92</v>
      </c>
      <c r="AH29">
        <v>2</v>
      </c>
      <c r="AI29">
        <v>23104642</v>
      </c>
      <c r="AJ29">
        <v>32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>
      <c r="A30">
        <f>ROW(Source!A68)</f>
        <v>68</v>
      </c>
      <c r="B30">
        <v>23104664</v>
      </c>
      <c r="C30">
        <v>23104640</v>
      </c>
      <c r="D30">
        <v>21598821</v>
      </c>
      <c r="E30">
        <v>1</v>
      </c>
      <c r="F30">
        <v>1</v>
      </c>
      <c r="G30">
        <v>1</v>
      </c>
      <c r="H30">
        <v>2</v>
      </c>
      <c r="I30" t="s">
        <v>805</v>
      </c>
      <c r="J30" t="s">
        <v>806</v>
      </c>
      <c r="K30" t="s">
        <v>807</v>
      </c>
      <c r="L30">
        <v>1368</v>
      </c>
      <c r="N30">
        <v>1011</v>
      </c>
      <c r="O30" t="s">
        <v>737</v>
      </c>
      <c r="P30" t="s">
        <v>737</v>
      </c>
      <c r="Q30">
        <v>1</v>
      </c>
      <c r="X30">
        <v>1.2</v>
      </c>
      <c r="Y30">
        <v>0</v>
      </c>
      <c r="Z30">
        <v>134.65</v>
      </c>
      <c r="AA30">
        <v>13.5</v>
      </c>
      <c r="AB30">
        <v>0</v>
      </c>
      <c r="AC30">
        <v>0</v>
      </c>
      <c r="AD30">
        <v>1</v>
      </c>
      <c r="AE30">
        <v>0</v>
      </c>
      <c r="AF30" t="s">
        <v>3</v>
      </c>
      <c r="AG30">
        <v>1.2</v>
      </c>
      <c r="AH30">
        <v>2</v>
      </c>
      <c r="AI30">
        <v>23104643</v>
      </c>
      <c r="AJ30">
        <v>33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>
      <c r="A31">
        <f>ROW(Source!A68)</f>
        <v>68</v>
      </c>
      <c r="B31">
        <v>23104665</v>
      </c>
      <c r="C31">
        <v>23104640</v>
      </c>
      <c r="D31">
        <v>21599243</v>
      </c>
      <c r="E31">
        <v>1</v>
      </c>
      <c r="F31">
        <v>1</v>
      </c>
      <c r="G31">
        <v>1</v>
      </c>
      <c r="H31">
        <v>2</v>
      </c>
      <c r="I31" t="s">
        <v>808</v>
      </c>
      <c r="J31" t="s">
        <v>809</v>
      </c>
      <c r="K31" t="s">
        <v>810</v>
      </c>
      <c r="L31">
        <v>1368</v>
      </c>
      <c r="N31">
        <v>1011</v>
      </c>
      <c r="O31" t="s">
        <v>737</v>
      </c>
      <c r="P31" t="s">
        <v>737</v>
      </c>
      <c r="Q31">
        <v>1</v>
      </c>
      <c r="X31">
        <v>8.1199999999999992</v>
      </c>
      <c r="Y31">
        <v>0</v>
      </c>
      <c r="Z31">
        <v>100</v>
      </c>
      <c r="AA31">
        <v>10.06</v>
      </c>
      <c r="AB31">
        <v>0</v>
      </c>
      <c r="AC31">
        <v>0</v>
      </c>
      <c r="AD31">
        <v>1</v>
      </c>
      <c r="AE31">
        <v>0</v>
      </c>
      <c r="AF31" t="s">
        <v>3</v>
      </c>
      <c r="AG31">
        <v>8.1199999999999992</v>
      </c>
      <c r="AH31">
        <v>2</v>
      </c>
      <c r="AI31">
        <v>23104644</v>
      </c>
      <c r="AJ31">
        <v>34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>
      <c r="A32">
        <f>ROW(Source!A68)</f>
        <v>68</v>
      </c>
      <c r="B32">
        <v>23104666</v>
      </c>
      <c r="C32">
        <v>23104640</v>
      </c>
      <c r="D32">
        <v>21600228</v>
      </c>
      <c r="E32">
        <v>1</v>
      </c>
      <c r="F32">
        <v>1</v>
      </c>
      <c r="G32">
        <v>1</v>
      </c>
      <c r="H32">
        <v>2</v>
      </c>
      <c r="I32" t="s">
        <v>811</v>
      </c>
      <c r="J32" t="s">
        <v>812</v>
      </c>
      <c r="K32" t="s">
        <v>813</v>
      </c>
      <c r="L32">
        <v>1368</v>
      </c>
      <c r="N32">
        <v>1011</v>
      </c>
      <c r="O32" t="s">
        <v>737</v>
      </c>
      <c r="P32" t="s">
        <v>737</v>
      </c>
      <c r="Q32">
        <v>1</v>
      </c>
      <c r="X32">
        <v>29</v>
      </c>
      <c r="Y32">
        <v>0</v>
      </c>
      <c r="Z32">
        <v>287.99</v>
      </c>
      <c r="AA32">
        <v>11.6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29</v>
      </c>
      <c r="AH32">
        <v>2</v>
      </c>
      <c r="AI32">
        <v>23104645</v>
      </c>
      <c r="AJ32">
        <v>35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>
      <c r="A33">
        <f>ROW(Source!A68)</f>
        <v>68</v>
      </c>
      <c r="B33">
        <v>23104667</v>
      </c>
      <c r="C33">
        <v>23104640</v>
      </c>
      <c r="D33">
        <v>21600294</v>
      </c>
      <c r="E33">
        <v>1</v>
      </c>
      <c r="F33">
        <v>1</v>
      </c>
      <c r="G33">
        <v>1</v>
      </c>
      <c r="H33">
        <v>2</v>
      </c>
      <c r="I33" t="s">
        <v>814</v>
      </c>
      <c r="J33" t="s">
        <v>815</v>
      </c>
      <c r="K33" t="s">
        <v>816</v>
      </c>
      <c r="L33">
        <v>1368</v>
      </c>
      <c r="N33">
        <v>1011</v>
      </c>
      <c r="O33" t="s">
        <v>737</v>
      </c>
      <c r="P33" t="s">
        <v>737</v>
      </c>
      <c r="Q33">
        <v>1</v>
      </c>
      <c r="X33">
        <v>63.8</v>
      </c>
      <c r="Y33">
        <v>0</v>
      </c>
      <c r="Z33">
        <v>91.83</v>
      </c>
      <c r="AA33">
        <v>10.06</v>
      </c>
      <c r="AB33">
        <v>0</v>
      </c>
      <c r="AC33">
        <v>0</v>
      </c>
      <c r="AD33">
        <v>1</v>
      </c>
      <c r="AE33">
        <v>0</v>
      </c>
      <c r="AF33" t="s">
        <v>3</v>
      </c>
      <c r="AG33">
        <v>63.8</v>
      </c>
      <c r="AH33">
        <v>2</v>
      </c>
      <c r="AI33">
        <v>23104646</v>
      </c>
      <c r="AJ33">
        <v>36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>
      <c r="A34">
        <f>ROW(Source!A68)</f>
        <v>68</v>
      </c>
      <c r="B34">
        <v>23104668</v>
      </c>
      <c r="C34">
        <v>23104640</v>
      </c>
      <c r="D34">
        <v>21601240</v>
      </c>
      <c r="E34">
        <v>1</v>
      </c>
      <c r="F34">
        <v>1</v>
      </c>
      <c r="G34">
        <v>1</v>
      </c>
      <c r="H34">
        <v>2</v>
      </c>
      <c r="I34" t="s">
        <v>817</v>
      </c>
      <c r="J34" t="s">
        <v>818</v>
      </c>
      <c r="K34" t="s">
        <v>819</v>
      </c>
      <c r="L34">
        <v>1368</v>
      </c>
      <c r="N34">
        <v>1011</v>
      </c>
      <c r="O34" t="s">
        <v>737</v>
      </c>
      <c r="P34" t="s">
        <v>737</v>
      </c>
      <c r="Q34">
        <v>1</v>
      </c>
      <c r="X34">
        <v>55</v>
      </c>
      <c r="Y34">
        <v>0</v>
      </c>
      <c r="Z34">
        <v>52.61</v>
      </c>
      <c r="AA34">
        <v>11.6</v>
      </c>
      <c r="AB34">
        <v>0</v>
      </c>
      <c r="AC34">
        <v>0</v>
      </c>
      <c r="AD34">
        <v>1</v>
      </c>
      <c r="AE34">
        <v>0</v>
      </c>
      <c r="AF34" t="s">
        <v>3</v>
      </c>
      <c r="AG34">
        <v>55</v>
      </c>
      <c r="AH34">
        <v>2</v>
      </c>
      <c r="AI34">
        <v>23104647</v>
      </c>
      <c r="AJ34">
        <v>37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>
      <c r="A35">
        <f>ROW(Source!A68)</f>
        <v>68</v>
      </c>
      <c r="B35">
        <v>23104669</v>
      </c>
      <c r="C35">
        <v>23104640</v>
      </c>
      <c r="D35">
        <v>21601242</v>
      </c>
      <c r="E35">
        <v>1</v>
      </c>
      <c r="F35">
        <v>1</v>
      </c>
      <c r="G35">
        <v>1</v>
      </c>
      <c r="H35">
        <v>2</v>
      </c>
      <c r="I35" t="s">
        <v>820</v>
      </c>
      <c r="J35" t="s">
        <v>821</v>
      </c>
      <c r="K35" t="s">
        <v>822</v>
      </c>
      <c r="L35">
        <v>1368</v>
      </c>
      <c r="N35">
        <v>1011</v>
      </c>
      <c r="O35" t="s">
        <v>737</v>
      </c>
      <c r="P35" t="s">
        <v>737</v>
      </c>
      <c r="Q35">
        <v>1</v>
      </c>
      <c r="X35">
        <v>63.8</v>
      </c>
      <c r="Y35">
        <v>0</v>
      </c>
      <c r="Z35">
        <v>30.46</v>
      </c>
      <c r="AA35">
        <v>11.6</v>
      </c>
      <c r="AB35">
        <v>0</v>
      </c>
      <c r="AC35">
        <v>0</v>
      </c>
      <c r="AD35">
        <v>1</v>
      </c>
      <c r="AE35">
        <v>0</v>
      </c>
      <c r="AF35" t="s">
        <v>3</v>
      </c>
      <c r="AG35">
        <v>63.8</v>
      </c>
      <c r="AH35">
        <v>2</v>
      </c>
      <c r="AI35">
        <v>23104648</v>
      </c>
      <c r="AJ35">
        <v>38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>
      <c r="A36">
        <f>ROW(Source!A68)</f>
        <v>68</v>
      </c>
      <c r="B36">
        <v>23104670</v>
      </c>
      <c r="C36">
        <v>23104640</v>
      </c>
      <c r="D36">
        <v>21601609</v>
      </c>
      <c r="E36">
        <v>1</v>
      </c>
      <c r="F36">
        <v>1</v>
      </c>
      <c r="G36">
        <v>1</v>
      </c>
      <c r="H36">
        <v>2</v>
      </c>
      <c r="I36" t="s">
        <v>797</v>
      </c>
      <c r="J36" t="s">
        <v>798</v>
      </c>
      <c r="K36" t="s">
        <v>799</v>
      </c>
      <c r="L36">
        <v>1368</v>
      </c>
      <c r="N36">
        <v>1011</v>
      </c>
      <c r="O36" t="s">
        <v>737</v>
      </c>
      <c r="P36" t="s">
        <v>737</v>
      </c>
      <c r="Q36">
        <v>1</v>
      </c>
      <c r="X36">
        <v>1.2</v>
      </c>
      <c r="Y36">
        <v>0</v>
      </c>
      <c r="Z36">
        <v>87.17</v>
      </c>
      <c r="AA36">
        <v>11.6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1.2</v>
      </c>
      <c r="AH36">
        <v>2</v>
      </c>
      <c r="AI36">
        <v>23104649</v>
      </c>
      <c r="AJ36">
        <v>39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>
      <c r="A37">
        <f>ROW(Source!A68)</f>
        <v>68</v>
      </c>
      <c r="B37">
        <v>23104671</v>
      </c>
      <c r="C37">
        <v>23104640</v>
      </c>
      <c r="D37">
        <v>21538443</v>
      </c>
      <c r="E37">
        <v>1</v>
      </c>
      <c r="F37">
        <v>1</v>
      </c>
      <c r="G37">
        <v>1</v>
      </c>
      <c r="H37">
        <v>3</v>
      </c>
      <c r="I37" t="s">
        <v>823</v>
      </c>
      <c r="J37" t="s">
        <v>824</v>
      </c>
      <c r="K37" t="s">
        <v>825</v>
      </c>
      <c r="L37">
        <v>1348</v>
      </c>
      <c r="N37">
        <v>1009</v>
      </c>
      <c r="O37" t="s">
        <v>13</v>
      </c>
      <c r="P37" t="s">
        <v>13</v>
      </c>
      <c r="Q37">
        <v>1000</v>
      </c>
      <c r="X37">
        <v>4.5399999999999998E-3</v>
      </c>
      <c r="Y37">
        <v>12606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4.5399999999999998E-3</v>
      </c>
      <c r="AH37">
        <v>2</v>
      </c>
      <c r="AI37">
        <v>23104650</v>
      </c>
      <c r="AJ37">
        <v>40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>
      <c r="A38">
        <f>ROW(Source!A68)</f>
        <v>68</v>
      </c>
      <c r="B38">
        <v>23104672</v>
      </c>
      <c r="C38">
        <v>23104640</v>
      </c>
      <c r="D38">
        <v>21538874</v>
      </c>
      <c r="E38">
        <v>1</v>
      </c>
      <c r="F38">
        <v>1</v>
      </c>
      <c r="G38">
        <v>1</v>
      </c>
      <c r="H38">
        <v>3</v>
      </c>
      <c r="I38" t="s">
        <v>762</v>
      </c>
      <c r="J38" t="s">
        <v>763</v>
      </c>
      <c r="K38" t="s">
        <v>764</v>
      </c>
      <c r="L38">
        <v>1339</v>
      </c>
      <c r="N38">
        <v>1007</v>
      </c>
      <c r="O38" t="s">
        <v>26</v>
      </c>
      <c r="P38" t="s">
        <v>26</v>
      </c>
      <c r="Q38">
        <v>1</v>
      </c>
      <c r="X38">
        <v>2.42</v>
      </c>
      <c r="Y38">
        <v>6.22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2.42</v>
      </c>
      <c r="AH38">
        <v>2</v>
      </c>
      <c r="AI38">
        <v>23104651</v>
      </c>
      <c r="AJ38">
        <v>41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>
      <c r="A39">
        <f>ROW(Source!A68)</f>
        <v>68</v>
      </c>
      <c r="B39">
        <v>23104673</v>
      </c>
      <c r="C39">
        <v>23104640</v>
      </c>
      <c r="D39">
        <v>21539802</v>
      </c>
      <c r="E39">
        <v>1</v>
      </c>
      <c r="F39">
        <v>1</v>
      </c>
      <c r="G39">
        <v>1</v>
      </c>
      <c r="H39">
        <v>3</v>
      </c>
      <c r="I39" t="s">
        <v>826</v>
      </c>
      <c r="J39" t="s">
        <v>827</v>
      </c>
      <c r="K39" t="s">
        <v>828</v>
      </c>
      <c r="L39">
        <v>1348</v>
      </c>
      <c r="N39">
        <v>1009</v>
      </c>
      <c r="O39" t="s">
        <v>13</v>
      </c>
      <c r="P39" t="s">
        <v>13</v>
      </c>
      <c r="Q39">
        <v>1000</v>
      </c>
      <c r="X39">
        <v>1.2E-4</v>
      </c>
      <c r="Y39">
        <v>10200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1.2E-4</v>
      </c>
      <c r="AH39">
        <v>2</v>
      </c>
      <c r="AI39">
        <v>23104652</v>
      </c>
      <c r="AJ39">
        <v>42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>
      <c r="A40">
        <f>ROW(Source!A68)</f>
        <v>68</v>
      </c>
      <c r="B40">
        <v>23104674</v>
      </c>
      <c r="C40">
        <v>23104640</v>
      </c>
      <c r="D40">
        <v>21541644</v>
      </c>
      <c r="E40">
        <v>1</v>
      </c>
      <c r="F40">
        <v>1</v>
      </c>
      <c r="G40">
        <v>1</v>
      </c>
      <c r="H40">
        <v>3</v>
      </c>
      <c r="I40" t="s">
        <v>829</v>
      </c>
      <c r="J40" t="s">
        <v>830</v>
      </c>
      <c r="K40" t="s">
        <v>831</v>
      </c>
      <c r="L40">
        <v>1346</v>
      </c>
      <c r="N40">
        <v>1009</v>
      </c>
      <c r="O40" t="s">
        <v>95</v>
      </c>
      <c r="P40" t="s">
        <v>95</v>
      </c>
      <c r="Q40">
        <v>1</v>
      </c>
      <c r="X40">
        <v>0.62</v>
      </c>
      <c r="Y40">
        <v>27.72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3</v>
      </c>
      <c r="AG40">
        <v>0.62</v>
      </c>
      <c r="AH40">
        <v>2</v>
      </c>
      <c r="AI40">
        <v>23104653</v>
      </c>
      <c r="AJ40">
        <v>43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>
      <c r="A41">
        <f>ROW(Source!A68)</f>
        <v>68</v>
      </c>
      <c r="B41">
        <v>23104675</v>
      </c>
      <c r="C41">
        <v>23104640</v>
      </c>
      <c r="D41">
        <v>21619548</v>
      </c>
      <c r="E41">
        <v>1</v>
      </c>
      <c r="F41">
        <v>1</v>
      </c>
      <c r="G41">
        <v>1</v>
      </c>
      <c r="H41">
        <v>3</v>
      </c>
      <c r="I41" t="s">
        <v>832</v>
      </c>
      <c r="J41" t="s">
        <v>833</v>
      </c>
      <c r="K41" t="s">
        <v>834</v>
      </c>
      <c r="L41">
        <v>1355</v>
      </c>
      <c r="N41">
        <v>1010</v>
      </c>
      <c r="O41" t="s">
        <v>181</v>
      </c>
      <c r="P41" t="s">
        <v>181</v>
      </c>
      <c r="Q41">
        <v>100</v>
      </c>
      <c r="X41">
        <v>0.7</v>
      </c>
      <c r="Y41">
        <v>30.74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3</v>
      </c>
      <c r="AG41">
        <v>0.7</v>
      </c>
      <c r="AH41">
        <v>2</v>
      </c>
      <c r="AI41">
        <v>23104654</v>
      </c>
      <c r="AJ41">
        <v>44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>
      <c r="A42">
        <f>ROW(Source!A68)</f>
        <v>68</v>
      </c>
      <c r="B42">
        <v>23104676</v>
      </c>
      <c r="C42">
        <v>23104640</v>
      </c>
      <c r="D42">
        <v>21565569</v>
      </c>
      <c r="E42">
        <v>1</v>
      </c>
      <c r="F42">
        <v>1</v>
      </c>
      <c r="G42">
        <v>1</v>
      </c>
      <c r="H42">
        <v>3</v>
      </c>
      <c r="I42" t="s">
        <v>835</v>
      </c>
      <c r="J42" t="s">
        <v>836</v>
      </c>
      <c r="K42" t="s">
        <v>837</v>
      </c>
      <c r="L42">
        <v>1354</v>
      </c>
      <c r="N42">
        <v>1010</v>
      </c>
      <c r="O42" t="s">
        <v>123</v>
      </c>
      <c r="P42" t="s">
        <v>123</v>
      </c>
      <c r="Q42">
        <v>1</v>
      </c>
      <c r="X42">
        <v>50</v>
      </c>
      <c r="Y42">
        <v>6.45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3</v>
      </c>
      <c r="AG42">
        <v>50</v>
      </c>
      <c r="AH42">
        <v>2</v>
      </c>
      <c r="AI42">
        <v>23104655</v>
      </c>
      <c r="AJ42">
        <v>45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>
      <c r="A43">
        <f>ROW(Source!A68)</f>
        <v>68</v>
      </c>
      <c r="B43">
        <v>23104677</v>
      </c>
      <c r="C43">
        <v>23104640</v>
      </c>
      <c r="D43">
        <v>21572697</v>
      </c>
      <c r="E43">
        <v>1</v>
      </c>
      <c r="F43">
        <v>1</v>
      </c>
      <c r="G43">
        <v>1</v>
      </c>
      <c r="H43">
        <v>3</v>
      </c>
      <c r="I43" t="s">
        <v>838</v>
      </c>
      <c r="J43" t="s">
        <v>839</v>
      </c>
      <c r="K43" t="s">
        <v>840</v>
      </c>
      <c r="L43">
        <v>1354</v>
      </c>
      <c r="N43">
        <v>1010</v>
      </c>
      <c r="O43" t="s">
        <v>123</v>
      </c>
      <c r="P43" t="s">
        <v>123</v>
      </c>
      <c r="Q43">
        <v>1</v>
      </c>
      <c r="X43">
        <v>255</v>
      </c>
      <c r="Y43">
        <v>6.85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3</v>
      </c>
      <c r="AG43">
        <v>255</v>
      </c>
      <c r="AH43">
        <v>2</v>
      </c>
      <c r="AI43">
        <v>23104656</v>
      </c>
      <c r="AJ43">
        <v>46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>
      <c r="A44">
        <f>ROW(Source!A68)</f>
        <v>68</v>
      </c>
      <c r="B44">
        <v>23104678</v>
      </c>
      <c r="C44">
        <v>23104640</v>
      </c>
      <c r="D44">
        <v>21572709</v>
      </c>
      <c r="E44">
        <v>1</v>
      </c>
      <c r="F44">
        <v>1</v>
      </c>
      <c r="G44">
        <v>1</v>
      </c>
      <c r="H44">
        <v>3</v>
      </c>
      <c r="I44" t="s">
        <v>841</v>
      </c>
      <c r="J44" t="s">
        <v>842</v>
      </c>
      <c r="K44" t="s">
        <v>843</v>
      </c>
      <c r="L44">
        <v>1358</v>
      </c>
      <c r="N44">
        <v>1010</v>
      </c>
      <c r="O44" t="s">
        <v>265</v>
      </c>
      <c r="P44" t="s">
        <v>265</v>
      </c>
      <c r="Q44">
        <v>10</v>
      </c>
      <c r="X44">
        <v>25.5</v>
      </c>
      <c r="Y44">
        <v>250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3</v>
      </c>
      <c r="AG44">
        <v>25.5</v>
      </c>
      <c r="AH44">
        <v>2</v>
      </c>
      <c r="AI44">
        <v>23104657</v>
      </c>
      <c r="AJ44">
        <v>47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>
      <c r="A45">
        <f>ROW(Source!A68)</f>
        <v>68</v>
      </c>
      <c r="B45">
        <v>23104679</v>
      </c>
      <c r="C45">
        <v>23104640</v>
      </c>
      <c r="D45">
        <v>21586826</v>
      </c>
      <c r="E45">
        <v>1</v>
      </c>
      <c r="F45">
        <v>1</v>
      </c>
      <c r="G45">
        <v>1</v>
      </c>
      <c r="H45">
        <v>3</v>
      </c>
      <c r="I45" t="s">
        <v>844</v>
      </c>
      <c r="J45" t="s">
        <v>845</v>
      </c>
      <c r="K45" t="s">
        <v>846</v>
      </c>
      <c r="L45">
        <v>1339</v>
      </c>
      <c r="N45">
        <v>1007</v>
      </c>
      <c r="O45" t="s">
        <v>26</v>
      </c>
      <c r="P45" t="s">
        <v>26</v>
      </c>
      <c r="Q45">
        <v>1</v>
      </c>
      <c r="X45">
        <v>0.28999999999999998</v>
      </c>
      <c r="Y45">
        <v>3.15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3</v>
      </c>
      <c r="AG45">
        <v>0.28999999999999998</v>
      </c>
      <c r="AH45">
        <v>2</v>
      </c>
      <c r="AI45">
        <v>23104658</v>
      </c>
      <c r="AJ45">
        <v>48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>
      <c r="A46">
        <f>ROW(Source!A68)</f>
        <v>68</v>
      </c>
      <c r="B46">
        <v>23104680</v>
      </c>
      <c r="C46">
        <v>23104640</v>
      </c>
      <c r="D46">
        <v>21632145</v>
      </c>
      <c r="E46">
        <v>1</v>
      </c>
      <c r="F46">
        <v>1</v>
      </c>
      <c r="G46">
        <v>1</v>
      </c>
      <c r="H46">
        <v>3</v>
      </c>
      <c r="I46" t="s">
        <v>847</v>
      </c>
      <c r="J46" t="s">
        <v>848</v>
      </c>
      <c r="K46" t="s">
        <v>849</v>
      </c>
      <c r="L46">
        <v>1355</v>
      </c>
      <c r="N46">
        <v>1010</v>
      </c>
      <c r="O46" t="s">
        <v>181</v>
      </c>
      <c r="P46" t="s">
        <v>181</v>
      </c>
      <c r="Q46">
        <v>100</v>
      </c>
      <c r="X46">
        <v>0.68300000000000005</v>
      </c>
      <c r="Y46">
        <v>150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0.68300000000000005</v>
      </c>
      <c r="AH46">
        <v>2</v>
      </c>
      <c r="AI46">
        <v>23104659</v>
      </c>
      <c r="AJ46">
        <v>49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>
      <c r="A47">
        <f>ROW(Source!A68)</f>
        <v>68</v>
      </c>
      <c r="B47">
        <v>23104681</v>
      </c>
      <c r="C47">
        <v>23104640</v>
      </c>
      <c r="D47">
        <v>21636463</v>
      </c>
      <c r="E47">
        <v>1</v>
      </c>
      <c r="F47">
        <v>1</v>
      </c>
      <c r="G47">
        <v>1</v>
      </c>
      <c r="H47">
        <v>3</v>
      </c>
      <c r="I47" t="s">
        <v>850</v>
      </c>
      <c r="J47" t="s">
        <v>851</v>
      </c>
      <c r="K47" t="s">
        <v>852</v>
      </c>
      <c r="L47">
        <v>1358</v>
      </c>
      <c r="N47">
        <v>1010</v>
      </c>
      <c r="O47" t="s">
        <v>265</v>
      </c>
      <c r="P47" t="s">
        <v>265</v>
      </c>
      <c r="Q47">
        <v>10</v>
      </c>
      <c r="X47">
        <v>27</v>
      </c>
      <c r="Y47">
        <v>6.66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3</v>
      </c>
      <c r="AG47">
        <v>27</v>
      </c>
      <c r="AH47">
        <v>2</v>
      </c>
      <c r="AI47">
        <v>23104660</v>
      </c>
      <c r="AJ47">
        <v>50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>
      <c r="A48">
        <f>ROW(Source!A68)</f>
        <v>68</v>
      </c>
      <c r="B48">
        <v>23104682</v>
      </c>
      <c r="C48">
        <v>23104640</v>
      </c>
      <c r="D48">
        <v>21598581</v>
      </c>
      <c r="E48">
        <v>1</v>
      </c>
      <c r="F48">
        <v>1</v>
      </c>
      <c r="G48">
        <v>1</v>
      </c>
      <c r="H48">
        <v>3</v>
      </c>
      <c r="I48" t="s">
        <v>853</v>
      </c>
      <c r="J48" t="s">
        <v>854</v>
      </c>
      <c r="K48" t="s">
        <v>855</v>
      </c>
      <c r="L48">
        <v>9308174</v>
      </c>
      <c r="N48">
        <v>1009</v>
      </c>
      <c r="O48" t="s">
        <v>13</v>
      </c>
      <c r="P48" t="s">
        <v>361</v>
      </c>
      <c r="Q48">
        <v>1000</v>
      </c>
      <c r="X48">
        <v>85.23</v>
      </c>
      <c r="Y48">
        <v>1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3</v>
      </c>
      <c r="AG48">
        <v>85.23</v>
      </c>
      <c r="AH48">
        <v>2</v>
      </c>
      <c r="AI48">
        <v>23104661</v>
      </c>
      <c r="AJ48">
        <v>51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>
      <c r="A49">
        <f>ROW(Source!A71)</f>
        <v>71</v>
      </c>
      <c r="B49">
        <v>23104694</v>
      </c>
      <c r="C49">
        <v>23104687</v>
      </c>
      <c r="D49">
        <v>9699766</v>
      </c>
      <c r="E49">
        <v>1</v>
      </c>
      <c r="F49">
        <v>1</v>
      </c>
      <c r="G49">
        <v>1</v>
      </c>
      <c r="H49">
        <v>1</v>
      </c>
      <c r="I49" t="s">
        <v>856</v>
      </c>
      <c r="J49" t="s">
        <v>3</v>
      </c>
      <c r="K49" t="s">
        <v>857</v>
      </c>
      <c r="L49">
        <v>1369</v>
      </c>
      <c r="N49">
        <v>1013</v>
      </c>
      <c r="O49" t="s">
        <v>731</v>
      </c>
      <c r="P49" t="s">
        <v>731</v>
      </c>
      <c r="Q49">
        <v>1</v>
      </c>
      <c r="X49">
        <v>5.01</v>
      </c>
      <c r="Y49">
        <v>0</v>
      </c>
      <c r="Z49">
        <v>0</v>
      </c>
      <c r="AA49">
        <v>0</v>
      </c>
      <c r="AB49">
        <v>11.64</v>
      </c>
      <c r="AC49">
        <v>0</v>
      </c>
      <c r="AD49">
        <v>1</v>
      </c>
      <c r="AE49">
        <v>1</v>
      </c>
      <c r="AF49" t="s">
        <v>3</v>
      </c>
      <c r="AG49">
        <v>5.01</v>
      </c>
      <c r="AH49">
        <v>2</v>
      </c>
      <c r="AI49">
        <v>23104688</v>
      </c>
      <c r="AJ49">
        <v>52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>
      <c r="A50">
        <f>ROW(Source!A71)</f>
        <v>71</v>
      </c>
      <c r="B50">
        <v>23104695</v>
      </c>
      <c r="C50">
        <v>23104687</v>
      </c>
      <c r="D50">
        <v>21599230</v>
      </c>
      <c r="E50">
        <v>1</v>
      </c>
      <c r="F50">
        <v>1</v>
      </c>
      <c r="G50">
        <v>1</v>
      </c>
      <c r="H50">
        <v>2</v>
      </c>
      <c r="I50" t="s">
        <v>858</v>
      </c>
      <c r="J50" t="s">
        <v>859</v>
      </c>
      <c r="K50" t="s">
        <v>860</v>
      </c>
      <c r="L50">
        <v>1368</v>
      </c>
      <c r="N50">
        <v>1011</v>
      </c>
      <c r="O50" t="s">
        <v>737</v>
      </c>
      <c r="P50" t="s">
        <v>737</v>
      </c>
      <c r="Q50">
        <v>1</v>
      </c>
      <c r="X50">
        <v>1.5</v>
      </c>
      <c r="Y50">
        <v>0</v>
      </c>
      <c r="Z50">
        <v>29.67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1.5</v>
      </c>
      <c r="AH50">
        <v>2</v>
      </c>
      <c r="AI50">
        <v>23104689</v>
      </c>
      <c r="AJ50">
        <v>53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>
      <c r="A51">
        <f>ROW(Source!A71)</f>
        <v>71</v>
      </c>
      <c r="B51">
        <v>23104696</v>
      </c>
      <c r="C51">
        <v>23104687</v>
      </c>
      <c r="D51">
        <v>21538992</v>
      </c>
      <c r="E51">
        <v>1</v>
      </c>
      <c r="F51">
        <v>1</v>
      </c>
      <c r="G51">
        <v>1</v>
      </c>
      <c r="H51">
        <v>3</v>
      </c>
      <c r="I51" t="s">
        <v>765</v>
      </c>
      <c r="J51" t="s">
        <v>766</v>
      </c>
      <c r="K51" t="s">
        <v>767</v>
      </c>
      <c r="L51">
        <v>1348</v>
      </c>
      <c r="N51">
        <v>1009</v>
      </c>
      <c r="O51" t="s">
        <v>13</v>
      </c>
      <c r="P51" t="s">
        <v>13</v>
      </c>
      <c r="Q51">
        <v>1000</v>
      </c>
      <c r="X51">
        <v>5.0000000000000002E-5</v>
      </c>
      <c r="Y51">
        <v>15119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3</v>
      </c>
      <c r="AG51">
        <v>5.0000000000000002E-5</v>
      </c>
      <c r="AH51">
        <v>2</v>
      </c>
      <c r="AI51">
        <v>23104690</v>
      </c>
      <c r="AJ51">
        <v>54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>
      <c r="A52">
        <f>ROW(Source!A71)</f>
        <v>71</v>
      </c>
      <c r="B52">
        <v>23104697</v>
      </c>
      <c r="C52">
        <v>23104687</v>
      </c>
      <c r="D52">
        <v>21539432</v>
      </c>
      <c r="E52">
        <v>1</v>
      </c>
      <c r="F52">
        <v>1</v>
      </c>
      <c r="G52">
        <v>1</v>
      </c>
      <c r="H52">
        <v>3</v>
      </c>
      <c r="I52" t="s">
        <v>861</v>
      </c>
      <c r="J52" t="s">
        <v>862</v>
      </c>
      <c r="K52" t="s">
        <v>863</v>
      </c>
      <c r="L52">
        <v>1348</v>
      </c>
      <c r="N52">
        <v>1009</v>
      </c>
      <c r="O52" t="s">
        <v>13</v>
      </c>
      <c r="P52" t="s">
        <v>13</v>
      </c>
      <c r="Q52">
        <v>1000</v>
      </c>
      <c r="X52">
        <v>2.0000000000000002E-5</v>
      </c>
      <c r="Y52">
        <v>16950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2.0000000000000002E-5</v>
      </c>
      <c r="AH52">
        <v>2</v>
      </c>
      <c r="AI52">
        <v>23104691</v>
      </c>
      <c r="AJ52">
        <v>55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>
      <c r="A53">
        <f>ROW(Source!A71)</f>
        <v>71</v>
      </c>
      <c r="B53">
        <v>23104698</v>
      </c>
      <c r="C53">
        <v>23104687</v>
      </c>
      <c r="D53">
        <v>21541172</v>
      </c>
      <c r="E53">
        <v>1</v>
      </c>
      <c r="F53">
        <v>1</v>
      </c>
      <c r="G53">
        <v>1</v>
      </c>
      <c r="H53">
        <v>3</v>
      </c>
      <c r="I53" t="s">
        <v>864</v>
      </c>
      <c r="J53" t="s">
        <v>865</v>
      </c>
      <c r="K53" t="s">
        <v>866</v>
      </c>
      <c r="L53">
        <v>1346</v>
      </c>
      <c r="N53">
        <v>1009</v>
      </c>
      <c r="O53" t="s">
        <v>95</v>
      </c>
      <c r="P53" t="s">
        <v>95</v>
      </c>
      <c r="Q53">
        <v>1</v>
      </c>
      <c r="X53">
        <v>0.02</v>
      </c>
      <c r="Y53">
        <v>37.29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3</v>
      </c>
      <c r="AG53">
        <v>0.02</v>
      </c>
      <c r="AH53">
        <v>2</v>
      </c>
      <c r="AI53">
        <v>23104692</v>
      </c>
      <c r="AJ53">
        <v>56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>
      <c r="A54">
        <f>ROW(Source!A71)</f>
        <v>71</v>
      </c>
      <c r="B54">
        <v>23104699</v>
      </c>
      <c r="C54">
        <v>23104687</v>
      </c>
      <c r="D54">
        <v>21586825</v>
      </c>
      <c r="E54">
        <v>1</v>
      </c>
      <c r="F54">
        <v>1</v>
      </c>
      <c r="G54">
        <v>1</v>
      </c>
      <c r="H54">
        <v>3</v>
      </c>
      <c r="I54" t="s">
        <v>867</v>
      </c>
      <c r="J54" t="s">
        <v>868</v>
      </c>
      <c r="K54" t="s">
        <v>869</v>
      </c>
      <c r="L54">
        <v>1339</v>
      </c>
      <c r="N54">
        <v>1007</v>
      </c>
      <c r="O54" t="s">
        <v>26</v>
      </c>
      <c r="P54" t="s">
        <v>26</v>
      </c>
      <c r="Q54">
        <v>1</v>
      </c>
      <c r="X54">
        <v>1</v>
      </c>
      <c r="Y54">
        <v>2.44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3</v>
      </c>
      <c r="AG54">
        <v>1</v>
      </c>
      <c r="AH54">
        <v>2</v>
      </c>
      <c r="AI54">
        <v>23104693</v>
      </c>
      <c r="AJ54">
        <v>57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>
      <c r="A55">
        <f>ROW(Source!A72)</f>
        <v>72</v>
      </c>
      <c r="B55">
        <v>23104715</v>
      </c>
      <c r="C55">
        <v>23104700</v>
      </c>
      <c r="D55">
        <v>9415296</v>
      </c>
      <c r="E55">
        <v>1</v>
      </c>
      <c r="F55">
        <v>1</v>
      </c>
      <c r="G55">
        <v>1</v>
      </c>
      <c r="H55">
        <v>1</v>
      </c>
      <c r="I55" t="s">
        <v>870</v>
      </c>
      <c r="J55" t="s">
        <v>3</v>
      </c>
      <c r="K55" t="s">
        <v>871</v>
      </c>
      <c r="L55">
        <v>1369</v>
      </c>
      <c r="N55">
        <v>1013</v>
      </c>
      <c r="O55" t="s">
        <v>731</v>
      </c>
      <c r="P55" t="s">
        <v>731</v>
      </c>
      <c r="Q55">
        <v>1</v>
      </c>
      <c r="X55">
        <v>72.16</v>
      </c>
      <c r="Y55">
        <v>0</v>
      </c>
      <c r="Z55">
        <v>0</v>
      </c>
      <c r="AA55">
        <v>0</v>
      </c>
      <c r="AB55">
        <v>9.76</v>
      </c>
      <c r="AC55">
        <v>0</v>
      </c>
      <c r="AD55">
        <v>1</v>
      </c>
      <c r="AE55">
        <v>1</v>
      </c>
      <c r="AF55" t="s">
        <v>3</v>
      </c>
      <c r="AG55">
        <v>72.16</v>
      </c>
      <c r="AH55">
        <v>2</v>
      </c>
      <c r="AI55">
        <v>23104701</v>
      </c>
      <c r="AJ55">
        <v>58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>
      <c r="A56">
        <f>ROW(Source!A72)</f>
        <v>72</v>
      </c>
      <c r="B56">
        <v>23104716</v>
      </c>
      <c r="C56">
        <v>23104700</v>
      </c>
      <c r="D56">
        <v>121548</v>
      </c>
      <c r="E56">
        <v>1</v>
      </c>
      <c r="F56">
        <v>1</v>
      </c>
      <c r="G56">
        <v>1</v>
      </c>
      <c r="H56">
        <v>1</v>
      </c>
      <c r="I56" t="s">
        <v>23</v>
      </c>
      <c r="J56" t="s">
        <v>3</v>
      </c>
      <c r="K56" t="s">
        <v>732</v>
      </c>
      <c r="L56">
        <v>608254</v>
      </c>
      <c r="N56">
        <v>1013</v>
      </c>
      <c r="O56" t="s">
        <v>733</v>
      </c>
      <c r="P56" t="s">
        <v>733</v>
      </c>
      <c r="Q56">
        <v>1</v>
      </c>
      <c r="X56">
        <v>0.23</v>
      </c>
      <c r="Y56">
        <v>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2</v>
      </c>
      <c r="AF56" t="s">
        <v>3</v>
      </c>
      <c r="AG56">
        <v>0.23</v>
      </c>
      <c r="AH56">
        <v>2</v>
      </c>
      <c r="AI56">
        <v>23104702</v>
      </c>
      <c r="AJ56">
        <v>59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>
      <c r="A57">
        <f>ROW(Source!A72)</f>
        <v>72</v>
      </c>
      <c r="B57">
        <v>23104717</v>
      </c>
      <c r="C57">
        <v>23104700</v>
      </c>
      <c r="D57">
        <v>21598697</v>
      </c>
      <c r="E57">
        <v>1</v>
      </c>
      <c r="F57">
        <v>1</v>
      </c>
      <c r="G57">
        <v>1</v>
      </c>
      <c r="H57">
        <v>2</v>
      </c>
      <c r="I57" t="s">
        <v>872</v>
      </c>
      <c r="J57" t="s">
        <v>873</v>
      </c>
      <c r="K57" t="s">
        <v>874</v>
      </c>
      <c r="L57">
        <v>1368</v>
      </c>
      <c r="N57">
        <v>1011</v>
      </c>
      <c r="O57" t="s">
        <v>737</v>
      </c>
      <c r="P57" t="s">
        <v>737</v>
      </c>
      <c r="Q57">
        <v>1</v>
      </c>
      <c r="X57">
        <v>0.15</v>
      </c>
      <c r="Y57">
        <v>0</v>
      </c>
      <c r="Z57">
        <v>86.4</v>
      </c>
      <c r="AA57">
        <v>13.5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0.15</v>
      </c>
      <c r="AH57">
        <v>2</v>
      </c>
      <c r="AI57">
        <v>23104703</v>
      </c>
      <c r="AJ57">
        <v>60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>
      <c r="A58">
        <f>ROW(Source!A72)</f>
        <v>72</v>
      </c>
      <c r="B58">
        <v>23104718</v>
      </c>
      <c r="C58">
        <v>23104700</v>
      </c>
      <c r="D58">
        <v>21598847</v>
      </c>
      <c r="E58">
        <v>1</v>
      </c>
      <c r="F58">
        <v>1</v>
      </c>
      <c r="G58">
        <v>1</v>
      </c>
      <c r="H58">
        <v>2</v>
      </c>
      <c r="I58" t="s">
        <v>734</v>
      </c>
      <c r="J58" t="s">
        <v>735</v>
      </c>
      <c r="K58" t="s">
        <v>736</v>
      </c>
      <c r="L58">
        <v>1368</v>
      </c>
      <c r="N58">
        <v>1011</v>
      </c>
      <c r="O58" t="s">
        <v>737</v>
      </c>
      <c r="P58" t="s">
        <v>737</v>
      </c>
      <c r="Q58">
        <v>1</v>
      </c>
      <c r="X58">
        <v>0.08</v>
      </c>
      <c r="Y58">
        <v>0</v>
      </c>
      <c r="Z58">
        <v>111.99</v>
      </c>
      <c r="AA58">
        <v>13.5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0.08</v>
      </c>
      <c r="AH58">
        <v>2</v>
      </c>
      <c r="AI58">
        <v>23104704</v>
      </c>
      <c r="AJ58">
        <v>61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>
      <c r="A59">
        <f>ROW(Source!A72)</f>
        <v>72</v>
      </c>
      <c r="B59">
        <v>23104719</v>
      </c>
      <c r="C59">
        <v>23104700</v>
      </c>
      <c r="D59">
        <v>21599190</v>
      </c>
      <c r="E59">
        <v>1</v>
      </c>
      <c r="F59">
        <v>1</v>
      </c>
      <c r="G59">
        <v>1</v>
      </c>
      <c r="H59">
        <v>2</v>
      </c>
      <c r="I59" t="s">
        <v>744</v>
      </c>
      <c r="J59" t="s">
        <v>745</v>
      </c>
      <c r="K59" t="s">
        <v>746</v>
      </c>
      <c r="L59">
        <v>1368</v>
      </c>
      <c r="N59">
        <v>1011</v>
      </c>
      <c r="O59" t="s">
        <v>737</v>
      </c>
      <c r="P59" t="s">
        <v>737</v>
      </c>
      <c r="Q59">
        <v>1</v>
      </c>
      <c r="X59">
        <v>24.94</v>
      </c>
      <c r="Y59">
        <v>0</v>
      </c>
      <c r="Z59">
        <v>1.2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24.94</v>
      </c>
      <c r="AH59">
        <v>2</v>
      </c>
      <c r="AI59">
        <v>23104705</v>
      </c>
      <c r="AJ59">
        <v>62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>
      <c r="A60">
        <f>ROW(Source!A72)</f>
        <v>72</v>
      </c>
      <c r="B60">
        <v>23104720</v>
      </c>
      <c r="C60">
        <v>23104700</v>
      </c>
      <c r="D60">
        <v>21601609</v>
      </c>
      <c r="E60">
        <v>1</v>
      </c>
      <c r="F60">
        <v>1</v>
      </c>
      <c r="G60">
        <v>1</v>
      </c>
      <c r="H60">
        <v>2</v>
      </c>
      <c r="I60" t="s">
        <v>797</v>
      </c>
      <c r="J60" t="s">
        <v>798</v>
      </c>
      <c r="K60" t="s">
        <v>799</v>
      </c>
      <c r="L60">
        <v>1368</v>
      </c>
      <c r="N60">
        <v>1011</v>
      </c>
      <c r="O60" t="s">
        <v>737</v>
      </c>
      <c r="P60" t="s">
        <v>737</v>
      </c>
      <c r="Q60">
        <v>1</v>
      </c>
      <c r="X60">
        <v>1.01</v>
      </c>
      <c r="Y60">
        <v>0</v>
      </c>
      <c r="Z60">
        <v>87.17</v>
      </c>
      <c r="AA60">
        <v>11.6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1.01</v>
      </c>
      <c r="AH60">
        <v>2</v>
      </c>
      <c r="AI60">
        <v>23104706</v>
      </c>
      <c r="AJ60">
        <v>63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>
      <c r="A61">
        <f>ROW(Source!A72)</f>
        <v>72</v>
      </c>
      <c r="B61">
        <v>23104721</v>
      </c>
      <c r="C61">
        <v>23104700</v>
      </c>
      <c r="D61">
        <v>21538874</v>
      </c>
      <c r="E61">
        <v>1</v>
      </c>
      <c r="F61">
        <v>1</v>
      </c>
      <c r="G61">
        <v>1</v>
      </c>
      <c r="H61">
        <v>3</v>
      </c>
      <c r="I61" t="s">
        <v>762</v>
      </c>
      <c r="J61" t="s">
        <v>763</v>
      </c>
      <c r="K61" t="s">
        <v>764</v>
      </c>
      <c r="L61">
        <v>1339</v>
      </c>
      <c r="N61">
        <v>1007</v>
      </c>
      <c r="O61" t="s">
        <v>26</v>
      </c>
      <c r="P61" t="s">
        <v>26</v>
      </c>
      <c r="Q61">
        <v>1</v>
      </c>
      <c r="X61">
        <v>0.45</v>
      </c>
      <c r="Y61">
        <v>6.22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0.45</v>
      </c>
      <c r="AH61">
        <v>2</v>
      </c>
      <c r="AI61">
        <v>23104707</v>
      </c>
      <c r="AJ61">
        <v>64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>
      <c r="A62">
        <f>ROW(Source!A72)</f>
        <v>72</v>
      </c>
      <c r="B62">
        <v>23104722</v>
      </c>
      <c r="C62">
        <v>23104700</v>
      </c>
      <c r="D62">
        <v>21539787</v>
      </c>
      <c r="E62">
        <v>1</v>
      </c>
      <c r="F62">
        <v>1</v>
      </c>
      <c r="G62">
        <v>1</v>
      </c>
      <c r="H62">
        <v>3</v>
      </c>
      <c r="I62" t="s">
        <v>875</v>
      </c>
      <c r="J62" t="s">
        <v>876</v>
      </c>
      <c r="K62" t="s">
        <v>877</v>
      </c>
      <c r="L62">
        <v>1348</v>
      </c>
      <c r="N62">
        <v>1009</v>
      </c>
      <c r="O62" t="s">
        <v>13</v>
      </c>
      <c r="P62" t="s">
        <v>13</v>
      </c>
      <c r="Q62">
        <v>1000</v>
      </c>
      <c r="X62">
        <v>2.9999999999999997E-4</v>
      </c>
      <c r="Y62">
        <v>13560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3</v>
      </c>
      <c r="AG62">
        <v>2.9999999999999997E-4</v>
      </c>
      <c r="AH62">
        <v>2</v>
      </c>
      <c r="AI62">
        <v>23104708</v>
      </c>
      <c r="AJ62">
        <v>65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>
      <c r="A63">
        <f>ROW(Source!A72)</f>
        <v>72</v>
      </c>
      <c r="B63">
        <v>23104723</v>
      </c>
      <c r="C63">
        <v>23104700</v>
      </c>
      <c r="D63">
        <v>21541053</v>
      </c>
      <c r="E63">
        <v>1</v>
      </c>
      <c r="F63">
        <v>1</v>
      </c>
      <c r="G63">
        <v>1</v>
      </c>
      <c r="H63">
        <v>3</v>
      </c>
      <c r="I63" t="s">
        <v>777</v>
      </c>
      <c r="J63" t="s">
        <v>778</v>
      </c>
      <c r="K63" t="s">
        <v>779</v>
      </c>
      <c r="L63">
        <v>1339</v>
      </c>
      <c r="N63">
        <v>1007</v>
      </c>
      <c r="O63" t="s">
        <v>26</v>
      </c>
      <c r="P63" t="s">
        <v>26</v>
      </c>
      <c r="Q63">
        <v>1</v>
      </c>
      <c r="X63">
        <v>0.41</v>
      </c>
      <c r="Y63">
        <v>38.51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0.41</v>
      </c>
      <c r="AH63">
        <v>2</v>
      </c>
      <c r="AI63">
        <v>23104709</v>
      </c>
      <c r="AJ63">
        <v>66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>
      <c r="A64">
        <f>ROW(Source!A72)</f>
        <v>72</v>
      </c>
      <c r="B64">
        <v>23104724</v>
      </c>
      <c r="C64">
        <v>23104700</v>
      </c>
      <c r="D64">
        <v>21571555</v>
      </c>
      <c r="E64">
        <v>1</v>
      </c>
      <c r="F64">
        <v>1</v>
      </c>
      <c r="G64">
        <v>1</v>
      </c>
      <c r="H64">
        <v>3</v>
      </c>
      <c r="I64" t="s">
        <v>93</v>
      </c>
      <c r="J64" t="s">
        <v>96</v>
      </c>
      <c r="K64" t="s">
        <v>94</v>
      </c>
      <c r="L64">
        <v>1346</v>
      </c>
      <c r="N64">
        <v>1009</v>
      </c>
      <c r="O64" t="s">
        <v>95</v>
      </c>
      <c r="P64" t="s">
        <v>95</v>
      </c>
      <c r="Q64">
        <v>1</v>
      </c>
      <c r="X64">
        <v>0</v>
      </c>
      <c r="Y64">
        <v>0</v>
      </c>
      <c r="Z64">
        <v>0</v>
      </c>
      <c r="AA64">
        <v>0</v>
      </c>
      <c r="AB64">
        <v>0</v>
      </c>
      <c r="AC64">
        <v>1</v>
      </c>
      <c r="AD64">
        <v>0</v>
      </c>
      <c r="AE64">
        <v>0</v>
      </c>
      <c r="AF64" t="s">
        <v>3</v>
      </c>
      <c r="AG64">
        <v>0</v>
      </c>
      <c r="AH64">
        <v>2</v>
      </c>
      <c r="AI64">
        <v>23104710</v>
      </c>
      <c r="AJ64">
        <v>67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>
      <c r="A65">
        <f>ROW(Source!A72)</f>
        <v>72</v>
      </c>
      <c r="B65">
        <v>23104725</v>
      </c>
      <c r="C65">
        <v>23104700</v>
      </c>
      <c r="D65">
        <v>21572312</v>
      </c>
      <c r="E65">
        <v>1</v>
      </c>
      <c r="F65">
        <v>1</v>
      </c>
      <c r="G65">
        <v>1</v>
      </c>
      <c r="H65">
        <v>3</v>
      </c>
      <c r="I65" t="s">
        <v>878</v>
      </c>
      <c r="J65" t="s">
        <v>879</v>
      </c>
      <c r="K65" t="s">
        <v>880</v>
      </c>
      <c r="L65">
        <v>1301</v>
      </c>
      <c r="N65">
        <v>1003</v>
      </c>
      <c r="O65" t="s">
        <v>82</v>
      </c>
      <c r="P65" t="s">
        <v>82</v>
      </c>
      <c r="Q65">
        <v>1</v>
      </c>
      <c r="X65">
        <v>100</v>
      </c>
      <c r="Y65">
        <v>53.12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100</v>
      </c>
      <c r="AH65">
        <v>2</v>
      </c>
      <c r="AI65">
        <v>23104711</v>
      </c>
      <c r="AJ65">
        <v>68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>
      <c r="A66">
        <f>ROW(Source!A72)</f>
        <v>72</v>
      </c>
      <c r="B66">
        <v>23104726</v>
      </c>
      <c r="C66">
        <v>23104700</v>
      </c>
      <c r="D66">
        <v>21574009</v>
      </c>
      <c r="E66">
        <v>1</v>
      </c>
      <c r="F66">
        <v>1</v>
      </c>
      <c r="G66">
        <v>1</v>
      </c>
      <c r="H66">
        <v>3</v>
      </c>
      <c r="I66" t="s">
        <v>881</v>
      </c>
      <c r="J66" t="s">
        <v>882</v>
      </c>
      <c r="K66" t="s">
        <v>883</v>
      </c>
      <c r="L66">
        <v>1339</v>
      </c>
      <c r="N66">
        <v>1007</v>
      </c>
      <c r="O66" t="s">
        <v>26</v>
      </c>
      <c r="P66" t="s">
        <v>26</v>
      </c>
      <c r="Q66">
        <v>1</v>
      </c>
      <c r="X66">
        <v>1.2E-2</v>
      </c>
      <c r="Y66">
        <v>600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1.2E-2</v>
      </c>
      <c r="AH66">
        <v>2</v>
      </c>
      <c r="AI66">
        <v>23104712</v>
      </c>
      <c r="AJ66">
        <v>69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>
      <c r="A67">
        <f>ROW(Source!A72)</f>
        <v>72</v>
      </c>
      <c r="B67">
        <v>23104727</v>
      </c>
      <c r="C67">
        <v>23104700</v>
      </c>
      <c r="D67">
        <v>21585603</v>
      </c>
      <c r="E67">
        <v>1</v>
      </c>
      <c r="F67">
        <v>1</v>
      </c>
      <c r="G67">
        <v>1</v>
      </c>
      <c r="H67">
        <v>3</v>
      </c>
      <c r="I67" t="s">
        <v>884</v>
      </c>
      <c r="J67" t="s">
        <v>885</v>
      </c>
      <c r="K67" t="s">
        <v>886</v>
      </c>
      <c r="L67">
        <v>1346</v>
      </c>
      <c r="N67">
        <v>1009</v>
      </c>
      <c r="O67" t="s">
        <v>95</v>
      </c>
      <c r="P67" t="s">
        <v>95</v>
      </c>
      <c r="Q67">
        <v>1</v>
      </c>
      <c r="X67">
        <v>1.66E-2</v>
      </c>
      <c r="Y67">
        <v>2.15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1.66E-2</v>
      </c>
      <c r="AH67">
        <v>2</v>
      </c>
      <c r="AI67">
        <v>23104713</v>
      </c>
      <c r="AJ67">
        <v>70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>
      <c r="A68">
        <f>ROW(Source!A72)</f>
        <v>72</v>
      </c>
      <c r="B68">
        <v>23104728</v>
      </c>
      <c r="C68">
        <v>23104700</v>
      </c>
      <c r="D68">
        <v>21586825</v>
      </c>
      <c r="E68">
        <v>1</v>
      </c>
      <c r="F68">
        <v>1</v>
      </c>
      <c r="G68">
        <v>1</v>
      </c>
      <c r="H68">
        <v>3</v>
      </c>
      <c r="I68" t="s">
        <v>867</v>
      </c>
      <c r="J68" t="s">
        <v>868</v>
      </c>
      <c r="K68" t="s">
        <v>869</v>
      </c>
      <c r="L68">
        <v>1339</v>
      </c>
      <c r="N68">
        <v>1007</v>
      </c>
      <c r="O68" t="s">
        <v>26</v>
      </c>
      <c r="P68" t="s">
        <v>26</v>
      </c>
      <c r="Q68">
        <v>1</v>
      </c>
      <c r="X68">
        <v>4.6399999999999997</v>
      </c>
      <c r="Y68">
        <v>2.44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4.6399999999999997</v>
      </c>
      <c r="AH68">
        <v>2</v>
      </c>
      <c r="AI68">
        <v>23104714</v>
      </c>
      <c r="AJ68">
        <v>71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>
      <c r="A69">
        <f>ROW(Source!A74)</f>
        <v>74</v>
      </c>
      <c r="B69">
        <v>23104746</v>
      </c>
      <c r="C69">
        <v>23104731</v>
      </c>
      <c r="D69">
        <v>9415296</v>
      </c>
      <c r="E69">
        <v>1</v>
      </c>
      <c r="F69">
        <v>1</v>
      </c>
      <c r="G69">
        <v>1</v>
      </c>
      <c r="H69">
        <v>1</v>
      </c>
      <c r="I69" t="s">
        <v>870</v>
      </c>
      <c r="J69" t="s">
        <v>3</v>
      </c>
      <c r="K69" t="s">
        <v>871</v>
      </c>
      <c r="L69">
        <v>1369</v>
      </c>
      <c r="N69">
        <v>1013</v>
      </c>
      <c r="O69" t="s">
        <v>731</v>
      </c>
      <c r="P69" t="s">
        <v>731</v>
      </c>
      <c r="Q69">
        <v>1</v>
      </c>
      <c r="X69">
        <v>79.75</v>
      </c>
      <c r="Y69">
        <v>0</v>
      </c>
      <c r="Z69">
        <v>0</v>
      </c>
      <c r="AA69">
        <v>0</v>
      </c>
      <c r="AB69">
        <v>9.76</v>
      </c>
      <c r="AC69">
        <v>0</v>
      </c>
      <c r="AD69">
        <v>1</v>
      </c>
      <c r="AE69">
        <v>1</v>
      </c>
      <c r="AF69" t="s">
        <v>3</v>
      </c>
      <c r="AG69">
        <v>79.75</v>
      </c>
      <c r="AH69">
        <v>2</v>
      </c>
      <c r="AI69">
        <v>23104732</v>
      </c>
      <c r="AJ69">
        <v>72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>
      <c r="A70">
        <f>ROW(Source!A74)</f>
        <v>74</v>
      </c>
      <c r="B70">
        <v>23104747</v>
      </c>
      <c r="C70">
        <v>23104731</v>
      </c>
      <c r="D70">
        <v>121548</v>
      </c>
      <c r="E70">
        <v>1</v>
      </c>
      <c r="F70">
        <v>1</v>
      </c>
      <c r="G70">
        <v>1</v>
      </c>
      <c r="H70">
        <v>1</v>
      </c>
      <c r="I70" t="s">
        <v>23</v>
      </c>
      <c r="J70" t="s">
        <v>3</v>
      </c>
      <c r="K70" t="s">
        <v>732</v>
      </c>
      <c r="L70">
        <v>608254</v>
      </c>
      <c r="N70">
        <v>1013</v>
      </c>
      <c r="O70" t="s">
        <v>733</v>
      </c>
      <c r="P70" t="s">
        <v>733</v>
      </c>
      <c r="Q70">
        <v>1</v>
      </c>
      <c r="X70">
        <v>0.37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2</v>
      </c>
      <c r="AF70" t="s">
        <v>3</v>
      </c>
      <c r="AG70">
        <v>0.37</v>
      </c>
      <c r="AH70">
        <v>2</v>
      </c>
      <c r="AI70">
        <v>23104733</v>
      </c>
      <c r="AJ70">
        <v>73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>
      <c r="A71">
        <f>ROW(Source!A74)</f>
        <v>74</v>
      </c>
      <c r="B71">
        <v>23104748</v>
      </c>
      <c r="C71">
        <v>23104731</v>
      </c>
      <c r="D71">
        <v>21598697</v>
      </c>
      <c r="E71">
        <v>1</v>
      </c>
      <c r="F71">
        <v>1</v>
      </c>
      <c r="G71">
        <v>1</v>
      </c>
      <c r="H71">
        <v>2</v>
      </c>
      <c r="I71" t="s">
        <v>872</v>
      </c>
      <c r="J71" t="s">
        <v>873</v>
      </c>
      <c r="K71" t="s">
        <v>874</v>
      </c>
      <c r="L71">
        <v>1368</v>
      </c>
      <c r="N71">
        <v>1011</v>
      </c>
      <c r="O71" t="s">
        <v>737</v>
      </c>
      <c r="P71" t="s">
        <v>737</v>
      </c>
      <c r="Q71">
        <v>1</v>
      </c>
      <c r="X71">
        <v>0.27</v>
      </c>
      <c r="Y71">
        <v>0</v>
      </c>
      <c r="Z71">
        <v>86.4</v>
      </c>
      <c r="AA71">
        <v>13.5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0.27</v>
      </c>
      <c r="AH71">
        <v>2</v>
      </c>
      <c r="AI71">
        <v>23104734</v>
      </c>
      <c r="AJ71">
        <v>74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>
      <c r="A72">
        <f>ROW(Source!A74)</f>
        <v>74</v>
      </c>
      <c r="B72">
        <v>23104749</v>
      </c>
      <c r="C72">
        <v>23104731</v>
      </c>
      <c r="D72">
        <v>21598847</v>
      </c>
      <c r="E72">
        <v>1</v>
      </c>
      <c r="F72">
        <v>1</v>
      </c>
      <c r="G72">
        <v>1</v>
      </c>
      <c r="H72">
        <v>2</v>
      </c>
      <c r="I72" t="s">
        <v>734</v>
      </c>
      <c r="J72" t="s">
        <v>735</v>
      </c>
      <c r="K72" t="s">
        <v>736</v>
      </c>
      <c r="L72">
        <v>1368</v>
      </c>
      <c r="N72">
        <v>1011</v>
      </c>
      <c r="O72" t="s">
        <v>737</v>
      </c>
      <c r="P72" t="s">
        <v>737</v>
      </c>
      <c r="Q72">
        <v>1</v>
      </c>
      <c r="X72">
        <v>0.1</v>
      </c>
      <c r="Y72">
        <v>0</v>
      </c>
      <c r="Z72">
        <v>111.99</v>
      </c>
      <c r="AA72">
        <v>13.5</v>
      </c>
      <c r="AB72">
        <v>0</v>
      </c>
      <c r="AC72">
        <v>0</v>
      </c>
      <c r="AD72">
        <v>1</v>
      </c>
      <c r="AE72">
        <v>0</v>
      </c>
      <c r="AF72" t="s">
        <v>3</v>
      </c>
      <c r="AG72">
        <v>0.1</v>
      </c>
      <c r="AH72">
        <v>2</v>
      </c>
      <c r="AI72">
        <v>23104735</v>
      </c>
      <c r="AJ72">
        <v>75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>
      <c r="A73">
        <f>ROW(Source!A74)</f>
        <v>74</v>
      </c>
      <c r="B73">
        <v>23104750</v>
      </c>
      <c r="C73">
        <v>23104731</v>
      </c>
      <c r="D73">
        <v>21599190</v>
      </c>
      <c r="E73">
        <v>1</v>
      </c>
      <c r="F73">
        <v>1</v>
      </c>
      <c r="G73">
        <v>1</v>
      </c>
      <c r="H73">
        <v>2</v>
      </c>
      <c r="I73" t="s">
        <v>744</v>
      </c>
      <c r="J73" t="s">
        <v>745</v>
      </c>
      <c r="K73" t="s">
        <v>746</v>
      </c>
      <c r="L73">
        <v>1368</v>
      </c>
      <c r="N73">
        <v>1011</v>
      </c>
      <c r="O73" t="s">
        <v>737</v>
      </c>
      <c r="P73" t="s">
        <v>737</v>
      </c>
      <c r="Q73">
        <v>1</v>
      </c>
      <c r="X73">
        <v>34.92</v>
      </c>
      <c r="Y73">
        <v>0</v>
      </c>
      <c r="Z73">
        <v>1.2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34.92</v>
      </c>
      <c r="AH73">
        <v>2</v>
      </c>
      <c r="AI73">
        <v>23104736</v>
      </c>
      <c r="AJ73">
        <v>76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>
      <c r="A74">
        <f>ROW(Source!A74)</f>
        <v>74</v>
      </c>
      <c r="B74">
        <v>23104751</v>
      </c>
      <c r="C74">
        <v>23104731</v>
      </c>
      <c r="D74">
        <v>21601609</v>
      </c>
      <c r="E74">
        <v>1</v>
      </c>
      <c r="F74">
        <v>1</v>
      </c>
      <c r="G74">
        <v>1</v>
      </c>
      <c r="H74">
        <v>2</v>
      </c>
      <c r="I74" t="s">
        <v>797</v>
      </c>
      <c r="J74" t="s">
        <v>798</v>
      </c>
      <c r="K74" t="s">
        <v>799</v>
      </c>
      <c r="L74">
        <v>1368</v>
      </c>
      <c r="N74">
        <v>1011</v>
      </c>
      <c r="O74" t="s">
        <v>737</v>
      </c>
      <c r="P74" t="s">
        <v>737</v>
      </c>
      <c r="Q74">
        <v>1</v>
      </c>
      <c r="X74">
        <v>1.4</v>
      </c>
      <c r="Y74">
        <v>0</v>
      </c>
      <c r="Z74">
        <v>87.17</v>
      </c>
      <c r="AA74">
        <v>11.6</v>
      </c>
      <c r="AB74">
        <v>0</v>
      </c>
      <c r="AC74">
        <v>0</v>
      </c>
      <c r="AD74">
        <v>1</v>
      </c>
      <c r="AE74">
        <v>0</v>
      </c>
      <c r="AF74" t="s">
        <v>3</v>
      </c>
      <c r="AG74">
        <v>1.4</v>
      </c>
      <c r="AH74">
        <v>2</v>
      </c>
      <c r="AI74">
        <v>23104737</v>
      </c>
      <c r="AJ74">
        <v>77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>
      <c r="A75">
        <f>ROW(Source!A74)</f>
        <v>74</v>
      </c>
      <c r="B75">
        <v>23104752</v>
      </c>
      <c r="C75">
        <v>23104731</v>
      </c>
      <c r="D75">
        <v>21538874</v>
      </c>
      <c r="E75">
        <v>1</v>
      </c>
      <c r="F75">
        <v>1</v>
      </c>
      <c r="G75">
        <v>1</v>
      </c>
      <c r="H75">
        <v>3</v>
      </c>
      <c r="I75" t="s">
        <v>762</v>
      </c>
      <c r="J75" t="s">
        <v>763</v>
      </c>
      <c r="K75" t="s">
        <v>764</v>
      </c>
      <c r="L75">
        <v>1339</v>
      </c>
      <c r="N75">
        <v>1007</v>
      </c>
      <c r="O75" t="s">
        <v>26</v>
      </c>
      <c r="P75" t="s">
        <v>26</v>
      </c>
      <c r="Q75">
        <v>1</v>
      </c>
      <c r="X75">
        <v>0.67</v>
      </c>
      <c r="Y75">
        <v>6.22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0.67</v>
      </c>
      <c r="AH75">
        <v>2</v>
      </c>
      <c r="AI75">
        <v>23104738</v>
      </c>
      <c r="AJ75">
        <v>78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>
      <c r="A76">
        <f>ROW(Source!A74)</f>
        <v>74</v>
      </c>
      <c r="B76">
        <v>23104753</v>
      </c>
      <c r="C76">
        <v>23104731</v>
      </c>
      <c r="D76">
        <v>21539787</v>
      </c>
      <c r="E76">
        <v>1</v>
      </c>
      <c r="F76">
        <v>1</v>
      </c>
      <c r="G76">
        <v>1</v>
      </c>
      <c r="H76">
        <v>3</v>
      </c>
      <c r="I76" t="s">
        <v>875</v>
      </c>
      <c r="J76" t="s">
        <v>876</v>
      </c>
      <c r="K76" t="s">
        <v>877</v>
      </c>
      <c r="L76">
        <v>1348</v>
      </c>
      <c r="N76">
        <v>1009</v>
      </c>
      <c r="O76" t="s">
        <v>13</v>
      </c>
      <c r="P76" t="s">
        <v>13</v>
      </c>
      <c r="Q76">
        <v>1000</v>
      </c>
      <c r="X76">
        <v>5.0000000000000001E-4</v>
      </c>
      <c r="Y76">
        <v>13560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5.0000000000000001E-4</v>
      </c>
      <c r="AH76">
        <v>2</v>
      </c>
      <c r="AI76">
        <v>23104739</v>
      </c>
      <c r="AJ76">
        <v>79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>
      <c r="A77">
        <f>ROW(Source!A74)</f>
        <v>74</v>
      </c>
      <c r="B77">
        <v>23104754</v>
      </c>
      <c r="C77">
        <v>23104731</v>
      </c>
      <c r="D77">
        <v>21541053</v>
      </c>
      <c r="E77">
        <v>1</v>
      </c>
      <c r="F77">
        <v>1</v>
      </c>
      <c r="G77">
        <v>1</v>
      </c>
      <c r="H77">
        <v>3</v>
      </c>
      <c r="I77" t="s">
        <v>777</v>
      </c>
      <c r="J77" t="s">
        <v>778</v>
      </c>
      <c r="K77" t="s">
        <v>779</v>
      </c>
      <c r="L77">
        <v>1339</v>
      </c>
      <c r="N77">
        <v>1007</v>
      </c>
      <c r="O77" t="s">
        <v>26</v>
      </c>
      <c r="P77" t="s">
        <v>26</v>
      </c>
      <c r="Q77">
        <v>1</v>
      </c>
      <c r="X77">
        <v>0.61</v>
      </c>
      <c r="Y77">
        <v>38.51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3</v>
      </c>
      <c r="AG77">
        <v>0.61</v>
      </c>
      <c r="AH77">
        <v>2</v>
      </c>
      <c r="AI77">
        <v>23104740</v>
      </c>
      <c r="AJ77">
        <v>80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>
      <c r="A78">
        <f>ROW(Source!A74)</f>
        <v>74</v>
      </c>
      <c r="B78">
        <v>23104755</v>
      </c>
      <c r="C78">
        <v>23104731</v>
      </c>
      <c r="D78">
        <v>21571555</v>
      </c>
      <c r="E78">
        <v>1</v>
      </c>
      <c r="F78">
        <v>1</v>
      </c>
      <c r="G78">
        <v>1</v>
      </c>
      <c r="H78">
        <v>3</v>
      </c>
      <c r="I78" t="s">
        <v>93</v>
      </c>
      <c r="J78" t="s">
        <v>96</v>
      </c>
      <c r="K78" t="s">
        <v>94</v>
      </c>
      <c r="L78">
        <v>1346</v>
      </c>
      <c r="N78">
        <v>1009</v>
      </c>
      <c r="O78" t="s">
        <v>95</v>
      </c>
      <c r="P78" t="s">
        <v>95</v>
      </c>
      <c r="Q78">
        <v>1</v>
      </c>
      <c r="X78">
        <v>0</v>
      </c>
      <c r="Y78">
        <v>0</v>
      </c>
      <c r="Z78">
        <v>0</v>
      </c>
      <c r="AA78">
        <v>0</v>
      </c>
      <c r="AB78">
        <v>0</v>
      </c>
      <c r="AC78">
        <v>1</v>
      </c>
      <c r="AD78">
        <v>0</v>
      </c>
      <c r="AE78">
        <v>0</v>
      </c>
      <c r="AF78" t="s">
        <v>3</v>
      </c>
      <c r="AG78">
        <v>0</v>
      </c>
      <c r="AH78">
        <v>2</v>
      </c>
      <c r="AI78">
        <v>23104741</v>
      </c>
      <c r="AJ78">
        <v>81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>
      <c r="A79">
        <f>ROW(Source!A74)</f>
        <v>74</v>
      </c>
      <c r="B79">
        <v>23104756</v>
      </c>
      <c r="C79">
        <v>23104731</v>
      </c>
      <c r="D79">
        <v>21572314</v>
      </c>
      <c r="E79">
        <v>1</v>
      </c>
      <c r="F79">
        <v>1</v>
      </c>
      <c r="G79">
        <v>1</v>
      </c>
      <c r="H79">
        <v>3</v>
      </c>
      <c r="I79" t="s">
        <v>887</v>
      </c>
      <c r="J79" t="s">
        <v>888</v>
      </c>
      <c r="K79" t="s">
        <v>889</v>
      </c>
      <c r="L79">
        <v>1301</v>
      </c>
      <c r="N79">
        <v>1003</v>
      </c>
      <c r="O79" t="s">
        <v>82</v>
      </c>
      <c r="P79" t="s">
        <v>82</v>
      </c>
      <c r="Q79">
        <v>1</v>
      </c>
      <c r="X79">
        <v>100</v>
      </c>
      <c r="Y79">
        <v>61.76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3</v>
      </c>
      <c r="AG79">
        <v>100</v>
      </c>
      <c r="AH79">
        <v>2</v>
      </c>
      <c r="AI79">
        <v>23104742</v>
      </c>
      <c r="AJ79">
        <v>82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>
      <c r="A80">
        <f>ROW(Source!A74)</f>
        <v>74</v>
      </c>
      <c r="B80">
        <v>23104757</v>
      </c>
      <c r="C80">
        <v>23104731</v>
      </c>
      <c r="D80">
        <v>21574009</v>
      </c>
      <c r="E80">
        <v>1</v>
      </c>
      <c r="F80">
        <v>1</v>
      </c>
      <c r="G80">
        <v>1</v>
      </c>
      <c r="H80">
        <v>3</v>
      </c>
      <c r="I80" t="s">
        <v>881</v>
      </c>
      <c r="J80" t="s">
        <v>882</v>
      </c>
      <c r="K80" t="s">
        <v>883</v>
      </c>
      <c r="L80">
        <v>1339</v>
      </c>
      <c r="N80">
        <v>1007</v>
      </c>
      <c r="O80" t="s">
        <v>26</v>
      </c>
      <c r="P80" t="s">
        <v>26</v>
      </c>
      <c r="Q80">
        <v>1</v>
      </c>
      <c r="X80">
        <v>2.1000000000000001E-2</v>
      </c>
      <c r="Y80">
        <v>600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2.1000000000000001E-2</v>
      </c>
      <c r="AH80">
        <v>2</v>
      </c>
      <c r="AI80">
        <v>23104743</v>
      </c>
      <c r="AJ80">
        <v>83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>
      <c r="A81">
        <f>ROW(Source!A74)</f>
        <v>74</v>
      </c>
      <c r="B81">
        <v>23104758</v>
      </c>
      <c r="C81">
        <v>23104731</v>
      </c>
      <c r="D81">
        <v>21585603</v>
      </c>
      <c r="E81">
        <v>1</v>
      </c>
      <c r="F81">
        <v>1</v>
      </c>
      <c r="G81">
        <v>1</v>
      </c>
      <c r="H81">
        <v>3</v>
      </c>
      <c r="I81" t="s">
        <v>884</v>
      </c>
      <c r="J81" t="s">
        <v>885</v>
      </c>
      <c r="K81" t="s">
        <v>886</v>
      </c>
      <c r="L81">
        <v>1346</v>
      </c>
      <c r="N81">
        <v>1009</v>
      </c>
      <c r="O81" t="s">
        <v>95</v>
      </c>
      <c r="P81" t="s">
        <v>95</v>
      </c>
      <c r="Q81">
        <v>1</v>
      </c>
      <c r="X81">
        <v>2.5100000000000001E-2</v>
      </c>
      <c r="Y81">
        <v>2.15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3</v>
      </c>
      <c r="AG81">
        <v>2.5100000000000001E-2</v>
      </c>
      <c r="AH81">
        <v>2</v>
      </c>
      <c r="AI81">
        <v>23104744</v>
      </c>
      <c r="AJ81">
        <v>84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>
      <c r="A82">
        <f>ROW(Source!A74)</f>
        <v>74</v>
      </c>
      <c r="B82">
        <v>23104759</v>
      </c>
      <c r="C82">
        <v>23104731</v>
      </c>
      <c r="D82">
        <v>21586825</v>
      </c>
      <c r="E82">
        <v>1</v>
      </c>
      <c r="F82">
        <v>1</v>
      </c>
      <c r="G82">
        <v>1</v>
      </c>
      <c r="H82">
        <v>3</v>
      </c>
      <c r="I82" t="s">
        <v>867</v>
      </c>
      <c r="J82" t="s">
        <v>868</v>
      </c>
      <c r="K82" t="s">
        <v>869</v>
      </c>
      <c r="L82">
        <v>1339</v>
      </c>
      <c r="N82">
        <v>1007</v>
      </c>
      <c r="O82" t="s">
        <v>26</v>
      </c>
      <c r="P82" t="s">
        <v>26</v>
      </c>
      <c r="Q82">
        <v>1</v>
      </c>
      <c r="X82">
        <v>7.03</v>
      </c>
      <c r="Y82">
        <v>2.44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7.03</v>
      </c>
      <c r="AH82">
        <v>2</v>
      </c>
      <c r="AI82">
        <v>23104745</v>
      </c>
      <c r="AJ82">
        <v>85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>
      <c r="A83">
        <f>ROW(Source!A76)</f>
        <v>76</v>
      </c>
      <c r="B83">
        <v>23104777</v>
      </c>
      <c r="C83">
        <v>23104762</v>
      </c>
      <c r="D83">
        <v>9415296</v>
      </c>
      <c r="E83">
        <v>1</v>
      </c>
      <c r="F83">
        <v>1</v>
      </c>
      <c r="G83">
        <v>1</v>
      </c>
      <c r="H83">
        <v>1</v>
      </c>
      <c r="I83" t="s">
        <v>870</v>
      </c>
      <c r="J83" t="s">
        <v>3</v>
      </c>
      <c r="K83" t="s">
        <v>871</v>
      </c>
      <c r="L83">
        <v>1369</v>
      </c>
      <c r="N83">
        <v>1013</v>
      </c>
      <c r="O83" t="s">
        <v>731</v>
      </c>
      <c r="P83" t="s">
        <v>731</v>
      </c>
      <c r="Q83">
        <v>1</v>
      </c>
      <c r="X83">
        <v>79.75</v>
      </c>
      <c r="Y83">
        <v>0</v>
      </c>
      <c r="Z83">
        <v>0</v>
      </c>
      <c r="AA83">
        <v>0</v>
      </c>
      <c r="AB83">
        <v>9.76</v>
      </c>
      <c r="AC83">
        <v>0</v>
      </c>
      <c r="AD83">
        <v>1</v>
      </c>
      <c r="AE83">
        <v>1</v>
      </c>
      <c r="AF83" t="s">
        <v>3</v>
      </c>
      <c r="AG83">
        <v>79.75</v>
      </c>
      <c r="AH83">
        <v>2</v>
      </c>
      <c r="AI83">
        <v>23104763</v>
      </c>
      <c r="AJ83">
        <v>86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>
      <c r="A84">
        <f>ROW(Source!A76)</f>
        <v>76</v>
      </c>
      <c r="B84">
        <v>23104778</v>
      </c>
      <c r="C84">
        <v>23104762</v>
      </c>
      <c r="D84">
        <v>121548</v>
      </c>
      <c r="E84">
        <v>1</v>
      </c>
      <c r="F84">
        <v>1</v>
      </c>
      <c r="G84">
        <v>1</v>
      </c>
      <c r="H84">
        <v>1</v>
      </c>
      <c r="I84" t="s">
        <v>23</v>
      </c>
      <c r="J84" t="s">
        <v>3</v>
      </c>
      <c r="K84" t="s">
        <v>732</v>
      </c>
      <c r="L84">
        <v>608254</v>
      </c>
      <c r="N84">
        <v>1013</v>
      </c>
      <c r="O84" t="s">
        <v>733</v>
      </c>
      <c r="P84" t="s">
        <v>733</v>
      </c>
      <c r="Q84">
        <v>1</v>
      </c>
      <c r="X84">
        <v>0.37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3</v>
      </c>
      <c r="AG84">
        <v>0.37</v>
      </c>
      <c r="AH84">
        <v>2</v>
      </c>
      <c r="AI84">
        <v>23104764</v>
      </c>
      <c r="AJ84">
        <v>87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>
      <c r="A85">
        <f>ROW(Source!A76)</f>
        <v>76</v>
      </c>
      <c r="B85">
        <v>23104779</v>
      </c>
      <c r="C85">
        <v>23104762</v>
      </c>
      <c r="D85">
        <v>21598697</v>
      </c>
      <c r="E85">
        <v>1</v>
      </c>
      <c r="F85">
        <v>1</v>
      </c>
      <c r="G85">
        <v>1</v>
      </c>
      <c r="H85">
        <v>2</v>
      </c>
      <c r="I85" t="s">
        <v>872</v>
      </c>
      <c r="J85" t="s">
        <v>873</v>
      </c>
      <c r="K85" t="s">
        <v>874</v>
      </c>
      <c r="L85">
        <v>1368</v>
      </c>
      <c r="N85">
        <v>1011</v>
      </c>
      <c r="O85" t="s">
        <v>737</v>
      </c>
      <c r="P85" t="s">
        <v>737</v>
      </c>
      <c r="Q85">
        <v>1</v>
      </c>
      <c r="X85">
        <v>0.27</v>
      </c>
      <c r="Y85">
        <v>0</v>
      </c>
      <c r="Z85">
        <v>86.4</v>
      </c>
      <c r="AA85">
        <v>13.5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0.27</v>
      </c>
      <c r="AH85">
        <v>2</v>
      </c>
      <c r="AI85">
        <v>23104765</v>
      </c>
      <c r="AJ85">
        <v>88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>
      <c r="A86">
        <f>ROW(Source!A76)</f>
        <v>76</v>
      </c>
      <c r="B86">
        <v>23104780</v>
      </c>
      <c r="C86">
        <v>23104762</v>
      </c>
      <c r="D86">
        <v>21598847</v>
      </c>
      <c r="E86">
        <v>1</v>
      </c>
      <c r="F86">
        <v>1</v>
      </c>
      <c r="G86">
        <v>1</v>
      </c>
      <c r="H86">
        <v>2</v>
      </c>
      <c r="I86" t="s">
        <v>734</v>
      </c>
      <c r="J86" t="s">
        <v>735</v>
      </c>
      <c r="K86" t="s">
        <v>736</v>
      </c>
      <c r="L86">
        <v>1368</v>
      </c>
      <c r="N86">
        <v>1011</v>
      </c>
      <c r="O86" t="s">
        <v>737</v>
      </c>
      <c r="P86" t="s">
        <v>737</v>
      </c>
      <c r="Q86">
        <v>1</v>
      </c>
      <c r="X86">
        <v>0.1</v>
      </c>
      <c r="Y86">
        <v>0</v>
      </c>
      <c r="Z86">
        <v>111.99</v>
      </c>
      <c r="AA86">
        <v>13.5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0.1</v>
      </c>
      <c r="AH86">
        <v>2</v>
      </c>
      <c r="AI86">
        <v>23104766</v>
      </c>
      <c r="AJ86">
        <v>89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>
      <c r="A87">
        <f>ROW(Source!A76)</f>
        <v>76</v>
      </c>
      <c r="B87">
        <v>23104781</v>
      </c>
      <c r="C87">
        <v>23104762</v>
      </c>
      <c r="D87">
        <v>21599190</v>
      </c>
      <c r="E87">
        <v>1</v>
      </c>
      <c r="F87">
        <v>1</v>
      </c>
      <c r="G87">
        <v>1</v>
      </c>
      <c r="H87">
        <v>2</v>
      </c>
      <c r="I87" t="s">
        <v>744</v>
      </c>
      <c r="J87" t="s">
        <v>745</v>
      </c>
      <c r="K87" t="s">
        <v>746</v>
      </c>
      <c r="L87">
        <v>1368</v>
      </c>
      <c r="N87">
        <v>1011</v>
      </c>
      <c r="O87" t="s">
        <v>737</v>
      </c>
      <c r="P87" t="s">
        <v>737</v>
      </c>
      <c r="Q87">
        <v>1</v>
      </c>
      <c r="X87">
        <v>34.92</v>
      </c>
      <c r="Y87">
        <v>0</v>
      </c>
      <c r="Z87">
        <v>1.2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34.92</v>
      </c>
      <c r="AH87">
        <v>2</v>
      </c>
      <c r="AI87">
        <v>23104767</v>
      </c>
      <c r="AJ87">
        <v>90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>
      <c r="A88">
        <f>ROW(Source!A76)</f>
        <v>76</v>
      </c>
      <c r="B88">
        <v>23104782</v>
      </c>
      <c r="C88">
        <v>23104762</v>
      </c>
      <c r="D88">
        <v>21601609</v>
      </c>
      <c r="E88">
        <v>1</v>
      </c>
      <c r="F88">
        <v>1</v>
      </c>
      <c r="G88">
        <v>1</v>
      </c>
      <c r="H88">
        <v>2</v>
      </c>
      <c r="I88" t="s">
        <v>797</v>
      </c>
      <c r="J88" t="s">
        <v>798</v>
      </c>
      <c r="K88" t="s">
        <v>799</v>
      </c>
      <c r="L88">
        <v>1368</v>
      </c>
      <c r="N88">
        <v>1011</v>
      </c>
      <c r="O88" t="s">
        <v>737</v>
      </c>
      <c r="P88" t="s">
        <v>737</v>
      </c>
      <c r="Q88">
        <v>1</v>
      </c>
      <c r="X88">
        <v>1.4</v>
      </c>
      <c r="Y88">
        <v>0</v>
      </c>
      <c r="Z88">
        <v>87.17</v>
      </c>
      <c r="AA88">
        <v>11.6</v>
      </c>
      <c r="AB88">
        <v>0</v>
      </c>
      <c r="AC88">
        <v>0</v>
      </c>
      <c r="AD88">
        <v>1</v>
      </c>
      <c r="AE88">
        <v>0</v>
      </c>
      <c r="AF88" t="s">
        <v>3</v>
      </c>
      <c r="AG88">
        <v>1.4</v>
      </c>
      <c r="AH88">
        <v>2</v>
      </c>
      <c r="AI88">
        <v>23104768</v>
      </c>
      <c r="AJ88">
        <v>91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>
      <c r="A89">
        <f>ROW(Source!A76)</f>
        <v>76</v>
      </c>
      <c r="B89">
        <v>23104783</v>
      </c>
      <c r="C89">
        <v>23104762</v>
      </c>
      <c r="D89">
        <v>21538874</v>
      </c>
      <c r="E89">
        <v>1</v>
      </c>
      <c r="F89">
        <v>1</v>
      </c>
      <c r="G89">
        <v>1</v>
      </c>
      <c r="H89">
        <v>3</v>
      </c>
      <c r="I89" t="s">
        <v>762</v>
      </c>
      <c r="J89" t="s">
        <v>763</v>
      </c>
      <c r="K89" t="s">
        <v>764</v>
      </c>
      <c r="L89">
        <v>1339</v>
      </c>
      <c r="N89">
        <v>1007</v>
      </c>
      <c r="O89" t="s">
        <v>26</v>
      </c>
      <c r="P89" t="s">
        <v>26</v>
      </c>
      <c r="Q89">
        <v>1</v>
      </c>
      <c r="X89">
        <v>0.67</v>
      </c>
      <c r="Y89">
        <v>6.22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</v>
      </c>
      <c r="AG89">
        <v>0.67</v>
      </c>
      <c r="AH89">
        <v>2</v>
      </c>
      <c r="AI89">
        <v>23104769</v>
      </c>
      <c r="AJ89">
        <v>92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>
      <c r="A90">
        <f>ROW(Source!A76)</f>
        <v>76</v>
      </c>
      <c r="B90">
        <v>23104784</v>
      </c>
      <c r="C90">
        <v>23104762</v>
      </c>
      <c r="D90">
        <v>21539787</v>
      </c>
      <c r="E90">
        <v>1</v>
      </c>
      <c r="F90">
        <v>1</v>
      </c>
      <c r="G90">
        <v>1</v>
      </c>
      <c r="H90">
        <v>3</v>
      </c>
      <c r="I90" t="s">
        <v>875</v>
      </c>
      <c r="J90" t="s">
        <v>876</v>
      </c>
      <c r="K90" t="s">
        <v>877</v>
      </c>
      <c r="L90">
        <v>1348</v>
      </c>
      <c r="N90">
        <v>1009</v>
      </c>
      <c r="O90" t="s">
        <v>13</v>
      </c>
      <c r="P90" t="s">
        <v>13</v>
      </c>
      <c r="Q90">
        <v>1000</v>
      </c>
      <c r="X90">
        <v>5.0000000000000001E-4</v>
      </c>
      <c r="Y90">
        <v>13560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</v>
      </c>
      <c r="AG90">
        <v>5.0000000000000001E-4</v>
      </c>
      <c r="AH90">
        <v>2</v>
      </c>
      <c r="AI90">
        <v>23104770</v>
      </c>
      <c r="AJ90">
        <v>93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>
      <c r="A91">
        <f>ROW(Source!A76)</f>
        <v>76</v>
      </c>
      <c r="B91">
        <v>23104785</v>
      </c>
      <c r="C91">
        <v>23104762</v>
      </c>
      <c r="D91">
        <v>21541053</v>
      </c>
      <c r="E91">
        <v>1</v>
      </c>
      <c r="F91">
        <v>1</v>
      </c>
      <c r="G91">
        <v>1</v>
      </c>
      <c r="H91">
        <v>3</v>
      </c>
      <c r="I91" t="s">
        <v>777</v>
      </c>
      <c r="J91" t="s">
        <v>778</v>
      </c>
      <c r="K91" t="s">
        <v>779</v>
      </c>
      <c r="L91">
        <v>1339</v>
      </c>
      <c r="N91">
        <v>1007</v>
      </c>
      <c r="O91" t="s">
        <v>26</v>
      </c>
      <c r="P91" t="s">
        <v>26</v>
      </c>
      <c r="Q91">
        <v>1</v>
      </c>
      <c r="X91">
        <v>0.61</v>
      </c>
      <c r="Y91">
        <v>38.51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0.61</v>
      </c>
      <c r="AH91">
        <v>2</v>
      </c>
      <c r="AI91">
        <v>23104771</v>
      </c>
      <c r="AJ91">
        <v>94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>
      <c r="A92">
        <f>ROW(Source!A76)</f>
        <v>76</v>
      </c>
      <c r="B92">
        <v>23104786</v>
      </c>
      <c r="C92">
        <v>23104762</v>
      </c>
      <c r="D92">
        <v>21571555</v>
      </c>
      <c r="E92">
        <v>1</v>
      </c>
      <c r="F92">
        <v>1</v>
      </c>
      <c r="G92">
        <v>1</v>
      </c>
      <c r="H92">
        <v>3</v>
      </c>
      <c r="I92" t="s">
        <v>93</v>
      </c>
      <c r="J92" t="s">
        <v>96</v>
      </c>
      <c r="K92" t="s">
        <v>94</v>
      </c>
      <c r="L92">
        <v>1346</v>
      </c>
      <c r="N92">
        <v>1009</v>
      </c>
      <c r="O92" t="s">
        <v>95</v>
      </c>
      <c r="P92" t="s">
        <v>95</v>
      </c>
      <c r="Q92">
        <v>1</v>
      </c>
      <c r="X92">
        <v>0</v>
      </c>
      <c r="Y92">
        <v>0</v>
      </c>
      <c r="Z92">
        <v>0</v>
      </c>
      <c r="AA92">
        <v>0</v>
      </c>
      <c r="AB92">
        <v>0</v>
      </c>
      <c r="AC92">
        <v>1</v>
      </c>
      <c r="AD92">
        <v>0</v>
      </c>
      <c r="AE92">
        <v>0</v>
      </c>
      <c r="AF92" t="s">
        <v>3</v>
      </c>
      <c r="AG92">
        <v>0</v>
      </c>
      <c r="AH92">
        <v>2</v>
      </c>
      <c r="AI92">
        <v>23104772</v>
      </c>
      <c r="AJ92">
        <v>95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>
      <c r="A93">
        <f>ROW(Source!A76)</f>
        <v>76</v>
      </c>
      <c r="B93">
        <v>23104787</v>
      </c>
      <c r="C93">
        <v>23104762</v>
      </c>
      <c r="D93">
        <v>21572316</v>
      </c>
      <c r="E93">
        <v>1</v>
      </c>
      <c r="F93">
        <v>1</v>
      </c>
      <c r="G93">
        <v>1</v>
      </c>
      <c r="H93">
        <v>3</v>
      </c>
      <c r="I93" t="s">
        <v>890</v>
      </c>
      <c r="J93" t="s">
        <v>891</v>
      </c>
      <c r="K93" t="s">
        <v>892</v>
      </c>
      <c r="L93">
        <v>1301</v>
      </c>
      <c r="N93">
        <v>1003</v>
      </c>
      <c r="O93" t="s">
        <v>82</v>
      </c>
      <c r="P93" t="s">
        <v>82</v>
      </c>
      <c r="Q93">
        <v>1</v>
      </c>
      <c r="X93">
        <v>100</v>
      </c>
      <c r="Y93">
        <v>79.36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100</v>
      </c>
      <c r="AH93">
        <v>2</v>
      </c>
      <c r="AI93">
        <v>23104773</v>
      </c>
      <c r="AJ93">
        <v>96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>
      <c r="A94">
        <f>ROW(Source!A76)</f>
        <v>76</v>
      </c>
      <c r="B94">
        <v>23104788</v>
      </c>
      <c r="C94">
        <v>23104762</v>
      </c>
      <c r="D94">
        <v>21574009</v>
      </c>
      <c r="E94">
        <v>1</v>
      </c>
      <c r="F94">
        <v>1</v>
      </c>
      <c r="G94">
        <v>1</v>
      </c>
      <c r="H94">
        <v>3</v>
      </c>
      <c r="I94" t="s">
        <v>881</v>
      </c>
      <c r="J94" t="s">
        <v>882</v>
      </c>
      <c r="K94" t="s">
        <v>883</v>
      </c>
      <c r="L94">
        <v>1339</v>
      </c>
      <c r="N94">
        <v>1007</v>
      </c>
      <c r="O94" t="s">
        <v>26</v>
      </c>
      <c r="P94" t="s">
        <v>26</v>
      </c>
      <c r="Q94">
        <v>1</v>
      </c>
      <c r="X94">
        <v>2.1000000000000001E-2</v>
      </c>
      <c r="Y94">
        <v>600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2.1000000000000001E-2</v>
      </c>
      <c r="AH94">
        <v>2</v>
      </c>
      <c r="AI94">
        <v>23104774</v>
      </c>
      <c r="AJ94">
        <v>97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>
      <c r="A95">
        <f>ROW(Source!A76)</f>
        <v>76</v>
      </c>
      <c r="B95">
        <v>23104789</v>
      </c>
      <c r="C95">
        <v>23104762</v>
      </c>
      <c r="D95">
        <v>21585603</v>
      </c>
      <c r="E95">
        <v>1</v>
      </c>
      <c r="F95">
        <v>1</v>
      </c>
      <c r="G95">
        <v>1</v>
      </c>
      <c r="H95">
        <v>3</v>
      </c>
      <c r="I95" t="s">
        <v>884</v>
      </c>
      <c r="J95" t="s">
        <v>885</v>
      </c>
      <c r="K95" t="s">
        <v>886</v>
      </c>
      <c r="L95">
        <v>1346</v>
      </c>
      <c r="N95">
        <v>1009</v>
      </c>
      <c r="O95" t="s">
        <v>95</v>
      </c>
      <c r="P95" t="s">
        <v>95</v>
      </c>
      <c r="Q95">
        <v>1</v>
      </c>
      <c r="X95">
        <v>3.9300000000000002E-2</v>
      </c>
      <c r="Y95">
        <v>2.15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3.9300000000000002E-2</v>
      </c>
      <c r="AH95">
        <v>2</v>
      </c>
      <c r="AI95">
        <v>23104775</v>
      </c>
      <c r="AJ95">
        <v>98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>
      <c r="A96">
        <f>ROW(Source!A76)</f>
        <v>76</v>
      </c>
      <c r="B96">
        <v>23104790</v>
      </c>
      <c r="C96">
        <v>23104762</v>
      </c>
      <c r="D96">
        <v>21586825</v>
      </c>
      <c r="E96">
        <v>1</v>
      </c>
      <c r="F96">
        <v>1</v>
      </c>
      <c r="G96">
        <v>1</v>
      </c>
      <c r="H96">
        <v>3</v>
      </c>
      <c r="I96" t="s">
        <v>867</v>
      </c>
      <c r="J96" t="s">
        <v>868</v>
      </c>
      <c r="K96" t="s">
        <v>869</v>
      </c>
      <c r="L96">
        <v>1339</v>
      </c>
      <c r="N96">
        <v>1007</v>
      </c>
      <c r="O96" t="s">
        <v>26</v>
      </c>
      <c r="P96" t="s">
        <v>26</v>
      </c>
      <c r="Q96">
        <v>1</v>
      </c>
      <c r="X96">
        <v>10.99</v>
      </c>
      <c r="Y96">
        <v>2.44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10.99</v>
      </c>
      <c r="AH96">
        <v>2</v>
      </c>
      <c r="AI96">
        <v>23104776</v>
      </c>
      <c r="AJ96">
        <v>99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>
      <c r="A97">
        <f>ROW(Source!A78)</f>
        <v>78</v>
      </c>
      <c r="B97">
        <v>23104799</v>
      </c>
      <c r="C97">
        <v>23104792</v>
      </c>
      <c r="D97">
        <v>9699766</v>
      </c>
      <c r="E97">
        <v>1</v>
      </c>
      <c r="F97">
        <v>1</v>
      </c>
      <c r="G97">
        <v>1</v>
      </c>
      <c r="H97">
        <v>1</v>
      </c>
      <c r="I97" t="s">
        <v>856</v>
      </c>
      <c r="J97" t="s">
        <v>3</v>
      </c>
      <c r="K97" t="s">
        <v>857</v>
      </c>
      <c r="L97">
        <v>1369</v>
      </c>
      <c r="N97">
        <v>1013</v>
      </c>
      <c r="O97" t="s">
        <v>731</v>
      </c>
      <c r="P97" t="s">
        <v>731</v>
      </c>
      <c r="Q97">
        <v>1</v>
      </c>
      <c r="X97">
        <v>5.01</v>
      </c>
      <c r="Y97">
        <v>0</v>
      </c>
      <c r="Z97">
        <v>0</v>
      </c>
      <c r="AA97">
        <v>0</v>
      </c>
      <c r="AB97">
        <v>11.64</v>
      </c>
      <c r="AC97">
        <v>0</v>
      </c>
      <c r="AD97">
        <v>1</v>
      </c>
      <c r="AE97">
        <v>1</v>
      </c>
      <c r="AF97" t="s">
        <v>3</v>
      </c>
      <c r="AG97">
        <v>5.01</v>
      </c>
      <c r="AH97">
        <v>2</v>
      </c>
      <c r="AI97">
        <v>23104793</v>
      </c>
      <c r="AJ97">
        <v>100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>
      <c r="A98">
        <f>ROW(Source!A78)</f>
        <v>78</v>
      </c>
      <c r="B98">
        <v>23104800</v>
      </c>
      <c r="C98">
        <v>23104792</v>
      </c>
      <c r="D98">
        <v>21599230</v>
      </c>
      <c r="E98">
        <v>1</v>
      </c>
      <c r="F98">
        <v>1</v>
      </c>
      <c r="G98">
        <v>1</v>
      </c>
      <c r="H98">
        <v>2</v>
      </c>
      <c r="I98" t="s">
        <v>858</v>
      </c>
      <c r="J98" t="s">
        <v>859</v>
      </c>
      <c r="K98" t="s">
        <v>860</v>
      </c>
      <c r="L98">
        <v>1368</v>
      </c>
      <c r="N98">
        <v>1011</v>
      </c>
      <c r="O98" t="s">
        <v>737</v>
      </c>
      <c r="P98" t="s">
        <v>737</v>
      </c>
      <c r="Q98">
        <v>1</v>
      </c>
      <c r="X98">
        <v>1.5</v>
      </c>
      <c r="Y98">
        <v>0</v>
      </c>
      <c r="Z98">
        <v>29.67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1.5</v>
      </c>
      <c r="AH98">
        <v>2</v>
      </c>
      <c r="AI98">
        <v>23104794</v>
      </c>
      <c r="AJ98">
        <v>101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>
      <c r="A99">
        <f>ROW(Source!A78)</f>
        <v>78</v>
      </c>
      <c r="B99">
        <v>23104801</v>
      </c>
      <c r="C99">
        <v>23104792</v>
      </c>
      <c r="D99">
        <v>21538992</v>
      </c>
      <c r="E99">
        <v>1</v>
      </c>
      <c r="F99">
        <v>1</v>
      </c>
      <c r="G99">
        <v>1</v>
      </c>
      <c r="H99">
        <v>3</v>
      </c>
      <c r="I99" t="s">
        <v>765</v>
      </c>
      <c r="J99" t="s">
        <v>766</v>
      </c>
      <c r="K99" t="s">
        <v>767</v>
      </c>
      <c r="L99">
        <v>1348</v>
      </c>
      <c r="N99">
        <v>1009</v>
      </c>
      <c r="O99" t="s">
        <v>13</v>
      </c>
      <c r="P99" t="s">
        <v>13</v>
      </c>
      <c r="Q99">
        <v>1000</v>
      </c>
      <c r="X99">
        <v>5.0000000000000002E-5</v>
      </c>
      <c r="Y99">
        <v>15119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5.0000000000000002E-5</v>
      </c>
      <c r="AH99">
        <v>2</v>
      </c>
      <c r="AI99">
        <v>23104795</v>
      </c>
      <c r="AJ99">
        <v>102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>
      <c r="A100">
        <f>ROW(Source!A78)</f>
        <v>78</v>
      </c>
      <c r="B100">
        <v>23104802</v>
      </c>
      <c r="C100">
        <v>23104792</v>
      </c>
      <c r="D100">
        <v>21539432</v>
      </c>
      <c r="E100">
        <v>1</v>
      </c>
      <c r="F100">
        <v>1</v>
      </c>
      <c r="G100">
        <v>1</v>
      </c>
      <c r="H100">
        <v>3</v>
      </c>
      <c r="I100" t="s">
        <v>861</v>
      </c>
      <c r="J100" t="s">
        <v>862</v>
      </c>
      <c r="K100" t="s">
        <v>863</v>
      </c>
      <c r="L100">
        <v>1348</v>
      </c>
      <c r="N100">
        <v>1009</v>
      </c>
      <c r="O100" t="s">
        <v>13</v>
      </c>
      <c r="P100" t="s">
        <v>13</v>
      </c>
      <c r="Q100">
        <v>1000</v>
      </c>
      <c r="X100">
        <v>2.0000000000000002E-5</v>
      </c>
      <c r="Y100">
        <v>16950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3</v>
      </c>
      <c r="AG100">
        <v>2.0000000000000002E-5</v>
      </c>
      <c r="AH100">
        <v>2</v>
      </c>
      <c r="AI100">
        <v>23104796</v>
      </c>
      <c r="AJ100">
        <v>103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>
      <c r="A101">
        <f>ROW(Source!A78)</f>
        <v>78</v>
      </c>
      <c r="B101">
        <v>23104803</v>
      </c>
      <c r="C101">
        <v>23104792</v>
      </c>
      <c r="D101">
        <v>21541172</v>
      </c>
      <c r="E101">
        <v>1</v>
      </c>
      <c r="F101">
        <v>1</v>
      </c>
      <c r="G101">
        <v>1</v>
      </c>
      <c r="H101">
        <v>3</v>
      </c>
      <c r="I101" t="s">
        <v>864</v>
      </c>
      <c r="J101" t="s">
        <v>865</v>
      </c>
      <c r="K101" t="s">
        <v>866</v>
      </c>
      <c r="L101">
        <v>1346</v>
      </c>
      <c r="N101">
        <v>1009</v>
      </c>
      <c r="O101" t="s">
        <v>95</v>
      </c>
      <c r="P101" t="s">
        <v>95</v>
      </c>
      <c r="Q101">
        <v>1</v>
      </c>
      <c r="X101">
        <v>0.02</v>
      </c>
      <c r="Y101">
        <v>37.29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3</v>
      </c>
      <c r="AG101">
        <v>0.02</v>
      </c>
      <c r="AH101">
        <v>2</v>
      </c>
      <c r="AI101">
        <v>23104797</v>
      </c>
      <c r="AJ101">
        <v>104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>
      <c r="A102">
        <f>ROW(Source!A78)</f>
        <v>78</v>
      </c>
      <c r="B102">
        <v>23104804</v>
      </c>
      <c r="C102">
        <v>23104792</v>
      </c>
      <c r="D102">
        <v>21586825</v>
      </c>
      <c r="E102">
        <v>1</v>
      </c>
      <c r="F102">
        <v>1</v>
      </c>
      <c r="G102">
        <v>1</v>
      </c>
      <c r="H102">
        <v>3</v>
      </c>
      <c r="I102" t="s">
        <v>867</v>
      </c>
      <c r="J102" t="s">
        <v>868</v>
      </c>
      <c r="K102" t="s">
        <v>869</v>
      </c>
      <c r="L102">
        <v>1339</v>
      </c>
      <c r="N102">
        <v>1007</v>
      </c>
      <c r="O102" t="s">
        <v>26</v>
      </c>
      <c r="P102" t="s">
        <v>26</v>
      </c>
      <c r="Q102">
        <v>1</v>
      </c>
      <c r="X102">
        <v>3.8</v>
      </c>
      <c r="Y102">
        <v>2.44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3</v>
      </c>
      <c r="AG102">
        <v>3.8</v>
      </c>
      <c r="AH102">
        <v>2</v>
      </c>
      <c r="AI102">
        <v>23104798</v>
      </c>
      <c r="AJ102">
        <v>105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>
      <c r="A103">
        <f>ROW(Source!A79)</f>
        <v>79</v>
      </c>
      <c r="B103">
        <v>23104822</v>
      </c>
      <c r="C103">
        <v>23104806</v>
      </c>
      <c r="D103">
        <v>9416287</v>
      </c>
      <c r="E103">
        <v>1</v>
      </c>
      <c r="F103">
        <v>1</v>
      </c>
      <c r="G103">
        <v>1</v>
      </c>
      <c r="H103">
        <v>1</v>
      </c>
      <c r="I103" t="s">
        <v>893</v>
      </c>
      <c r="J103" t="s">
        <v>3</v>
      </c>
      <c r="K103" t="s">
        <v>894</v>
      </c>
      <c r="L103">
        <v>1369</v>
      </c>
      <c r="N103">
        <v>1013</v>
      </c>
      <c r="O103" t="s">
        <v>731</v>
      </c>
      <c r="P103" t="s">
        <v>731</v>
      </c>
      <c r="Q103">
        <v>1</v>
      </c>
      <c r="X103">
        <v>115.44</v>
      </c>
      <c r="Y103">
        <v>0</v>
      </c>
      <c r="Z103">
        <v>0</v>
      </c>
      <c r="AA103">
        <v>0</v>
      </c>
      <c r="AB103">
        <v>9.51</v>
      </c>
      <c r="AC103">
        <v>0</v>
      </c>
      <c r="AD103">
        <v>1</v>
      </c>
      <c r="AE103">
        <v>1</v>
      </c>
      <c r="AF103" t="s">
        <v>3</v>
      </c>
      <c r="AG103">
        <v>115.44</v>
      </c>
      <c r="AH103">
        <v>2</v>
      </c>
      <c r="AI103">
        <v>23104807</v>
      </c>
      <c r="AJ103">
        <v>106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>
      <c r="A104">
        <f>ROW(Source!A79)</f>
        <v>79</v>
      </c>
      <c r="B104">
        <v>23104823</v>
      </c>
      <c r="C104">
        <v>23104806</v>
      </c>
      <c r="D104">
        <v>121548</v>
      </c>
      <c r="E104">
        <v>1</v>
      </c>
      <c r="F104">
        <v>1</v>
      </c>
      <c r="G104">
        <v>1</v>
      </c>
      <c r="H104">
        <v>1</v>
      </c>
      <c r="I104" t="s">
        <v>23</v>
      </c>
      <c r="J104" t="s">
        <v>3</v>
      </c>
      <c r="K104" t="s">
        <v>732</v>
      </c>
      <c r="L104">
        <v>608254</v>
      </c>
      <c r="N104">
        <v>1013</v>
      </c>
      <c r="O104" t="s">
        <v>733</v>
      </c>
      <c r="P104" t="s">
        <v>733</v>
      </c>
      <c r="Q104">
        <v>1</v>
      </c>
      <c r="X104">
        <v>0.65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 t="s">
        <v>3</v>
      </c>
      <c r="AG104">
        <v>0.65</v>
      </c>
      <c r="AH104">
        <v>2</v>
      </c>
      <c r="AI104">
        <v>23104808</v>
      </c>
      <c r="AJ104">
        <v>107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>
      <c r="A105">
        <f>ROW(Source!A79)</f>
        <v>79</v>
      </c>
      <c r="B105">
        <v>23104824</v>
      </c>
      <c r="C105">
        <v>23104806</v>
      </c>
      <c r="D105">
        <v>21598697</v>
      </c>
      <c r="E105">
        <v>1</v>
      </c>
      <c r="F105">
        <v>1</v>
      </c>
      <c r="G105">
        <v>1</v>
      </c>
      <c r="H105">
        <v>2</v>
      </c>
      <c r="I105" t="s">
        <v>872</v>
      </c>
      <c r="J105" t="s">
        <v>873</v>
      </c>
      <c r="K105" t="s">
        <v>874</v>
      </c>
      <c r="L105">
        <v>1368</v>
      </c>
      <c r="N105">
        <v>1011</v>
      </c>
      <c r="O105" t="s">
        <v>737</v>
      </c>
      <c r="P105" t="s">
        <v>737</v>
      </c>
      <c r="Q105">
        <v>1</v>
      </c>
      <c r="X105">
        <v>0.5</v>
      </c>
      <c r="Y105">
        <v>0</v>
      </c>
      <c r="Z105">
        <v>86.4</v>
      </c>
      <c r="AA105">
        <v>13.5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0.5</v>
      </c>
      <c r="AH105">
        <v>2</v>
      </c>
      <c r="AI105">
        <v>23104809</v>
      </c>
      <c r="AJ105">
        <v>108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>
      <c r="A106">
        <f>ROW(Source!A79)</f>
        <v>79</v>
      </c>
      <c r="B106">
        <v>23104825</v>
      </c>
      <c r="C106">
        <v>23104806</v>
      </c>
      <c r="D106">
        <v>21598847</v>
      </c>
      <c r="E106">
        <v>1</v>
      </c>
      <c r="F106">
        <v>1</v>
      </c>
      <c r="G106">
        <v>1</v>
      </c>
      <c r="H106">
        <v>2</v>
      </c>
      <c r="I106" t="s">
        <v>734</v>
      </c>
      <c r="J106" t="s">
        <v>735</v>
      </c>
      <c r="K106" t="s">
        <v>736</v>
      </c>
      <c r="L106">
        <v>1368</v>
      </c>
      <c r="N106">
        <v>1011</v>
      </c>
      <c r="O106" t="s">
        <v>737</v>
      </c>
      <c r="P106" t="s">
        <v>737</v>
      </c>
      <c r="Q106">
        <v>1</v>
      </c>
      <c r="X106">
        <v>0.15</v>
      </c>
      <c r="Y106">
        <v>0</v>
      </c>
      <c r="Z106">
        <v>111.99</v>
      </c>
      <c r="AA106">
        <v>13.5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0.15</v>
      </c>
      <c r="AH106">
        <v>2</v>
      </c>
      <c r="AI106">
        <v>23104810</v>
      </c>
      <c r="AJ106">
        <v>109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>
      <c r="A107">
        <f>ROW(Source!A79)</f>
        <v>79</v>
      </c>
      <c r="B107">
        <v>23104826</v>
      </c>
      <c r="C107">
        <v>23104806</v>
      </c>
      <c r="D107">
        <v>21599187</v>
      </c>
      <c r="E107">
        <v>1</v>
      </c>
      <c r="F107">
        <v>1</v>
      </c>
      <c r="G107">
        <v>1</v>
      </c>
      <c r="H107">
        <v>2</v>
      </c>
      <c r="I107" t="s">
        <v>895</v>
      </c>
      <c r="J107" t="s">
        <v>896</v>
      </c>
      <c r="K107" t="s">
        <v>897</v>
      </c>
      <c r="L107">
        <v>1368</v>
      </c>
      <c r="N107">
        <v>1011</v>
      </c>
      <c r="O107" t="s">
        <v>737</v>
      </c>
      <c r="P107" t="s">
        <v>737</v>
      </c>
      <c r="Q107">
        <v>1</v>
      </c>
      <c r="X107">
        <v>1.66</v>
      </c>
      <c r="Y107">
        <v>0</v>
      </c>
      <c r="Z107">
        <v>8.1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</v>
      </c>
      <c r="AG107">
        <v>1.66</v>
      </c>
      <c r="AH107">
        <v>2</v>
      </c>
      <c r="AI107">
        <v>23104811</v>
      </c>
      <c r="AJ107">
        <v>110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>
      <c r="A108">
        <f>ROW(Source!A79)</f>
        <v>79</v>
      </c>
      <c r="B108">
        <v>23104827</v>
      </c>
      <c r="C108">
        <v>23104806</v>
      </c>
      <c r="D108">
        <v>21599190</v>
      </c>
      <c r="E108">
        <v>1</v>
      </c>
      <c r="F108">
        <v>1</v>
      </c>
      <c r="G108">
        <v>1</v>
      </c>
      <c r="H108">
        <v>2</v>
      </c>
      <c r="I108" t="s">
        <v>744</v>
      </c>
      <c r="J108" t="s">
        <v>745</v>
      </c>
      <c r="K108" t="s">
        <v>746</v>
      </c>
      <c r="L108">
        <v>1368</v>
      </c>
      <c r="N108">
        <v>1011</v>
      </c>
      <c r="O108" t="s">
        <v>737</v>
      </c>
      <c r="P108" t="s">
        <v>737</v>
      </c>
      <c r="Q108">
        <v>1</v>
      </c>
      <c r="X108">
        <v>49.42</v>
      </c>
      <c r="Y108">
        <v>0</v>
      </c>
      <c r="Z108">
        <v>1.2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3</v>
      </c>
      <c r="AG108">
        <v>49.42</v>
      </c>
      <c r="AH108">
        <v>2</v>
      </c>
      <c r="AI108">
        <v>23104812</v>
      </c>
      <c r="AJ108">
        <v>111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>
      <c r="A109">
        <f>ROW(Source!A79)</f>
        <v>79</v>
      </c>
      <c r="B109">
        <v>23104828</v>
      </c>
      <c r="C109">
        <v>23104806</v>
      </c>
      <c r="D109">
        <v>21601609</v>
      </c>
      <c r="E109">
        <v>1</v>
      </c>
      <c r="F109">
        <v>1</v>
      </c>
      <c r="G109">
        <v>1</v>
      </c>
      <c r="H109">
        <v>2</v>
      </c>
      <c r="I109" t="s">
        <v>797</v>
      </c>
      <c r="J109" t="s">
        <v>798</v>
      </c>
      <c r="K109" t="s">
        <v>799</v>
      </c>
      <c r="L109">
        <v>1368</v>
      </c>
      <c r="N109">
        <v>1011</v>
      </c>
      <c r="O109" t="s">
        <v>737</v>
      </c>
      <c r="P109" t="s">
        <v>737</v>
      </c>
      <c r="Q109">
        <v>1</v>
      </c>
      <c r="X109">
        <v>1.56</v>
      </c>
      <c r="Y109">
        <v>0</v>
      </c>
      <c r="Z109">
        <v>87.17</v>
      </c>
      <c r="AA109">
        <v>11.6</v>
      </c>
      <c r="AB109">
        <v>0</v>
      </c>
      <c r="AC109">
        <v>0</v>
      </c>
      <c r="AD109">
        <v>1</v>
      </c>
      <c r="AE109">
        <v>0</v>
      </c>
      <c r="AF109" t="s">
        <v>3</v>
      </c>
      <c r="AG109">
        <v>1.56</v>
      </c>
      <c r="AH109">
        <v>2</v>
      </c>
      <c r="AI109">
        <v>23104813</v>
      </c>
      <c r="AJ109">
        <v>112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>
      <c r="A110">
        <f>ROW(Source!A79)</f>
        <v>79</v>
      </c>
      <c r="B110">
        <v>23104829</v>
      </c>
      <c r="C110">
        <v>23104806</v>
      </c>
      <c r="D110">
        <v>21538874</v>
      </c>
      <c r="E110">
        <v>1</v>
      </c>
      <c r="F110">
        <v>1</v>
      </c>
      <c r="G110">
        <v>1</v>
      </c>
      <c r="H110">
        <v>3</v>
      </c>
      <c r="I110" t="s">
        <v>762</v>
      </c>
      <c r="J110" t="s">
        <v>763</v>
      </c>
      <c r="K110" t="s">
        <v>764</v>
      </c>
      <c r="L110">
        <v>1339</v>
      </c>
      <c r="N110">
        <v>1007</v>
      </c>
      <c r="O110" t="s">
        <v>26</v>
      </c>
      <c r="P110" t="s">
        <v>26</v>
      </c>
      <c r="Q110">
        <v>1</v>
      </c>
      <c r="X110">
        <v>1</v>
      </c>
      <c r="Y110">
        <v>6.22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1</v>
      </c>
      <c r="AH110">
        <v>2</v>
      </c>
      <c r="AI110">
        <v>23104814</v>
      </c>
      <c r="AJ110">
        <v>113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>
      <c r="A111">
        <f>ROW(Source!A79)</f>
        <v>79</v>
      </c>
      <c r="B111">
        <v>23104830</v>
      </c>
      <c r="C111">
        <v>23104806</v>
      </c>
      <c r="D111">
        <v>21539787</v>
      </c>
      <c r="E111">
        <v>1</v>
      </c>
      <c r="F111">
        <v>1</v>
      </c>
      <c r="G111">
        <v>1</v>
      </c>
      <c r="H111">
        <v>3</v>
      </c>
      <c r="I111" t="s">
        <v>875</v>
      </c>
      <c r="J111" t="s">
        <v>876</v>
      </c>
      <c r="K111" t="s">
        <v>877</v>
      </c>
      <c r="L111">
        <v>1348</v>
      </c>
      <c r="N111">
        <v>1009</v>
      </c>
      <c r="O111" t="s">
        <v>13</v>
      </c>
      <c r="P111" t="s">
        <v>13</v>
      </c>
      <c r="Q111">
        <v>1000</v>
      </c>
      <c r="X111">
        <v>6.9999999999999999E-4</v>
      </c>
      <c r="Y111">
        <v>13560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3</v>
      </c>
      <c r="AG111">
        <v>6.9999999999999999E-4</v>
      </c>
      <c r="AH111">
        <v>2</v>
      </c>
      <c r="AI111">
        <v>23104815</v>
      </c>
      <c r="AJ111">
        <v>114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>
      <c r="A112">
        <f>ROW(Source!A79)</f>
        <v>79</v>
      </c>
      <c r="B112">
        <v>23104831</v>
      </c>
      <c r="C112">
        <v>23104806</v>
      </c>
      <c r="D112">
        <v>21541053</v>
      </c>
      <c r="E112">
        <v>1</v>
      </c>
      <c r="F112">
        <v>1</v>
      </c>
      <c r="G112">
        <v>1</v>
      </c>
      <c r="H112">
        <v>3</v>
      </c>
      <c r="I112" t="s">
        <v>777</v>
      </c>
      <c r="J112" t="s">
        <v>778</v>
      </c>
      <c r="K112" t="s">
        <v>779</v>
      </c>
      <c r="L112">
        <v>1339</v>
      </c>
      <c r="N112">
        <v>1007</v>
      </c>
      <c r="O112" t="s">
        <v>26</v>
      </c>
      <c r="P112" t="s">
        <v>26</v>
      </c>
      <c r="Q112">
        <v>1</v>
      </c>
      <c r="X112">
        <v>0.91</v>
      </c>
      <c r="Y112">
        <v>38.51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3</v>
      </c>
      <c r="AG112">
        <v>0.91</v>
      </c>
      <c r="AH112">
        <v>2</v>
      </c>
      <c r="AI112">
        <v>23104816</v>
      </c>
      <c r="AJ112">
        <v>115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>
      <c r="A113">
        <f>ROW(Source!A79)</f>
        <v>79</v>
      </c>
      <c r="B113">
        <v>23104832</v>
      </c>
      <c r="C113">
        <v>23104806</v>
      </c>
      <c r="D113">
        <v>21571555</v>
      </c>
      <c r="E113">
        <v>1</v>
      </c>
      <c r="F113">
        <v>1</v>
      </c>
      <c r="G113">
        <v>1</v>
      </c>
      <c r="H113">
        <v>3</v>
      </c>
      <c r="I113" t="s">
        <v>93</v>
      </c>
      <c r="J113" t="s">
        <v>96</v>
      </c>
      <c r="K113" t="s">
        <v>94</v>
      </c>
      <c r="L113">
        <v>1346</v>
      </c>
      <c r="N113">
        <v>1009</v>
      </c>
      <c r="O113" t="s">
        <v>95</v>
      </c>
      <c r="P113" t="s">
        <v>95</v>
      </c>
      <c r="Q113">
        <v>1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1</v>
      </c>
      <c r="AD113">
        <v>0</v>
      </c>
      <c r="AE113">
        <v>0</v>
      </c>
      <c r="AF113" t="s">
        <v>3</v>
      </c>
      <c r="AG113">
        <v>0</v>
      </c>
      <c r="AH113">
        <v>2</v>
      </c>
      <c r="AI113">
        <v>23104817</v>
      </c>
      <c r="AJ113">
        <v>116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>
      <c r="A114">
        <f>ROW(Source!A79)</f>
        <v>79</v>
      </c>
      <c r="B114">
        <v>23104833</v>
      </c>
      <c r="C114">
        <v>23104806</v>
      </c>
      <c r="D114">
        <v>21572318</v>
      </c>
      <c r="E114">
        <v>1</v>
      </c>
      <c r="F114">
        <v>1</v>
      </c>
      <c r="G114">
        <v>1</v>
      </c>
      <c r="H114">
        <v>3</v>
      </c>
      <c r="I114" t="s">
        <v>898</v>
      </c>
      <c r="J114" t="s">
        <v>899</v>
      </c>
      <c r="K114" t="s">
        <v>900</v>
      </c>
      <c r="L114">
        <v>1301</v>
      </c>
      <c r="N114">
        <v>1003</v>
      </c>
      <c r="O114" t="s">
        <v>82</v>
      </c>
      <c r="P114" t="s">
        <v>82</v>
      </c>
      <c r="Q114">
        <v>1</v>
      </c>
      <c r="X114">
        <v>100</v>
      </c>
      <c r="Y114">
        <v>103.04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100</v>
      </c>
      <c r="AH114">
        <v>2</v>
      </c>
      <c r="AI114">
        <v>23104818</v>
      </c>
      <c r="AJ114">
        <v>117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>
      <c r="A115">
        <f>ROW(Source!A79)</f>
        <v>79</v>
      </c>
      <c r="B115">
        <v>23104834</v>
      </c>
      <c r="C115">
        <v>23104806</v>
      </c>
      <c r="D115">
        <v>21574009</v>
      </c>
      <c r="E115">
        <v>1</v>
      </c>
      <c r="F115">
        <v>1</v>
      </c>
      <c r="G115">
        <v>1</v>
      </c>
      <c r="H115">
        <v>3</v>
      </c>
      <c r="I115" t="s">
        <v>881</v>
      </c>
      <c r="J115" t="s">
        <v>882</v>
      </c>
      <c r="K115" t="s">
        <v>883</v>
      </c>
      <c r="L115">
        <v>1339</v>
      </c>
      <c r="N115">
        <v>1007</v>
      </c>
      <c r="O115" t="s">
        <v>26</v>
      </c>
      <c r="P115" t="s">
        <v>26</v>
      </c>
      <c r="Q115">
        <v>1</v>
      </c>
      <c r="X115">
        <v>0.114</v>
      </c>
      <c r="Y115">
        <v>600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0.114</v>
      </c>
      <c r="AH115">
        <v>2</v>
      </c>
      <c r="AI115">
        <v>23104819</v>
      </c>
      <c r="AJ115">
        <v>118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>
      <c r="A116">
        <f>ROW(Source!A79)</f>
        <v>79</v>
      </c>
      <c r="B116">
        <v>23104835</v>
      </c>
      <c r="C116">
        <v>23104806</v>
      </c>
      <c r="D116">
        <v>21585603</v>
      </c>
      <c r="E116">
        <v>1</v>
      </c>
      <c r="F116">
        <v>1</v>
      </c>
      <c r="G116">
        <v>1</v>
      </c>
      <c r="H116">
        <v>3</v>
      </c>
      <c r="I116" t="s">
        <v>884</v>
      </c>
      <c r="J116" t="s">
        <v>885</v>
      </c>
      <c r="K116" t="s">
        <v>886</v>
      </c>
      <c r="L116">
        <v>1346</v>
      </c>
      <c r="N116">
        <v>1009</v>
      </c>
      <c r="O116" t="s">
        <v>95</v>
      </c>
      <c r="P116" t="s">
        <v>95</v>
      </c>
      <c r="Q116">
        <v>1</v>
      </c>
      <c r="X116">
        <v>6.1499999999999999E-2</v>
      </c>
      <c r="Y116">
        <v>2.15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6.1499999999999999E-2</v>
      </c>
      <c r="AH116">
        <v>2</v>
      </c>
      <c r="AI116">
        <v>23104820</v>
      </c>
      <c r="AJ116">
        <v>119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>
      <c r="A117">
        <f>ROW(Source!A79)</f>
        <v>79</v>
      </c>
      <c r="B117">
        <v>23104836</v>
      </c>
      <c r="C117">
        <v>23104806</v>
      </c>
      <c r="D117">
        <v>21586825</v>
      </c>
      <c r="E117">
        <v>1</v>
      </c>
      <c r="F117">
        <v>1</v>
      </c>
      <c r="G117">
        <v>1</v>
      </c>
      <c r="H117">
        <v>3</v>
      </c>
      <c r="I117" t="s">
        <v>867</v>
      </c>
      <c r="J117" t="s">
        <v>868</v>
      </c>
      <c r="K117" t="s">
        <v>869</v>
      </c>
      <c r="L117">
        <v>1339</v>
      </c>
      <c r="N117">
        <v>1007</v>
      </c>
      <c r="O117" t="s">
        <v>26</v>
      </c>
      <c r="P117" t="s">
        <v>26</v>
      </c>
      <c r="Q117">
        <v>1</v>
      </c>
      <c r="X117">
        <v>17.170000000000002</v>
      </c>
      <c r="Y117">
        <v>2.44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17.170000000000002</v>
      </c>
      <c r="AH117">
        <v>2</v>
      </c>
      <c r="AI117">
        <v>23104821</v>
      </c>
      <c r="AJ117">
        <v>120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>
      <c r="A118">
        <f>ROW(Source!A81)</f>
        <v>81</v>
      </c>
      <c r="B118">
        <v>23104854</v>
      </c>
      <c r="C118">
        <v>23104839</v>
      </c>
      <c r="D118">
        <v>9416287</v>
      </c>
      <c r="E118">
        <v>1</v>
      </c>
      <c r="F118">
        <v>1</v>
      </c>
      <c r="G118">
        <v>1</v>
      </c>
      <c r="H118">
        <v>1</v>
      </c>
      <c r="I118" t="s">
        <v>893</v>
      </c>
      <c r="J118" t="s">
        <v>3</v>
      </c>
      <c r="K118" t="s">
        <v>894</v>
      </c>
      <c r="L118">
        <v>1369</v>
      </c>
      <c r="N118">
        <v>1013</v>
      </c>
      <c r="O118" t="s">
        <v>731</v>
      </c>
      <c r="P118" t="s">
        <v>731</v>
      </c>
      <c r="Q118">
        <v>1</v>
      </c>
      <c r="X118">
        <v>115.44</v>
      </c>
      <c r="Y118">
        <v>0</v>
      </c>
      <c r="Z118">
        <v>0</v>
      </c>
      <c r="AA118">
        <v>0</v>
      </c>
      <c r="AB118">
        <v>9.51</v>
      </c>
      <c r="AC118">
        <v>0</v>
      </c>
      <c r="AD118">
        <v>1</v>
      </c>
      <c r="AE118">
        <v>1</v>
      </c>
      <c r="AF118" t="s">
        <v>3</v>
      </c>
      <c r="AG118">
        <v>115.44</v>
      </c>
      <c r="AH118">
        <v>2</v>
      </c>
      <c r="AI118">
        <v>23104840</v>
      </c>
      <c r="AJ118">
        <v>121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>
      <c r="A119">
        <f>ROW(Source!A81)</f>
        <v>81</v>
      </c>
      <c r="B119">
        <v>23104855</v>
      </c>
      <c r="C119">
        <v>23104839</v>
      </c>
      <c r="D119">
        <v>121548</v>
      </c>
      <c r="E119">
        <v>1</v>
      </c>
      <c r="F119">
        <v>1</v>
      </c>
      <c r="G119">
        <v>1</v>
      </c>
      <c r="H119">
        <v>1</v>
      </c>
      <c r="I119" t="s">
        <v>23</v>
      </c>
      <c r="J119" t="s">
        <v>3</v>
      </c>
      <c r="K119" t="s">
        <v>732</v>
      </c>
      <c r="L119">
        <v>608254</v>
      </c>
      <c r="N119">
        <v>1013</v>
      </c>
      <c r="O119" t="s">
        <v>733</v>
      </c>
      <c r="P119" t="s">
        <v>733</v>
      </c>
      <c r="Q119">
        <v>1</v>
      </c>
      <c r="X119">
        <v>0.65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2</v>
      </c>
      <c r="AF119" t="s">
        <v>3</v>
      </c>
      <c r="AG119">
        <v>0.65</v>
      </c>
      <c r="AH119">
        <v>2</v>
      </c>
      <c r="AI119">
        <v>23104841</v>
      </c>
      <c r="AJ119">
        <v>122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>
      <c r="A120">
        <f>ROW(Source!A81)</f>
        <v>81</v>
      </c>
      <c r="B120">
        <v>23104856</v>
      </c>
      <c r="C120">
        <v>23104839</v>
      </c>
      <c r="D120">
        <v>21598697</v>
      </c>
      <c r="E120">
        <v>1</v>
      </c>
      <c r="F120">
        <v>1</v>
      </c>
      <c r="G120">
        <v>1</v>
      </c>
      <c r="H120">
        <v>2</v>
      </c>
      <c r="I120" t="s">
        <v>872</v>
      </c>
      <c r="J120" t="s">
        <v>873</v>
      </c>
      <c r="K120" t="s">
        <v>874</v>
      </c>
      <c r="L120">
        <v>1368</v>
      </c>
      <c r="N120">
        <v>1011</v>
      </c>
      <c r="O120" t="s">
        <v>737</v>
      </c>
      <c r="P120" t="s">
        <v>737</v>
      </c>
      <c r="Q120">
        <v>1</v>
      </c>
      <c r="X120">
        <v>0.5</v>
      </c>
      <c r="Y120">
        <v>0</v>
      </c>
      <c r="Z120">
        <v>86.4</v>
      </c>
      <c r="AA120">
        <v>13.5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0.5</v>
      </c>
      <c r="AH120">
        <v>2</v>
      </c>
      <c r="AI120">
        <v>23104842</v>
      </c>
      <c r="AJ120">
        <v>123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>
      <c r="A121">
        <f>ROW(Source!A81)</f>
        <v>81</v>
      </c>
      <c r="B121">
        <v>23104857</v>
      </c>
      <c r="C121">
        <v>23104839</v>
      </c>
      <c r="D121">
        <v>21598847</v>
      </c>
      <c r="E121">
        <v>1</v>
      </c>
      <c r="F121">
        <v>1</v>
      </c>
      <c r="G121">
        <v>1</v>
      </c>
      <c r="H121">
        <v>2</v>
      </c>
      <c r="I121" t="s">
        <v>734</v>
      </c>
      <c r="J121" t="s">
        <v>735</v>
      </c>
      <c r="K121" t="s">
        <v>736</v>
      </c>
      <c r="L121">
        <v>1368</v>
      </c>
      <c r="N121">
        <v>1011</v>
      </c>
      <c r="O121" t="s">
        <v>737</v>
      </c>
      <c r="P121" t="s">
        <v>737</v>
      </c>
      <c r="Q121">
        <v>1</v>
      </c>
      <c r="X121">
        <v>0.15</v>
      </c>
      <c r="Y121">
        <v>0</v>
      </c>
      <c r="Z121">
        <v>111.99</v>
      </c>
      <c r="AA121">
        <v>13.5</v>
      </c>
      <c r="AB121">
        <v>0</v>
      </c>
      <c r="AC121">
        <v>0</v>
      </c>
      <c r="AD121">
        <v>1</v>
      </c>
      <c r="AE121">
        <v>0</v>
      </c>
      <c r="AF121" t="s">
        <v>3</v>
      </c>
      <c r="AG121">
        <v>0.15</v>
      </c>
      <c r="AH121">
        <v>2</v>
      </c>
      <c r="AI121">
        <v>23104843</v>
      </c>
      <c r="AJ121">
        <v>124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>
      <c r="A122">
        <f>ROW(Source!A81)</f>
        <v>81</v>
      </c>
      <c r="B122">
        <v>23104858</v>
      </c>
      <c r="C122">
        <v>23104839</v>
      </c>
      <c r="D122">
        <v>21599190</v>
      </c>
      <c r="E122">
        <v>1</v>
      </c>
      <c r="F122">
        <v>1</v>
      </c>
      <c r="G122">
        <v>1</v>
      </c>
      <c r="H122">
        <v>2</v>
      </c>
      <c r="I122" t="s">
        <v>744</v>
      </c>
      <c r="J122" t="s">
        <v>745</v>
      </c>
      <c r="K122" t="s">
        <v>746</v>
      </c>
      <c r="L122">
        <v>1368</v>
      </c>
      <c r="N122">
        <v>1011</v>
      </c>
      <c r="O122" t="s">
        <v>737</v>
      </c>
      <c r="P122" t="s">
        <v>737</v>
      </c>
      <c r="Q122">
        <v>1</v>
      </c>
      <c r="X122">
        <v>49.42</v>
      </c>
      <c r="Y122">
        <v>0</v>
      </c>
      <c r="Z122">
        <v>1.2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3</v>
      </c>
      <c r="AG122">
        <v>49.42</v>
      </c>
      <c r="AH122">
        <v>2</v>
      </c>
      <c r="AI122">
        <v>23104844</v>
      </c>
      <c r="AJ122">
        <v>125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>
      <c r="A123">
        <f>ROW(Source!A81)</f>
        <v>81</v>
      </c>
      <c r="B123">
        <v>23104859</v>
      </c>
      <c r="C123">
        <v>23104839</v>
      </c>
      <c r="D123">
        <v>21601609</v>
      </c>
      <c r="E123">
        <v>1</v>
      </c>
      <c r="F123">
        <v>1</v>
      </c>
      <c r="G123">
        <v>1</v>
      </c>
      <c r="H123">
        <v>2</v>
      </c>
      <c r="I123" t="s">
        <v>797</v>
      </c>
      <c r="J123" t="s">
        <v>798</v>
      </c>
      <c r="K123" t="s">
        <v>799</v>
      </c>
      <c r="L123">
        <v>1368</v>
      </c>
      <c r="N123">
        <v>1011</v>
      </c>
      <c r="O123" t="s">
        <v>737</v>
      </c>
      <c r="P123" t="s">
        <v>737</v>
      </c>
      <c r="Q123">
        <v>1</v>
      </c>
      <c r="X123">
        <v>1.56</v>
      </c>
      <c r="Y123">
        <v>0</v>
      </c>
      <c r="Z123">
        <v>87.17</v>
      </c>
      <c r="AA123">
        <v>11.6</v>
      </c>
      <c r="AB123">
        <v>0</v>
      </c>
      <c r="AC123">
        <v>0</v>
      </c>
      <c r="AD123">
        <v>1</v>
      </c>
      <c r="AE123">
        <v>0</v>
      </c>
      <c r="AF123" t="s">
        <v>3</v>
      </c>
      <c r="AG123">
        <v>1.56</v>
      </c>
      <c r="AH123">
        <v>2</v>
      </c>
      <c r="AI123">
        <v>23104845</v>
      </c>
      <c r="AJ123">
        <v>126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>
      <c r="A124">
        <f>ROW(Source!A81)</f>
        <v>81</v>
      </c>
      <c r="B124">
        <v>23104860</v>
      </c>
      <c r="C124">
        <v>23104839</v>
      </c>
      <c r="D124">
        <v>21538874</v>
      </c>
      <c r="E124">
        <v>1</v>
      </c>
      <c r="F124">
        <v>1</v>
      </c>
      <c r="G124">
        <v>1</v>
      </c>
      <c r="H124">
        <v>3</v>
      </c>
      <c r="I124" t="s">
        <v>762</v>
      </c>
      <c r="J124" t="s">
        <v>763</v>
      </c>
      <c r="K124" t="s">
        <v>764</v>
      </c>
      <c r="L124">
        <v>1339</v>
      </c>
      <c r="N124">
        <v>1007</v>
      </c>
      <c r="O124" t="s">
        <v>26</v>
      </c>
      <c r="P124" t="s">
        <v>26</v>
      </c>
      <c r="Q124">
        <v>1</v>
      </c>
      <c r="X124">
        <v>1</v>
      </c>
      <c r="Y124">
        <v>6.22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3</v>
      </c>
      <c r="AG124">
        <v>1</v>
      </c>
      <c r="AH124">
        <v>2</v>
      </c>
      <c r="AI124">
        <v>23104846</v>
      </c>
      <c r="AJ124">
        <v>127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>
      <c r="A125">
        <f>ROW(Source!A81)</f>
        <v>81</v>
      </c>
      <c r="B125">
        <v>23104861</v>
      </c>
      <c r="C125">
        <v>23104839</v>
      </c>
      <c r="D125">
        <v>21539787</v>
      </c>
      <c r="E125">
        <v>1</v>
      </c>
      <c r="F125">
        <v>1</v>
      </c>
      <c r="G125">
        <v>1</v>
      </c>
      <c r="H125">
        <v>3</v>
      </c>
      <c r="I125" t="s">
        <v>875</v>
      </c>
      <c r="J125" t="s">
        <v>876</v>
      </c>
      <c r="K125" t="s">
        <v>877</v>
      </c>
      <c r="L125">
        <v>1348</v>
      </c>
      <c r="N125">
        <v>1009</v>
      </c>
      <c r="O125" t="s">
        <v>13</v>
      </c>
      <c r="P125" t="s">
        <v>13</v>
      </c>
      <c r="Q125">
        <v>1000</v>
      </c>
      <c r="X125">
        <v>6.9999999999999999E-4</v>
      </c>
      <c r="Y125">
        <v>13560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3</v>
      </c>
      <c r="AG125">
        <v>6.9999999999999999E-4</v>
      </c>
      <c r="AH125">
        <v>2</v>
      </c>
      <c r="AI125">
        <v>23104847</v>
      </c>
      <c r="AJ125">
        <v>128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>
      <c r="A126">
        <f>ROW(Source!A81)</f>
        <v>81</v>
      </c>
      <c r="B126">
        <v>23104862</v>
      </c>
      <c r="C126">
        <v>23104839</v>
      </c>
      <c r="D126">
        <v>21541053</v>
      </c>
      <c r="E126">
        <v>1</v>
      </c>
      <c r="F126">
        <v>1</v>
      </c>
      <c r="G126">
        <v>1</v>
      </c>
      <c r="H126">
        <v>3</v>
      </c>
      <c r="I126" t="s">
        <v>777</v>
      </c>
      <c r="J126" t="s">
        <v>778</v>
      </c>
      <c r="K126" t="s">
        <v>779</v>
      </c>
      <c r="L126">
        <v>1339</v>
      </c>
      <c r="N126">
        <v>1007</v>
      </c>
      <c r="O126" t="s">
        <v>26</v>
      </c>
      <c r="P126" t="s">
        <v>26</v>
      </c>
      <c r="Q126">
        <v>1</v>
      </c>
      <c r="X126">
        <v>0.91</v>
      </c>
      <c r="Y126">
        <v>38.51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3</v>
      </c>
      <c r="AG126">
        <v>0.91</v>
      </c>
      <c r="AH126">
        <v>2</v>
      </c>
      <c r="AI126">
        <v>23104848</v>
      </c>
      <c r="AJ126">
        <v>129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>
      <c r="A127">
        <f>ROW(Source!A81)</f>
        <v>81</v>
      </c>
      <c r="B127">
        <v>23104863</v>
      </c>
      <c r="C127">
        <v>23104839</v>
      </c>
      <c r="D127">
        <v>21571555</v>
      </c>
      <c r="E127">
        <v>1</v>
      </c>
      <c r="F127">
        <v>1</v>
      </c>
      <c r="G127">
        <v>1</v>
      </c>
      <c r="H127">
        <v>3</v>
      </c>
      <c r="I127" t="s">
        <v>93</v>
      </c>
      <c r="J127" t="s">
        <v>96</v>
      </c>
      <c r="K127" t="s">
        <v>94</v>
      </c>
      <c r="L127">
        <v>1346</v>
      </c>
      <c r="N127">
        <v>1009</v>
      </c>
      <c r="O127" t="s">
        <v>95</v>
      </c>
      <c r="P127" t="s">
        <v>95</v>
      </c>
      <c r="Q127">
        <v>1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1</v>
      </c>
      <c r="AD127">
        <v>0</v>
      </c>
      <c r="AE127">
        <v>0</v>
      </c>
      <c r="AF127" t="s">
        <v>3</v>
      </c>
      <c r="AG127">
        <v>0</v>
      </c>
      <c r="AH127">
        <v>2</v>
      </c>
      <c r="AI127">
        <v>23104849</v>
      </c>
      <c r="AJ127">
        <v>130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>
      <c r="A128">
        <f>ROW(Source!A81)</f>
        <v>81</v>
      </c>
      <c r="B128">
        <v>23104864</v>
      </c>
      <c r="C128">
        <v>23104839</v>
      </c>
      <c r="D128">
        <v>21572320</v>
      </c>
      <c r="E128">
        <v>1</v>
      </c>
      <c r="F128">
        <v>1</v>
      </c>
      <c r="G128">
        <v>1</v>
      </c>
      <c r="H128">
        <v>3</v>
      </c>
      <c r="I128" t="s">
        <v>901</v>
      </c>
      <c r="J128" t="s">
        <v>902</v>
      </c>
      <c r="K128" t="s">
        <v>903</v>
      </c>
      <c r="L128">
        <v>1301</v>
      </c>
      <c r="N128">
        <v>1003</v>
      </c>
      <c r="O128" t="s">
        <v>82</v>
      </c>
      <c r="P128" t="s">
        <v>82</v>
      </c>
      <c r="Q128">
        <v>1</v>
      </c>
      <c r="X128">
        <v>100</v>
      </c>
      <c r="Y128">
        <v>132.80000000000001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100</v>
      </c>
      <c r="AH128">
        <v>2</v>
      </c>
      <c r="AI128">
        <v>23104850</v>
      </c>
      <c r="AJ128">
        <v>131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>
      <c r="A129">
        <f>ROW(Source!A81)</f>
        <v>81</v>
      </c>
      <c r="B129">
        <v>23104865</v>
      </c>
      <c r="C129">
        <v>23104839</v>
      </c>
      <c r="D129">
        <v>21574009</v>
      </c>
      <c r="E129">
        <v>1</v>
      </c>
      <c r="F129">
        <v>1</v>
      </c>
      <c r="G129">
        <v>1</v>
      </c>
      <c r="H129">
        <v>3</v>
      </c>
      <c r="I129" t="s">
        <v>881</v>
      </c>
      <c r="J129" t="s">
        <v>882</v>
      </c>
      <c r="K129" t="s">
        <v>883</v>
      </c>
      <c r="L129">
        <v>1339</v>
      </c>
      <c r="N129">
        <v>1007</v>
      </c>
      <c r="O129" t="s">
        <v>26</v>
      </c>
      <c r="P129" t="s">
        <v>26</v>
      </c>
      <c r="Q129">
        <v>1</v>
      </c>
      <c r="X129">
        <v>0.114</v>
      </c>
      <c r="Y129">
        <v>600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0.114</v>
      </c>
      <c r="AH129">
        <v>2</v>
      </c>
      <c r="AI129">
        <v>23104851</v>
      </c>
      <c r="AJ129">
        <v>132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>
      <c r="A130">
        <f>ROW(Source!A81)</f>
        <v>81</v>
      </c>
      <c r="B130">
        <v>23104866</v>
      </c>
      <c r="C130">
        <v>23104839</v>
      </c>
      <c r="D130">
        <v>21585603</v>
      </c>
      <c r="E130">
        <v>1</v>
      </c>
      <c r="F130">
        <v>1</v>
      </c>
      <c r="G130">
        <v>1</v>
      </c>
      <c r="H130">
        <v>3</v>
      </c>
      <c r="I130" t="s">
        <v>884</v>
      </c>
      <c r="J130" t="s">
        <v>885</v>
      </c>
      <c r="K130" t="s">
        <v>886</v>
      </c>
      <c r="L130">
        <v>1346</v>
      </c>
      <c r="N130">
        <v>1009</v>
      </c>
      <c r="O130" t="s">
        <v>95</v>
      </c>
      <c r="P130" t="s">
        <v>95</v>
      </c>
      <c r="Q130">
        <v>1</v>
      </c>
      <c r="X130">
        <v>0.09</v>
      </c>
      <c r="Y130">
        <v>2.15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0.09</v>
      </c>
      <c r="AH130">
        <v>2</v>
      </c>
      <c r="AI130">
        <v>23104852</v>
      </c>
      <c r="AJ130">
        <v>133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>
      <c r="A131">
        <f>ROW(Source!A81)</f>
        <v>81</v>
      </c>
      <c r="B131">
        <v>23104867</v>
      </c>
      <c r="C131">
        <v>23104839</v>
      </c>
      <c r="D131">
        <v>21586825</v>
      </c>
      <c r="E131">
        <v>1</v>
      </c>
      <c r="F131">
        <v>1</v>
      </c>
      <c r="G131">
        <v>1</v>
      </c>
      <c r="H131">
        <v>3</v>
      </c>
      <c r="I131" t="s">
        <v>867</v>
      </c>
      <c r="J131" t="s">
        <v>868</v>
      </c>
      <c r="K131" t="s">
        <v>869</v>
      </c>
      <c r="L131">
        <v>1339</v>
      </c>
      <c r="N131">
        <v>1007</v>
      </c>
      <c r="O131" t="s">
        <v>26</v>
      </c>
      <c r="P131" t="s">
        <v>26</v>
      </c>
      <c r="Q131">
        <v>1</v>
      </c>
      <c r="X131">
        <v>24.73</v>
      </c>
      <c r="Y131">
        <v>2.44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24.73</v>
      </c>
      <c r="AH131">
        <v>2</v>
      </c>
      <c r="AI131">
        <v>23104853</v>
      </c>
      <c r="AJ131">
        <v>134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>
      <c r="A132">
        <f>ROW(Source!A83)</f>
        <v>83</v>
      </c>
      <c r="B132">
        <v>23104884</v>
      </c>
      <c r="C132">
        <v>23104870</v>
      </c>
      <c r="D132">
        <v>9416287</v>
      </c>
      <c r="E132">
        <v>1</v>
      </c>
      <c r="F132">
        <v>1</v>
      </c>
      <c r="G132">
        <v>1</v>
      </c>
      <c r="H132">
        <v>1</v>
      </c>
      <c r="I132" t="s">
        <v>893</v>
      </c>
      <c r="J132" t="s">
        <v>3</v>
      </c>
      <c r="K132" t="s">
        <v>894</v>
      </c>
      <c r="L132">
        <v>1369</v>
      </c>
      <c r="N132">
        <v>1013</v>
      </c>
      <c r="O132" t="s">
        <v>731</v>
      </c>
      <c r="P132" t="s">
        <v>731</v>
      </c>
      <c r="Q132">
        <v>1</v>
      </c>
      <c r="X132">
        <v>185.92</v>
      </c>
      <c r="Y132">
        <v>0</v>
      </c>
      <c r="Z132">
        <v>0</v>
      </c>
      <c r="AA132">
        <v>0</v>
      </c>
      <c r="AB132">
        <v>9.51</v>
      </c>
      <c r="AC132">
        <v>0</v>
      </c>
      <c r="AD132">
        <v>1</v>
      </c>
      <c r="AE132">
        <v>1</v>
      </c>
      <c r="AF132" t="s">
        <v>3</v>
      </c>
      <c r="AG132">
        <v>185.92</v>
      </c>
      <c r="AH132">
        <v>2</v>
      </c>
      <c r="AI132">
        <v>23104871</v>
      </c>
      <c r="AJ132">
        <v>135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>
      <c r="A133">
        <f>ROW(Source!A83)</f>
        <v>83</v>
      </c>
      <c r="B133">
        <v>23104885</v>
      </c>
      <c r="C133">
        <v>23104870</v>
      </c>
      <c r="D133">
        <v>121548</v>
      </c>
      <c r="E133">
        <v>1</v>
      </c>
      <c r="F133">
        <v>1</v>
      </c>
      <c r="G133">
        <v>1</v>
      </c>
      <c r="H133">
        <v>1</v>
      </c>
      <c r="I133" t="s">
        <v>23</v>
      </c>
      <c r="J133" t="s">
        <v>3</v>
      </c>
      <c r="K133" t="s">
        <v>732</v>
      </c>
      <c r="L133">
        <v>608254</v>
      </c>
      <c r="N133">
        <v>1013</v>
      </c>
      <c r="O133" t="s">
        <v>733</v>
      </c>
      <c r="P133" t="s">
        <v>733</v>
      </c>
      <c r="Q133">
        <v>1</v>
      </c>
      <c r="X133">
        <v>1.03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2</v>
      </c>
      <c r="AF133" t="s">
        <v>3</v>
      </c>
      <c r="AG133">
        <v>1.03</v>
      </c>
      <c r="AH133">
        <v>2</v>
      </c>
      <c r="AI133">
        <v>23104872</v>
      </c>
      <c r="AJ133">
        <v>136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>
      <c r="A134">
        <f>ROW(Source!A83)</f>
        <v>83</v>
      </c>
      <c r="B134">
        <v>23104886</v>
      </c>
      <c r="C134">
        <v>23104870</v>
      </c>
      <c r="D134">
        <v>21598697</v>
      </c>
      <c r="E134">
        <v>1</v>
      </c>
      <c r="F134">
        <v>1</v>
      </c>
      <c r="G134">
        <v>1</v>
      </c>
      <c r="H134">
        <v>2</v>
      </c>
      <c r="I134" t="s">
        <v>872</v>
      </c>
      <c r="J134" t="s">
        <v>873</v>
      </c>
      <c r="K134" t="s">
        <v>874</v>
      </c>
      <c r="L134">
        <v>1368</v>
      </c>
      <c r="N134">
        <v>1011</v>
      </c>
      <c r="O134" t="s">
        <v>737</v>
      </c>
      <c r="P134" t="s">
        <v>737</v>
      </c>
      <c r="Q134">
        <v>1</v>
      </c>
      <c r="X134">
        <v>0.82</v>
      </c>
      <c r="Y134">
        <v>0</v>
      </c>
      <c r="Z134">
        <v>86.4</v>
      </c>
      <c r="AA134">
        <v>13.5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0.82</v>
      </c>
      <c r="AH134">
        <v>2</v>
      </c>
      <c r="AI134">
        <v>23104873</v>
      </c>
      <c r="AJ134">
        <v>137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>
      <c r="A135">
        <f>ROW(Source!A83)</f>
        <v>83</v>
      </c>
      <c r="B135">
        <v>23104887</v>
      </c>
      <c r="C135">
        <v>23104870</v>
      </c>
      <c r="D135">
        <v>21598847</v>
      </c>
      <c r="E135">
        <v>1</v>
      </c>
      <c r="F135">
        <v>1</v>
      </c>
      <c r="G135">
        <v>1</v>
      </c>
      <c r="H135">
        <v>2</v>
      </c>
      <c r="I135" t="s">
        <v>734</v>
      </c>
      <c r="J135" t="s">
        <v>735</v>
      </c>
      <c r="K135" t="s">
        <v>736</v>
      </c>
      <c r="L135">
        <v>1368</v>
      </c>
      <c r="N135">
        <v>1011</v>
      </c>
      <c r="O135" t="s">
        <v>737</v>
      </c>
      <c r="P135" t="s">
        <v>737</v>
      </c>
      <c r="Q135">
        <v>1</v>
      </c>
      <c r="X135">
        <v>0.21</v>
      </c>
      <c r="Y135">
        <v>0</v>
      </c>
      <c r="Z135">
        <v>111.99</v>
      </c>
      <c r="AA135">
        <v>13.5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0.21</v>
      </c>
      <c r="AH135">
        <v>2</v>
      </c>
      <c r="AI135">
        <v>23104874</v>
      </c>
      <c r="AJ135">
        <v>138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>
      <c r="A136">
        <f>ROW(Source!A83)</f>
        <v>83</v>
      </c>
      <c r="B136">
        <v>23104888</v>
      </c>
      <c r="C136">
        <v>23104870</v>
      </c>
      <c r="D136">
        <v>21599187</v>
      </c>
      <c r="E136">
        <v>1</v>
      </c>
      <c r="F136">
        <v>1</v>
      </c>
      <c r="G136">
        <v>1</v>
      </c>
      <c r="H136">
        <v>2</v>
      </c>
      <c r="I136" t="s">
        <v>895</v>
      </c>
      <c r="J136" t="s">
        <v>896</v>
      </c>
      <c r="K136" t="s">
        <v>897</v>
      </c>
      <c r="L136">
        <v>1368</v>
      </c>
      <c r="N136">
        <v>1011</v>
      </c>
      <c r="O136" t="s">
        <v>737</v>
      </c>
      <c r="P136" t="s">
        <v>737</v>
      </c>
      <c r="Q136">
        <v>1</v>
      </c>
      <c r="X136">
        <v>27.14</v>
      </c>
      <c r="Y136">
        <v>0</v>
      </c>
      <c r="Z136">
        <v>8.1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27.14</v>
      </c>
      <c r="AH136">
        <v>2</v>
      </c>
      <c r="AI136">
        <v>23104875</v>
      </c>
      <c r="AJ136">
        <v>139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>
      <c r="A137">
        <f>ROW(Source!A83)</f>
        <v>83</v>
      </c>
      <c r="B137">
        <v>23104889</v>
      </c>
      <c r="C137">
        <v>23104870</v>
      </c>
      <c r="D137">
        <v>21601609</v>
      </c>
      <c r="E137">
        <v>1</v>
      </c>
      <c r="F137">
        <v>1</v>
      </c>
      <c r="G137">
        <v>1</v>
      </c>
      <c r="H137">
        <v>2</v>
      </c>
      <c r="I137" t="s">
        <v>797</v>
      </c>
      <c r="J137" t="s">
        <v>798</v>
      </c>
      <c r="K137" t="s">
        <v>799</v>
      </c>
      <c r="L137">
        <v>1368</v>
      </c>
      <c r="N137">
        <v>1011</v>
      </c>
      <c r="O137" t="s">
        <v>737</v>
      </c>
      <c r="P137" t="s">
        <v>737</v>
      </c>
      <c r="Q137">
        <v>1</v>
      </c>
      <c r="X137">
        <v>1.24</v>
      </c>
      <c r="Y137">
        <v>0</v>
      </c>
      <c r="Z137">
        <v>87.17</v>
      </c>
      <c r="AA137">
        <v>11.6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1.24</v>
      </c>
      <c r="AH137">
        <v>2</v>
      </c>
      <c r="AI137">
        <v>23104876</v>
      </c>
      <c r="AJ137">
        <v>140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>
      <c r="A138">
        <f>ROW(Source!A83)</f>
        <v>83</v>
      </c>
      <c r="B138">
        <v>23104890</v>
      </c>
      <c r="C138">
        <v>23104870</v>
      </c>
      <c r="D138">
        <v>21540934</v>
      </c>
      <c r="E138">
        <v>1</v>
      </c>
      <c r="F138">
        <v>1</v>
      </c>
      <c r="G138">
        <v>1</v>
      </c>
      <c r="H138">
        <v>3</v>
      </c>
      <c r="I138" t="s">
        <v>774</v>
      </c>
      <c r="J138" t="s">
        <v>775</v>
      </c>
      <c r="K138" t="s">
        <v>776</v>
      </c>
      <c r="L138">
        <v>1348</v>
      </c>
      <c r="N138">
        <v>1009</v>
      </c>
      <c r="O138" t="s">
        <v>13</v>
      </c>
      <c r="P138" t="s">
        <v>13</v>
      </c>
      <c r="Q138">
        <v>1000</v>
      </c>
      <c r="X138">
        <v>4.0000000000000001E-3</v>
      </c>
      <c r="Y138">
        <v>10362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4.0000000000000001E-3</v>
      </c>
      <c r="AH138">
        <v>2</v>
      </c>
      <c r="AI138">
        <v>23104877</v>
      </c>
      <c r="AJ138">
        <v>141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>
      <c r="A139">
        <f>ROW(Source!A83)</f>
        <v>83</v>
      </c>
      <c r="B139">
        <v>23104891</v>
      </c>
      <c r="C139">
        <v>23104870</v>
      </c>
      <c r="D139">
        <v>21610263</v>
      </c>
      <c r="E139">
        <v>1</v>
      </c>
      <c r="F139">
        <v>1</v>
      </c>
      <c r="G139">
        <v>1</v>
      </c>
      <c r="H139">
        <v>3</v>
      </c>
      <c r="I139" t="s">
        <v>904</v>
      </c>
      <c r="J139" t="s">
        <v>905</v>
      </c>
      <c r="K139" t="s">
        <v>906</v>
      </c>
      <c r="L139">
        <v>1301</v>
      </c>
      <c r="N139">
        <v>1003</v>
      </c>
      <c r="O139" t="s">
        <v>82</v>
      </c>
      <c r="P139" t="s">
        <v>82</v>
      </c>
      <c r="Q139">
        <v>1</v>
      </c>
      <c r="X139">
        <v>93</v>
      </c>
      <c r="Y139">
        <v>198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3</v>
      </c>
      <c r="AG139">
        <v>93</v>
      </c>
      <c r="AH139">
        <v>2</v>
      </c>
      <c r="AI139">
        <v>23104878</v>
      </c>
      <c r="AJ139">
        <v>142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>
      <c r="A140">
        <f>ROW(Source!A83)</f>
        <v>83</v>
      </c>
      <c r="B140">
        <v>23104892</v>
      </c>
      <c r="C140">
        <v>23104870</v>
      </c>
      <c r="D140">
        <v>21571555</v>
      </c>
      <c r="E140">
        <v>1</v>
      </c>
      <c r="F140">
        <v>1</v>
      </c>
      <c r="G140">
        <v>1</v>
      </c>
      <c r="H140">
        <v>3</v>
      </c>
      <c r="I140" t="s">
        <v>93</v>
      </c>
      <c r="J140" t="s">
        <v>96</v>
      </c>
      <c r="K140" t="s">
        <v>94</v>
      </c>
      <c r="L140">
        <v>1346</v>
      </c>
      <c r="N140">
        <v>1009</v>
      </c>
      <c r="O140" t="s">
        <v>95</v>
      </c>
      <c r="P140" t="s">
        <v>95</v>
      </c>
      <c r="Q140">
        <v>1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1</v>
      </c>
      <c r="AD140">
        <v>0</v>
      </c>
      <c r="AE140">
        <v>0</v>
      </c>
      <c r="AF140" t="s">
        <v>3</v>
      </c>
      <c r="AG140">
        <v>0</v>
      </c>
      <c r="AH140">
        <v>2</v>
      </c>
      <c r="AI140">
        <v>23104879</v>
      </c>
      <c r="AJ140">
        <v>143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>
      <c r="A141">
        <f>ROW(Source!A83)</f>
        <v>83</v>
      </c>
      <c r="B141">
        <v>23104893</v>
      </c>
      <c r="C141">
        <v>23104870</v>
      </c>
      <c r="D141">
        <v>21574009</v>
      </c>
      <c r="E141">
        <v>1</v>
      </c>
      <c r="F141">
        <v>1</v>
      </c>
      <c r="G141">
        <v>1</v>
      </c>
      <c r="H141">
        <v>3</v>
      </c>
      <c r="I141" t="s">
        <v>881</v>
      </c>
      <c r="J141" t="s">
        <v>882</v>
      </c>
      <c r="K141" t="s">
        <v>883</v>
      </c>
      <c r="L141">
        <v>1339</v>
      </c>
      <c r="N141">
        <v>1007</v>
      </c>
      <c r="O141" t="s">
        <v>26</v>
      </c>
      <c r="P141" t="s">
        <v>26</v>
      </c>
      <c r="Q141">
        <v>1</v>
      </c>
      <c r="X141">
        <v>0.126</v>
      </c>
      <c r="Y141">
        <v>600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3</v>
      </c>
      <c r="AG141">
        <v>0.126</v>
      </c>
      <c r="AH141">
        <v>2</v>
      </c>
      <c r="AI141">
        <v>23104880</v>
      </c>
      <c r="AJ141">
        <v>144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>
      <c r="A142">
        <f>ROW(Source!A83)</f>
        <v>83</v>
      </c>
      <c r="B142">
        <v>23104894</v>
      </c>
      <c r="C142">
        <v>23104870</v>
      </c>
      <c r="D142">
        <v>21585603</v>
      </c>
      <c r="E142">
        <v>1</v>
      </c>
      <c r="F142">
        <v>1</v>
      </c>
      <c r="G142">
        <v>1</v>
      </c>
      <c r="H142">
        <v>3</v>
      </c>
      <c r="I142" t="s">
        <v>884</v>
      </c>
      <c r="J142" t="s">
        <v>885</v>
      </c>
      <c r="K142" t="s">
        <v>886</v>
      </c>
      <c r="L142">
        <v>1346</v>
      </c>
      <c r="N142">
        <v>1009</v>
      </c>
      <c r="O142" t="s">
        <v>95</v>
      </c>
      <c r="P142" t="s">
        <v>95</v>
      </c>
      <c r="Q142">
        <v>1</v>
      </c>
      <c r="X142">
        <v>0.157</v>
      </c>
      <c r="Y142">
        <v>2.15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0.157</v>
      </c>
      <c r="AH142">
        <v>2</v>
      </c>
      <c r="AI142">
        <v>23104881</v>
      </c>
      <c r="AJ142">
        <v>145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>
      <c r="A143">
        <f>ROW(Source!A83)</f>
        <v>83</v>
      </c>
      <c r="B143">
        <v>23104895</v>
      </c>
      <c r="C143">
        <v>23104870</v>
      </c>
      <c r="D143">
        <v>21586825</v>
      </c>
      <c r="E143">
        <v>1</v>
      </c>
      <c r="F143">
        <v>1</v>
      </c>
      <c r="G143">
        <v>1</v>
      </c>
      <c r="H143">
        <v>3</v>
      </c>
      <c r="I143" t="s">
        <v>867</v>
      </c>
      <c r="J143" t="s">
        <v>868</v>
      </c>
      <c r="K143" t="s">
        <v>869</v>
      </c>
      <c r="L143">
        <v>1339</v>
      </c>
      <c r="N143">
        <v>1007</v>
      </c>
      <c r="O143" t="s">
        <v>26</v>
      </c>
      <c r="P143" t="s">
        <v>26</v>
      </c>
      <c r="Q143">
        <v>1</v>
      </c>
      <c r="X143">
        <v>43.96</v>
      </c>
      <c r="Y143">
        <v>2.44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43.96</v>
      </c>
      <c r="AH143">
        <v>2</v>
      </c>
      <c r="AI143">
        <v>23104882</v>
      </c>
      <c r="AJ143">
        <v>146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>
      <c r="A144">
        <f>ROW(Source!A83)</f>
        <v>83</v>
      </c>
      <c r="B144">
        <v>23104896</v>
      </c>
      <c r="C144">
        <v>23104870</v>
      </c>
      <c r="D144">
        <v>21630572</v>
      </c>
      <c r="E144">
        <v>1</v>
      </c>
      <c r="F144">
        <v>1</v>
      </c>
      <c r="G144">
        <v>1</v>
      </c>
      <c r="H144">
        <v>3</v>
      </c>
      <c r="I144" t="s">
        <v>907</v>
      </c>
      <c r="J144" t="s">
        <v>908</v>
      </c>
      <c r="K144" t="s">
        <v>909</v>
      </c>
      <c r="L144">
        <v>1354</v>
      </c>
      <c r="N144">
        <v>1010</v>
      </c>
      <c r="O144" t="s">
        <v>123</v>
      </c>
      <c r="P144" t="s">
        <v>123</v>
      </c>
      <c r="Q144">
        <v>1</v>
      </c>
      <c r="X144">
        <v>13</v>
      </c>
      <c r="Y144">
        <v>231.04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13</v>
      </c>
      <c r="AH144">
        <v>2</v>
      </c>
      <c r="AI144">
        <v>23104883</v>
      </c>
      <c r="AJ144">
        <v>147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>
      <c r="A145">
        <f>ROW(Source!A85)</f>
        <v>85</v>
      </c>
      <c r="B145">
        <v>23104906</v>
      </c>
      <c r="C145">
        <v>23104898</v>
      </c>
      <c r="D145">
        <v>9416409</v>
      </c>
      <c r="E145">
        <v>1</v>
      </c>
      <c r="F145">
        <v>1</v>
      </c>
      <c r="G145">
        <v>1</v>
      </c>
      <c r="H145">
        <v>1</v>
      </c>
      <c r="I145" t="s">
        <v>910</v>
      </c>
      <c r="J145" t="s">
        <v>3</v>
      </c>
      <c r="K145" t="s">
        <v>911</v>
      </c>
      <c r="L145">
        <v>1369</v>
      </c>
      <c r="N145">
        <v>1013</v>
      </c>
      <c r="O145" t="s">
        <v>731</v>
      </c>
      <c r="P145" t="s">
        <v>731</v>
      </c>
      <c r="Q145">
        <v>1</v>
      </c>
      <c r="X145">
        <v>2.4500000000000002</v>
      </c>
      <c r="Y145">
        <v>0</v>
      </c>
      <c r="Z145">
        <v>0</v>
      </c>
      <c r="AA145">
        <v>0</v>
      </c>
      <c r="AB145">
        <v>9.92</v>
      </c>
      <c r="AC145">
        <v>0</v>
      </c>
      <c r="AD145">
        <v>1</v>
      </c>
      <c r="AE145">
        <v>1</v>
      </c>
      <c r="AF145" t="s">
        <v>3</v>
      </c>
      <c r="AG145">
        <v>2.4500000000000002</v>
      </c>
      <c r="AH145">
        <v>2</v>
      </c>
      <c r="AI145">
        <v>23104899</v>
      </c>
      <c r="AJ145">
        <v>148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>
      <c r="A146">
        <f>ROW(Source!A85)</f>
        <v>85</v>
      </c>
      <c r="B146">
        <v>23104907</v>
      </c>
      <c r="C146">
        <v>23104898</v>
      </c>
      <c r="D146">
        <v>21599187</v>
      </c>
      <c r="E146">
        <v>1</v>
      </c>
      <c r="F146">
        <v>1</v>
      </c>
      <c r="G146">
        <v>1</v>
      </c>
      <c r="H146">
        <v>2</v>
      </c>
      <c r="I146" t="s">
        <v>895</v>
      </c>
      <c r="J146" t="s">
        <v>896</v>
      </c>
      <c r="K146" t="s">
        <v>897</v>
      </c>
      <c r="L146">
        <v>1368</v>
      </c>
      <c r="N146">
        <v>1011</v>
      </c>
      <c r="O146" t="s">
        <v>737</v>
      </c>
      <c r="P146" t="s">
        <v>737</v>
      </c>
      <c r="Q146">
        <v>1</v>
      </c>
      <c r="X146">
        <v>1.42</v>
      </c>
      <c r="Y146">
        <v>0</v>
      </c>
      <c r="Z146">
        <v>8.1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1.42</v>
      </c>
      <c r="AH146">
        <v>2</v>
      </c>
      <c r="AI146">
        <v>23104900</v>
      </c>
      <c r="AJ146">
        <v>149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>
      <c r="A147">
        <f>ROW(Source!A85)</f>
        <v>85</v>
      </c>
      <c r="B147">
        <v>23104908</v>
      </c>
      <c r="C147">
        <v>23104898</v>
      </c>
      <c r="D147">
        <v>21601609</v>
      </c>
      <c r="E147">
        <v>1</v>
      </c>
      <c r="F147">
        <v>1</v>
      </c>
      <c r="G147">
        <v>1</v>
      </c>
      <c r="H147">
        <v>2</v>
      </c>
      <c r="I147" t="s">
        <v>797</v>
      </c>
      <c r="J147" t="s">
        <v>798</v>
      </c>
      <c r="K147" t="s">
        <v>799</v>
      </c>
      <c r="L147">
        <v>1368</v>
      </c>
      <c r="N147">
        <v>1011</v>
      </c>
      <c r="O147" t="s">
        <v>737</v>
      </c>
      <c r="P147" t="s">
        <v>737</v>
      </c>
      <c r="Q147">
        <v>1</v>
      </c>
      <c r="X147">
        <v>0.02</v>
      </c>
      <c r="Y147">
        <v>0</v>
      </c>
      <c r="Z147">
        <v>87.17</v>
      </c>
      <c r="AA147">
        <v>11.6</v>
      </c>
      <c r="AB147">
        <v>0</v>
      </c>
      <c r="AC147">
        <v>0</v>
      </c>
      <c r="AD147">
        <v>1</v>
      </c>
      <c r="AE147">
        <v>0</v>
      </c>
      <c r="AF147" t="s">
        <v>3</v>
      </c>
      <c r="AG147">
        <v>0.02</v>
      </c>
      <c r="AH147">
        <v>2</v>
      </c>
      <c r="AI147">
        <v>23104901</v>
      </c>
      <c r="AJ147">
        <v>150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>
      <c r="A148">
        <f>ROW(Source!A85)</f>
        <v>85</v>
      </c>
      <c r="B148">
        <v>23104909</v>
      </c>
      <c r="C148">
        <v>23104898</v>
      </c>
      <c r="D148">
        <v>21540934</v>
      </c>
      <c r="E148">
        <v>1</v>
      </c>
      <c r="F148">
        <v>1</v>
      </c>
      <c r="G148">
        <v>1</v>
      </c>
      <c r="H148">
        <v>3</v>
      </c>
      <c r="I148" t="s">
        <v>774</v>
      </c>
      <c r="J148" t="s">
        <v>775</v>
      </c>
      <c r="K148" t="s">
        <v>776</v>
      </c>
      <c r="L148">
        <v>1348</v>
      </c>
      <c r="N148">
        <v>1009</v>
      </c>
      <c r="O148" t="s">
        <v>13</v>
      </c>
      <c r="P148" t="s">
        <v>13</v>
      </c>
      <c r="Q148">
        <v>1000</v>
      </c>
      <c r="X148">
        <v>8.0000000000000004E-4</v>
      </c>
      <c r="Y148">
        <v>10362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3</v>
      </c>
      <c r="AG148">
        <v>8.0000000000000004E-4</v>
      </c>
      <c r="AH148">
        <v>2</v>
      </c>
      <c r="AI148">
        <v>23104902</v>
      </c>
      <c r="AJ148">
        <v>151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>
      <c r="A149">
        <f>ROW(Source!A85)</f>
        <v>85</v>
      </c>
      <c r="B149">
        <v>23104910</v>
      </c>
      <c r="C149">
        <v>23104898</v>
      </c>
      <c r="D149">
        <v>21542383</v>
      </c>
      <c r="E149">
        <v>1</v>
      </c>
      <c r="F149">
        <v>1</v>
      </c>
      <c r="G149">
        <v>1</v>
      </c>
      <c r="H149">
        <v>3</v>
      </c>
      <c r="I149" t="s">
        <v>912</v>
      </c>
      <c r="J149" t="s">
        <v>913</v>
      </c>
      <c r="K149" t="s">
        <v>914</v>
      </c>
      <c r="L149">
        <v>1348</v>
      </c>
      <c r="N149">
        <v>1009</v>
      </c>
      <c r="O149" t="s">
        <v>13</v>
      </c>
      <c r="P149" t="s">
        <v>13</v>
      </c>
      <c r="Q149">
        <v>1000</v>
      </c>
      <c r="X149">
        <v>3.0999999999999999E-3</v>
      </c>
      <c r="Y149">
        <v>13560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3</v>
      </c>
      <c r="AG149">
        <v>3.0999999999999999E-3</v>
      </c>
      <c r="AH149">
        <v>2</v>
      </c>
      <c r="AI149">
        <v>23104903</v>
      </c>
      <c r="AJ149">
        <v>152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>
      <c r="A150">
        <f>ROW(Source!A85)</f>
        <v>85</v>
      </c>
      <c r="B150">
        <v>23104911</v>
      </c>
      <c r="C150">
        <v>23104898</v>
      </c>
      <c r="D150">
        <v>21628498</v>
      </c>
      <c r="E150">
        <v>1</v>
      </c>
      <c r="F150">
        <v>1</v>
      </c>
      <c r="G150">
        <v>1</v>
      </c>
      <c r="H150">
        <v>3</v>
      </c>
      <c r="I150" t="s">
        <v>915</v>
      </c>
      <c r="J150" t="s">
        <v>916</v>
      </c>
      <c r="K150" t="s">
        <v>917</v>
      </c>
      <c r="L150">
        <v>1354</v>
      </c>
      <c r="N150">
        <v>1010</v>
      </c>
      <c r="O150" t="s">
        <v>123</v>
      </c>
      <c r="P150" t="s">
        <v>123</v>
      </c>
      <c r="Q150">
        <v>1</v>
      </c>
      <c r="X150">
        <v>2</v>
      </c>
      <c r="Y150">
        <v>75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2</v>
      </c>
      <c r="AH150">
        <v>2</v>
      </c>
      <c r="AI150">
        <v>23104904</v>
      </c>
      <c r="AJ150">
        <v>153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>
      <c r="A151">
        <f>ROW(Source!A85)</f>
        <v>85</v>
      </c>
      <c r="B151">
        <v>23104912</v>
      </c>
      <c r="C151">
        <v>23104898</v>
      </c>
      <c r="D151">
        <v>21638024</v>
      </c>
      <c r="E151">
        <v>1</v>
      </c>
      <c r="F151">
        <v>1</v>
      </c>
      <c r="G151">
        <v>1</v>
      </c>
      <c r="H151">
        <v>3</v>
      </c>
      <c r="I151" t="s">
        <v>918</v>
      </c>
      <c r="J151" t="s">
        <v>919</v>
      </c>
      <c r="K151" t="s">
        <v>920</v>
      </c>
      <c r="L151">
        <v>1356</v>
      </c>
      <c r="N151">
        <v>1010</v>
      </c>
      <c r="O151" t="s">
        <v>921</v>
      </c>
      <c r="P151" t="s">
        <v>921</v>
      </c>
      <c r="Q151">
        <v>1000</v>
      </c>
      <c r="X151">
        <v>1E-3</v>
      </c>
      <c r="Y151">
        <v>7980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3</v>
      </c>
      <c r="AG151">
        <v>1E-3</v>
      </c>
      <c r="AH151">
        <v>2</v>
      </c>
      <c r="AI151">
        <v>23104905</v>
      </c>
      <c r="AJ151">
        <v>154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>
      <c r="A152">
        <f>ROW(Source!A86)</f>
        <v>86</v>
      </c>
      <c r="B152">
        <v>23104920</v>
      </c>
      <c r="C152">
        <v>23104913</v>
      </c>
      <c r="D152">
        <v>9699766</v>
      </c>
      <c r="E152">
        <v>1</v>
      </c>
      <c r="F152">
        <v>1</v>
      </c>
      <c r="G152">
        <v>1</v>
      </c>
      <c r="H152">
        <v>1</v>
      </c>
      <c r="I152" t="s">
        <v>856</v>
      </c>
      <c r="J152" t="s">
        <v>3</v>
      </c>
      <c r="K152" t="s">
        <v>857</v>
      </c>
      <c r="L152">
        <v>1369</v>
      </c>
      <c r="N152">
        <v>1013</v>
      </c>
      <c r="O152" t="s">
        <v>731</v>
      </c>
      <c r="P152" t="s">
        <v>731</v>
      </c>
      <c r="Q152">
        <v>1</v>
      </c>
      <c r="X152">
        <v>5.01</v>
      </c>
      <c r="Y152">
        <v>0</v>
      </c>
      <c r="Z152">
        <v>0</v>
      </c>
      <c r="AA152">
        <v>0</v>
      </c>
      <c r="AB152">
        <v>11.64</v>
      </c>
      <c r="AC152">
        <v>0</v>
      </c>
      <c r="AD152">
        <v>1</v>
      </c>
      <c r="AE152">
        <v>1</v>
      </c>
      <c r="AF152" t="s">
        <v>3</v>
      </c>
      <c r="AG152">
        <v>5.01</v>
      </c>
      <c r="AH152">
        <v>2</v>
      </c>
      <c r="AI152">
        <v>23104914</v>
      </c>
      <c r="AJ152">
        <v>155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>
      <c r="A153">
        <f>ROW(Source!A86)</f>
        <v>86</v>
      </c>
      <c r="B153">
        <v>23104921</v>
      </c>
      <c r="C153">
        <v>23104913</v>
      </c>
      <c r="D153">
        <v>21599230</v>
      </c>
      <c r="E153">
        <v>1</v>
      </c>
      <c r="F153">
        <v>1</v>
      </c>
      <c r="G153">
        <v>1</v>
      </c>
      <c r="H153">
        <v>2</v>
      </c>
      <c r="I153" t="s">
        <v>858</v>
      </c>
      <c r="J153" t="s">
        <v>859</v>
      </c>
      <c r="K153" t="s">
        <v>860</v>
      </c>
      <c r="L153">
        <v>1368</v>
      </c>
      <c r="N153">
        <v>1011</v>
      </c>
      <c r="O153" t="s">
        <v>737</v>
      </c>
      <c r="P153" t="s">
        <v>737</v>
      </c>
      <c r="Q153">
        <v>1</v>
      </c>
      <c r="X153">
        <v>1.5</v>
      </c>
      <c r="Y153">
        <v>0</v>
      </c>
      <c r="Z153">
        <v>29.67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3</v>
      </c>
      <c r="AG153">
        <v>1.5</v>
      </c>
      <c r="AH153">
        <v>2</v>
      </c>
      <c r="AI153">
        <v>23104915</v>
      </c>
      <c r="AJ153">
        <v>156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>
      <c r="A154">
        <f>ROW(Source!A86)</f>
        <v>86</v>
      </c>
      <c r="B154">
        <v>23104922</v>
      </c>
      <c r="C154">
        <v>23104913</v>
      </c>
      <c r="D154">
        <v>21538992</v>
      </c>
      <c r="E154">
        <v>1</v>
      </c>
      <c r="F154">
        <v>1</v>
      </c>
      <c r="G154">
        <v>1</v>
      </c>
      <c r="H154">
        <v>3</v>
      </c>
      <c r="I154" t="s">
        <v>765</v>
      </c>
      <c r="J154" t="s">
        <v>766</v>
      </c>
      <c r="K154" t="s">
        <v>767</v>
      </c>
      <c r="L154">
        <v>1348</v>
      </c>
      <c r="N154">
        <v>1009</v>
      </c>
      <c r="O154" t="s">
        <v>13</v>
      </c>
      <c r="P154" t="s">
        <v>13</v>
      </c>
      <c r="Q154">
        <v>1000</v>
      </c>
      <c r="X154">
        <v>5.0000000000000002E-5</v>
      </c>
      <c r="Y154">
        <v>15119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3</v>
      </c>
      <c r="AG154">
        <v>5.0000000000000002E-5</v>
      </c>
      <c r="AH154">
        <v>2</v>
      </c>
      <c r="AI154">
        <v>23104916</v>
      </c>
      <c r="AJ154">
        <v>157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>
      <c r="A155">
        <f>ROW(Source!A86)</f>
        <v>86</v>
      </c>
      <c r="B155">
        <v>23104923</v>
      </c>
      <c r="C155">
        <v>23104913</v>
      </c>
      <c r="D155">
        <v>21539432</v>
      </c>
      <c r="E155">
        <v>1</v>
      </c>
      <c r="F155">
        <v>1</v>
      </c>
      <c r="G155">
        <v>1</v>
      </c>
      <c r="H155">
        <v>3</v>
      </c>
      <c r="I155" t="s">
        <v>861</v>
      </c>
      <c r="J155" t="s">
        <v>862</v>
      </c>
      <c r="K155" t="s">
        <v>863</v>
      </c>
      <c r="L155">
        <v>1348</v>
      </c>
      <c r="N155">
        <v>1009</v>
      </c>
      <c r="O155" t="s">
        <v>13</v>
      </c>
      <c r="P155" t="s">
        <v>13</v>
      </c>
      <c r="Q155">
        <v>1000</v>
      </c>
      <c r="X155">
        <v>2.0000000000000002E-5</v>
      </c>
      <c r="Y155">
        <v>16950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3</v>
      </c>
      <c r="AG155">
        <v>2.0000000000000002E-5</v>
      </c>
      <c r="AH155">
        <v>2</v>
      </c>
      <c r="AI155">
        <v>23104917</v>
      </c>
      <c r="AJ155">
        <v>158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>
      <c r="A156">
        <f>ROW(Source!A86)</f>
        <v>86</v>
      </c>
      <c r="B156">
        <v>23104924</v>
      </c>
      <c r="C156">
        <v>23104913</v>
      </c>
      <c r="D156">
        <v>21541172</v>
      </c>
      <c r="E156">
        <v>1</v>
      </c>
      <c r="F156">
        <v>1</v>
      </c>
      <c r="G156">
        <v>1</v>
      </c>
      <c r="H156">
        <v>3</v>
      </c>
      <c r="I156" t="s">
        <v>864</v>
      </c>
      <c r="J156" t="s">
        <v>865</v>
      </c>
      <c r="K156" t="s">
        <v>866</v>
      </c>
      <c r="L156">
        <v>1346</v>
      </c>
      <c r="N156">
        <v>1009</v>
      </c>
      <c r="O156" t="s">
        <v>95</v>
      </c>
      <c r="P156" t="s">
        <v>95</v>
      </c>
      <c r="Q156">
        <v>1</v>
      </c>
      <c r="X156">
        <v>0.02</v>
      </c>
      <c r="Y156">
        <v>37.29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3</v>
      </c>
      <c r="AG156">
        <v>0.02</v>
      </c>
      <c r="AH156">
        <v>2</v>
      </c>
      <c r="AI156">
        <v>23104918</v>
      </c>
      <c r="AJ156">
        <v>159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>
      <c r="A157">
        <f>ROW(Source!A86)</f>
        <v>86</v>
      </c>
      <c r="B157">
        <v>23104925</v>
      </c>
      <c r="C157">
        <v>23104913</v>
      </c>
      <c r="D157">
        <v>21586825</v>
      </c>
      <c r="E157">
        <v>1</v>
      </c>
      <c r="F157">
        <v>1</v>
      </c>
      <c r="G157">
        <v>1</v>
      </c>
      <c r="H157">
        <v>3</v>
      </c>
      <c r="I157" t="s">
        <v>867</v>
      </c>
      <c r="J157" t="s">
        <v>868</v>
      </c>
      <c r="K157" t="s">
        <v>869</v>
      </c>
      <c r="L157">
        <v>1339</v>
      </c>
      <c r="N157">
        <v>1007</v>
      </c>
      <c r="O157" t="s">
        <v>26</v>
      </c>
      <c r="P157" t="s">
        <v>26</v>
      </c>
      <c r="Q157">
        <v>1</v>
      </c>
      <c r="X157">
        <v>16.3</v>
      </c>
      <c r="Y157">
        <v>2.44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3</v>
      </c>
      <c r="AG157">
        <v>16.3</v>
      </c>
      <c r="AH157">
        <v>2</v>
      </c>
      <c r="AI157">
        <v>23104919</v>
      </c>
      <c r="AJ157">
        <v>160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>
      <c r="A158">
        <f>ROW(Source!A102)</f>
        <v>102</v>
      </c>
      <c r="B158">
        <v>23104965</v>
      </c>
      <c r="C158">
        <v>23104956</v>
      </c>
      <c r="D158">
        <v>9415735</v>
      </c>
      <c r="E158">
        <v>1</v>
      </c>
      <c r="F158">
        <v>1</v>
      </c>
      <c r="G158">
        <v>1</v>
      </c>
      <c r="H158">
        <v>1</v>
      </c>
      <c r="I158" t="s">
        <v>922</v>
      </c>
      <c r="J158" t="s">
        <v>3</v>
      </c>
      <c r="K158" t="s">
        <v>923</v>
      </c>
      <c r="L158">
        <v>1369</v>
      </c>
      <c r="N158">
        <v>1013</v>
      </c>
      <c r="O158" t="s">
        <v>731</v>
      </c>
      <c r="P158" t="s">
        <v>731</v>
      </c>
      <c r="Q158">
        <v>1</v>
      </c>
      <c r="X158">
        <v>1.47</v>
      </c>
      <c r="Y158">
        <v>0</v>
      </c>
      <c r="Z158">
        <v>0</v>
      </c>
      <c r="AA158">
        <v>0</v>
      </c>
      <c r="AB158">
        <v>9.07</v>
      </c>
      <c r="AC158">
        <v>0</v>
      </c>
      <c r="AD158">
        <v>1</v>
      </c>
      <c r="AE158">
        <v>1</v>
      </c>
      <c r="AF158" t="s">
        <v>3</v>
      </c>
      <c r="AG158">
        <v>1.47</v>
      </c>
      <c r="AH158">
        <v>2</v>
      </c>
      <c r="AI158">
        <v>23104957</v>
      </c>
      <c r="AJ158">
        <v>161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>
      <c r="A159">
        <f>ROW(Source!A102)</f>
        <v>102</v>
      </c>
      <c r="B159">
        <v>23104966</v>
      </c>
      <c r="C159">
        <v>23104956</v>
      </c>
      <c r="D159">
        <v>21599187</v>
      </c>
      <c r="E159">
        <v>1</v>
      </c>
      <c r="F159">
        <v>1</v>
      </c>
      <c r="G159">
        <v>1</v>
      </c>
      <c r="H159">
        <v>2</v>
      </c>
      <c r="I159" t="s">
        <v>895</v>
      </c>
      <c r="J159" t="s">
        <v>896</v>
      </c>
      <c r="K159" t="s">
        <v>897</v>
      </c>
      <c r="L159">
        <v>1368</v>
      </c>
      <c r="N159">
        <v>1011</v>
      </c>
      <c r="O159" t="s">
        <v>737</v>
      </c>
      <c r="P159" t="s">
        <v>737</v>
      </c>
      <c r="Q159">
        <v>1</v>
      </c>
      <c r="X159">
        <v>0.35</v>
      </c>
      <c r="Y159">
        <v>0</v>
      </c>
      <c r="Z159">
        <v>8.1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3</v>
      </c>
      <c r="AG159">
        <v>0.35</v>
      </c>
      <c r="AH159">
        <v>2</v>
      </c>
      <c r="AI159">
        <v>23104958</v>
      </c>
      <c r="AJ159">
        <v>162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>
      <c r="A160">
        <f>ROW(Source!A102)</f>
        <v>102</v>
      </c>
      <c r="B160">
        <v>23104967</v>
      </c>
      <c r="C160">
        <v>23104956</v>
      </c>
      <c r="D160">
        <v>21601609</v>
      </c>
      <c r="E160">
        <v>1</v>
      </c>
      <c r="F160">
        <v>1</v>
      </c>
      <c r="G160">
        <v>1</v>
      </c>
      <c r="H160">
        <v>2</v>
      </c>
      <c r="I160" t="s">
        <v>797</v>
      </c>
      <c r="J160" t="s">
        <v>798</v>
      </c>
      <c r="K160" t="s">
        <v>799</v>
      </c>
      <c r="L160">
        <v>1368</v>
      </c>
      <c r="N160">
        <v>1011</v>
      </c>
      <c r="O160" t="s">
        <v>737</v>
      </c>
      <c r="P160" t="s">
        <v>737</v>
      </c>
      <c r="Q160">
        <v>1</v>
      </c>
      <c r="X160">
        <v>0.01</v>
      </c>
      <c r="Y160">
        <v>0</v>
      </c>
      <c r="Z160">
        <v>87.17</v>
      </c>
      <c r="AA160">
        <v>11.6</v>
      </c>
      <c r="AB160">
        <v>0</v>
      </c>
      <c r="AC160">
        <v>0</v>
      </c>
      <c r="AD160">
        <v>1</v>
      </c>
      <c r="AE160">
        <v>0</v>
      </c>
      <c r="AF160" t="s">
        <v>3</v>
      </c>
      <c r="AG160">
        <v>0.01</v>
      </c>
      <c r="AH160">
        <v>2</v>
      </c>
      <c r="AI160">
        <v>23104959</v>
      </c>
      <c r="AJ160">
        <v>163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>
      <c r="A161">
        <f>ROW(Source!A102)</f>
        <v>102</v>
      </c>
      <c r="B161">
        <v>23104968</v>
      </c>
      <c r="C161">
        <v>23104956</v>
      </c>
      <c r="D161">
        <v>21540934</v>
      </c>
      <c r="E161">
        <v>1</v>
      </c>
      <c r="F161">
        <v>1</v>
      </c>
      <c r="G161">
        <v>1</v>
      </c>
      <c r="H161">
        <v>3</v>
      </c>
      <c r="I161" t="s">
        <v>774</v>
      </c>
      <c r="J161" t="s">
        <v>775</v>
      </c>
      <c r="K161" t="s">
        <v>776</v>
      </c>
      <c r="L161">
        <v>1348</v>
      </c>
      <c r="N161">
        <v>1009</v>
      </c>
      <c r="O161" t="s">
        <v>13</v>
      </c>
      <c r="P161" t="s">
        <v>13</v>
      </c>
      <c r="Q161">
        <v>1000</v>
      </c>
      <c r="X161">
        <v>1.3999999999999999E-4</v>
      </c>
      <c r="Y161">
        <v>10362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1.3999999999999999E-4</v>
      </c>
      <c r="AH161">
        <v>2</v>
      </c>
      <c r="AI161">
        <v>23104960</v>
      </c>
      <c r="AJ161">
        <v>164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>
      <c r="A162">
        <f>ROW(Source!A102)</f>
        <v>102</v>
      </c>
      <c r="B162">
        <v>23104969</v>
      </c>
      <c r="C162">
        <v>23104956</v>
      </c>
      <c r="D162">
        <v>21542379</v>
      </c>
      <c r="E162">
        <v>1</v>
      </c>
      <c r="F162">
        <v>1</v>
      </c>
      <c r="G162">
        <v>1</v>
      </c>
      <c r="H162">
        <v>3</v>
      </c>
      <c r="I162" t="s">
        <v>924</v>
      </c>
      <c r="J162" t="s">
        <v>925</v>
      </c>
      <c r="K162" t="s">
        <v>926</v>
      </c>
      <c r="L162">
        <v>1348</v>
      </c>
      <c r="N162">
        <v>1009</v>
      </c>
      <c r="O162" t="s">
        <v>13</v>
      </c>
      <c r="P162" t="s">
        <v>13</v>
      </c>
      <c r="Q162">
        <v>1000</v>
      </c>
      <c r="X162">
        <v>1.1000000000000001E-3</v>
      </c>
      <c r="Y162">
        <v>15323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1.1000000000000001E-3</v>
      </c>
      <c r="AH162">
        <v>2</v>
      </c>
      <c r="AI162">
        <v>23104961</v>
      </c>
      <c r="AJ162">
        <v>165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>
      <c r="A163">
        <f>ROW(Source!A102)</f>
        <v>102</v>
      </c>
      <c r="B163">
        <v>23104970</v>
      </c>
      <c r="C163">
        <v>23104956</v>
      </c>
      <c r="D163">
        <v>21572783</v>
      </c>
      <c r="E163">
        <v>1</v>
      </c>
      <c r="F163">
        <v>1</v>
      </c>
      <c r="G163">
        <v>1</v>
      </c>
      <c r="H163">
        <v>3</v>
      </c>
      <c r="I163" t="s">
        <v>161</v>
      </c>
      <c r="J163" t="s">
        <v>163</v>
      </c>
      <c r="K163" t="s">
        <v>162</v>
      </c>
      <c r="L163">
        <v>1354</v>
      </c>
      <c r="N163">
        <v>1010</v>
      </c>
      <c r="O163" t="s">
        <v>123</v>
      </c>
      <c r="P163" t="s">
        <v>123</v>
      </c>
      <c r="Q163">
        <v>1</v>
      </c>
      <c r="X163">
        <v>1</v>
      </c>
      <c r="Y163">
        <v>0</v>
      </c>
      <c r="Z163">
        <v>0</v>
      </c>
      <c r="AA163">
        <v>0</v>
      </c>
      <c r="AB163">
        <v>0</v>
      </c>
      <c r="AC163">
        <v>1</v>
      </c>
      <c r="AD163">
        <v>0</v>
      </c>
      <c r="AE163">
        <v>0</v>
      </c>
      <c r="AF163" t="s">
        <v>3</v>
      </c>
      <c r="AG163">
        <v>1</v>
      </c>
      <c r="AH163">
        <v>2</v>
      </c>
      <c r="AI163">
        <v>23104962</v>
      </c>
      <c r="AJ163">
        <v>166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>
      <c r="A164">
        <f>ROW(Source!A102)</f>
        <v>102</v>
      </c>
      <c r="B164">
        <v>23104971</v>
      </c>
      <c r="C164">
        <v>23104956</v>
      </c>
      <c r="D164">
        <v>21628482</v>
      </c>
      <c r="E164">
        <v>1</v>
      </c>
      <c r="F164">
        <v>1</v>
      </c>
      <c r="G164">
        <v>1</v>
      </c>
      <c r="H164">
        <v>3</v>
      </c>
      <c r="I164" t="s">
        <v>927</v>
      </c>
      <c r="J164" t="s">
        <v>928</v>
      </c>
      <c r="K164" t="s">
        <v>929</v>
      </c>
      <c r="L164">
        <v>1354</v>
      </c>
      <c r="N164">
        <v>1010</v>
      </c>
      <c r="O164" t="s">
        <v>123</v>
      </c>
      <c r="P164" t="s">
        <v>123</v>
      </c>
      <c r="Q164">
        <v>1</v>
      </c>
      <c r="X164">
        <v>2</v>
      </c>
      <c r="Y164">
        <v>16.8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2</v>
      </c>
      <c r="AH164">
        <v>2</v>
      </c>
      <c r="AI164">
        <v>23104963</v>
      </c>
      <c r="AJ164">
        <v>167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>
      <c r="A165">
        <f>ROW(Source!A102)</f>
        <v>102</v>
      </c>
      <c r="B165">
        <v>23104972</v>
      </c>
      <c r="C165">
        <v>23104956</v>
      </c>
      <c r="D165">
        <v>21638022</v>
      </c>
      <c r="E165">
        <v>1</v>
      </c>
      <c r="F165">
        <v>1</v>
      </c>
      <c r="G165">
        <v>1</v>
      </c>
      <c r="H165">
        <v>3</v>
      </c>
      <c r="I165" t="s">
        <v>930</v>
      </c>
      <c r="J165" t="s">
        <v>931</v>
      </c>
      <c r="K165" t="s">
        <v>932</v>
      </c>
      <c r="L165">
        <v>1356</v>
      </c>
      <c r="N165">
        <v>1010</v>
      </c>
      <c r="O165" t="s">
        <v>921</v>
      </c>
      <c r="P165" t="s">
        <v>921</v>
      </c>
      <c r="Q165">
        <v>1000</v>
      </c>
      <c r="X165">
        <v>2E-3</v>
      </c>
      <c r="Y165">
        <v>3450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3</v>
      </c>
      <c r="AG165">
        <v>2E-3</v>
      </c>
      <c r="AH165">
        <v>2</v>
      </c>
      <c r="AI165">
        <v>23104964</v>
      </c>
      <c r="AJ165">
        <v>168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>
      <c r="A166">
        <f>ROW(Source!A108)</f>
        <v>108</v>
      </c>
      <c r="B166">
        <v>23104991</v>
      </c>
      <c r="C166">
        <v>23104982</v>
      </c>
      <c r="D166">
        <v>9415735</v>
      </c>
      <c r="E166">
        <v>1</v>
      </c>
      <c r="F166">
        <v>1</v>
      </c>
      <c r="G166">
        <v>1</v>
      </c>
      <c r="H166">
        <v>1</v>
      </c>
      <c r="I166" t="s">
        <v>922</v>
      </c>
      <c r="J166" t="s">
        <v>3</v>
      </c>
      <c r="K166" t="s">
        <v>923</v>
      </c>
      <c r="L166">
        <v>1369</v>
      </c>
      <c r="N166">
        <v>1013</v>
      </c>
      <c r="O166" t="s">
        <v>731</v>
      </c>
      <c r="P166" t="s">
        <v>731</v>
      </c>
      <c r="Q166">
        <v>1</v>
      </c>
      <c r="X166">
        <v>1.47</v>
      </c>
      <c r="Y166">
        <v>0</v>
      </c>
      <c r="Z166">
        <v>0</v>
      </c>
      <c r="AA166">
        <v>0</v>
      </c>
      <c r="AB166">
        <v>9.07</v>
      </c>
      <c r="AC166">
        <v>0</v>
      </c>
      <c r="AD166">
        <v>1</v>
      </c>
      <c r="AE166">
        <v>1</v>
      </c>
      <c r="AF166" t="s">
        <v>3</v>
      </c>
      <c r="AG166">
        <v>1.47</v>
      </c>
      <c r="AH166">
        <v>2</v>
      </c>
      <c r="AI166">
        <v>23104983</v>
      </c>
      <c r="AJ166">
        <v>169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>
      <c r="A167">
        <f>ROW(Source!A108)</f>
        <v>108</v>
      </c>
      <c r="B167">
        <v>23104992</v>
      </c>
      <c r="C167">
        <v>23104982</v>
      </c>
      <c r="D167">
        <v>21599187</v>
      </c>
      <c r="E167">
        <v>1</v>
      </c>
      <c r="F167">
        <v>1</v>
      </c>
      <c r="G167">
        <v>1</v>
      </c>
      <c r="H167">
        <v>2</v>
      </c>
      <c r="I167" t="s">
        <v>895</v>
      </c>
      <c r="J167" t="s">
        <v>896</v>
      </c>
      <c r="K167" t="s">
        <v>897</v>
      </c>
      <c r="L167">
        <v>1368</v>
      </c>
      <c r="N167">
        <v>1011</v>
      </c>
      <c r="O167" t="s">
        <v>737</v>
      </c>
      <c r="P167" t="s">
        <v>737</v>
      </c>
      <c r="Q167">
        <v>1</v>
      </c>
      <c r="X167">
        <v>0.35</v>
      </c>
      <c r="Y167">
        <v>0</v>
      </c>
      <c r="Z167">
        <v>8.1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3</v>
      </c>
      <c r="AG167">
        <v>0.35</v>
      </c>
      <c r="AH167">
        <v>2</v>
      </c>
      <c r="AI167">
        <v>23104984</v>
      </c>
      <c r="AJ167">
        <v>170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>
      <c r="A168">
        <f>ROW(Source!A108)</f>
        <v>108</v>
      </c>
      <c r="B168">
        <v>23104993</v>
      </c>
      <c r="C168">
        <v>23104982</v>
      </c>
      <c r="D168">
        <v>21601609</v>
      </c>
      <c r="E168">
        <v>1</v>
      </c>
      <c r="F168">
        <v>1</v>
      </c>
      <c r="G168">
        <v>1</v>
      </c>
      <c r="H168">
        <v>2</v>
      </c>
      <c r="I168" t="s">
        <v>797</v>
      </c>
      <c r="J168" t="s">
        <v>798</v>
      </c>
      <c r="K168" t="s">
        <v>799</v>
      </c>
      <c r="L168">
        <v>1368</v>
      </c>
      <c r="N168">
        <v>1011</v>
      </c>
      <c r="O168" t="s">
        <v>737</v>
      </c>
      <c r="P168" t="s">
        <v>737</v>
      </c>
      <c r="Q168">
        <v>1</v>
      </c>
      <c r="X168">
        <v>0.02</v>
      </c>
      <c r="Y168">
        <v>0</v>
      </c>
      <c r="Z168">
        <v>87.17</v>
      </c>
      <c r="AA168">
        <v>11.6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0.02</v>
      </c>
      <c r="AH168">
        <v>2</v>
      </c>
      <c r="AI168">
        <v>23104985</v>
      </c>
      <c r="AJ168">
        <v>171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>
      <c r="A169">
        <f>ROW(Source!A108)</f>
        <v>108</v>
      </c>
      <c r="B169">
        <v>23104994</v>
      </c>
      <c r="C169">
        <v>23104982</v>
      </c>
      <c r="D169">
        <v>21540934</v>
      </c>
      <c r="E169">
        <v>1</v>
      </c>
      <c r="F169">
        <v>1</v>
      </c>
      <c r="G169">
        <v>1</v>
      </c>
      <c r="H169">
        <v>3</v>
      </c>
      <c r="I169" t="s">
        <v>774</v>
      </c>
      <c r="J169" t="s">
        <v>775</v>
      </c>
      <c r="K169" t="s">
        <v>776</v>
      </c>
      <c r="L169">
        <v>1348</v>
      </c>
      <c r="N169">
        <v>1009</v>
      </c>
      <c r="O169" t="s">
        <v>13</v>
      </c>
      <c r="P169" t="s">
        <v>13</v>
      </c>
      <c r="Q169">
        <v>1000</v>
      </c>
      <c r="X169">
        <v>1.3999999999999999E-4</v>
      </c>
      <c r="Y169">
        <v>10362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1.3999999999999999E-4</v>
      </c>
      <c r="AH169">
        <v>2</v>
      </c>
      <c r="AI169">
        <v>23104986</v>
      </c>
      <c r="AJ169">
        <v>172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>
      <c r="A170">
        <f>ROW(Source!A108)</f>
        <v>108</v>
      </c>
      <c r="B170">
        <v>23104995</v>
      </c>
      <c r="C170">
        <v>23104982</v>
      </c>
      <c r="D170">
        <v>21542381</v>
      </c>
      <c r="E170">
        <v>1</v>
      </c>
      <c r="F170">
        <v>1</v>
      </c>
      <c r="G170">
        <v>1</v>
      </c>
      <c r="H170">
        <v>3</v>
      </c>
      <c r="I170" t="s">
        <v>933</v>
      </c>
      <c r="J170" t="s">
        <v>934</v>
      </c>
      <c r="K170" t="s">
        <v>935</v>
      </c>
      <c r="L170">
        <v>1348</v>
      </c>
      <c r="N170">
        <v>1009</v>
      </c>
      <c r="O170" t="s">
        <v>13</v>
      </c>
      <c r="P170" t="s">
        <v>13</v>
      </c>
      <c r="Q170">
        <v>1000</v>
      </c>
      <c r="X170">
        <v>1.1000000000000001E-3</v>
      </c>
      <c r="Y170">
        <v>14830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3</v>
      </c>
      <c r="AG170">
        <v>1.1000000000000001E-3</v>
      </c>
      <c r="AH170">
        <v>2</v>
      </c>
      <c r="AI170">
        <v>23104987</v>
      </c>
      <c r="AJ170">
        <v>173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>
      <c r="A171">
        <f>ROW(Source!A108)</f>
        <v>108</v>
      </c>
      <c r="B171">
        <v>23104996</v>
      </c>
      <c r="C171">
        <v>23104982</v>
      </c>
      <c r="D171">
        <v>21572783</v>
      </c>
      <c r="E171">
        <v>1</v>
      </c>
      <c r="F171">
        <v>1</v>
      </c>
      <c r="G171">
        <v>1</v>
      </c>
      <c r="H171">
        <v>3</v>
      </c>
      <c r="I171" t="s">
        <v>161</v>
      </c>
      <c r="J171" t="s">
        <v>163</v>
      </c>
      <c r="K171" t="s">
        <v>162</v>
      </c>
      <c r="L171">
        <v>1354</v>
      </c>
      <c r="N171">
        <v>1010</v>
      </c>
      <c r="O171" t="s">
        <v>123</v>
      </c>
      <c r="P171" t="s">
        <v>123</v>
      </c>
      <c r="Q171">
        <v>1</v>
      </c>
      <c r="X171">
        <v>1</v>
      </c>
      <c r="Y171">
        <v>0</v>
      </c>
      <c r="Z171">
        <v>0</v>
      </c>
      <c r="AA171">
        <v>0</v>
      </c>
      <c r="AB171">
        <v>0</v>
      </c>
      <c r="AC171">
        <v>1</v>
      </c>
      <c r="AD171">
        <v>0</v>
      </c>
      <c r="AE171">
        <v>0</v>
      </c>
      <c r="AF171" t="s">
        <v>3</v>
      </c>
      <c r="AG171">
        <v>1</v>
      </c>
      <c r="AH171">
        <v>2</v>
      </c>
      <c r="AI171">
        <v>23104988</v>
      </c>
      <c r="AJ171">
        <v>174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>
      <c r="A172">
        <f>ROW(Source!A108)</f>
        <v>108</v>
      </c>
      <c r="B172">
        <v>23104997</v>
      </c>
      <c r="C172">
        <v>23104982</v>
      </c>
      <c r="D172">
        <v>21628488</v>
      </c>
      <c r="E172">
        <v>1</v>
      </c>
      <c r="F172">
        <v>1</v>
      </c>
      <c r="G172">
        <v>1</v>
      </c>
      <c r="H172">
        <v>3</v>
      </c>
      <c r="I172" t="s">
        <v>936</v>
      </c>
      <c r="J172" t="s">
        <v>937</v>
      </c>
      <c r="K172" t="s">
        <v>938</v>
      </c>
      <c r="L172">
        <v>1354</v>
      </c>
      <c r="N172">
        <v>1010</v>
      </c>
      <c r="O172" t="s">
        <v>123</v>
      </c>
      <c r="P172" t="s">
        <v>123</v>
      </c>
      <c r="Q172">
        <v>1</v>
      </c>
      <c r="X172">
        <v>2</v>
      </c>
      <c r="Y172">
        <v>28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2</v>
      </c>
      <c r="AH172">
        <v>2</v>
      </c>
      <c r="AI172">
        <v>23104989</v>
      </c>
      <c r="AJ172">
        <v>175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>
      <c r="A173">
        <f>ROW(Source!A108)</f>
        <v>108</v>
      </c>
      <c r="B173">
        <v>23104998</v>
      </c>
      <c r="C173">
        <v>23104982</v>
      </c>
      <c r="D173">
        <v>21638022</v>
      </c>
      <c r="E173">
        <v>1</v>
      </c>
      <c r="F173">
        <v>1</v>
      </c>
      <c r="G173">
        <v>1</v>
      </c>
      <c r="H173">
        <v>3</v>
      </c>
      <c r="I173" t="s">
        <v>930</v>
      </c>
      <c r="J173" t="s">
        <v>931</v>
      </c>
      <c r="K173" t="s">
        <v>932</v>
      </c>
      <c r="L173">
        <v>1356</v>
      </c>
      <c r="N173">
        <v>1010</v>
      </c>
      <c r="O173" t="s">
        <v>921</v>
      </c>
      <c r="P173" t="s">
        <v>921</v>
      </c>
      <c r="Q173">
        <v>1000</v>
      </c>
      <c r="X173">
        <v>2E-3</v>
      </c>
      <c r="Y173">
        <v>3450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3</v>
      </c>
      <c r="AG173">
        <v>2E-3</v>
      </c>
      <c r="AH173">
        <v>2</v>
      </c>
      <c r="AI173">
        <v>23104990</v>
      </c>
      <c r="AJ173">
        <v>176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>
      <c r="A174">
        <f>ROW(Source!A111)</f>
        <v>111</v>
      </c>
      <c r="B174">
        <v>23105014</v>
      </c>
      <c r="C174">
        <v>23105003</v>
      </c>
      <c r="D174">
        <v>9430710</v>
      </c>
      <c r="E174">
        <v>1</v>
      </c>
      <c r="F174">
        <v>1</v>
      </c>
      <c r="G174">
        <v>1</v>
      </c>
      <c r="H174">
        <v>1</v>
      </c>
      <c r="I174" t="s">
        <v>803</v>
      </c>
      <c r="J174" t="s">
        <v>3</v>
      </c>
      <c r="K174" t="s">
        <v>804</v>
      </c>
      <c r="L174">
        <v>1369</v>
      </c>
      <c r="N174">
        <v>1013</v>
      </c>
      <c r="O174" t="s">
        <v>731</v>
      </c>
      <c r="P174" t="s">
        <v>731</v>
      </c>
      <c r="Q174">
        <v>1</v>
      </c>
      <c r="X174">
        <v>229</v>
      </c>
      <c r="Y174">
        <v>0</v>
      </c>
      <c r="Z174">
        <v>0</v>
      </c>
      <c r="AA174">
        <v>0</v>
      </c>
      <c r="AB174">
        <v>9.6199999999999992</v>
      </c>
      <c r="AC174">
        <v>0</v>
      </c>
      <c r="AD174">
        <v>1</v>
      </c>
      <c r="AE174">
        <v>1</v>
      </c>
      <c r="AF174" t="s">
        <v>3</v>
      </c>
      <c r="AG174">
        <v>229</v>
      </c>
      <c r="AH174">
        <v>2</v>
      </c>
      <c r="AI174">
        <v>23105004</v>
      </c>
      <c r="AJ174">
        <v>177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>
      <c r="A175">
        <f>ROW(Source!A111)</f>
        <v>111</v>
      </c>
      <c r="B175">
        <v>23105015</v>
      </c>
      <c r="C175">
        <v>23105003</v>
      </c>
      <c r="D175">
        <v>121548</v>
      </c>
      <c r="E175">
        <v>1</v>
      </c>
      <c r="F175">
        <v>1</v>
      </c>
      <c r="G175">
        <v>1</v>
      </c>
      <c r="H175">
        <v>1</v>
      </c>
      <c r="I175" t="s">
        <v>23</v>
      </c>
      <c r="J175" t="s">
        <v>3</v>
      </c>
      <c r="K175" t="s">
        <v>732</v>
      </c>
      <c r="L175">
        <v>608254</v>
      </c>
      <c r="N175">
        <v>1013</v>
      </c>
      <c r="O175" t="s">
        <v>733</v>
      </c>
      <c r="P175" t="s">
        <v>733</v>
      </c>
      <c r="Q175">
        <v>1</v>
      </c>
      <c r="X175">
        <v>1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2</v>
      </c>
      <c r="AF175" t="s">
        <v>3</v>
      </c>
      <c r="AG175">
        <v>1</v>
      </c>
      <c r="AH175">
        <v>2</v>
      </c>
      <c r="AI175">
        <v>23105005</v>
      </c>
      <c r="AJ175">
        <v>178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>
      <c r="A176">
        <f>ROW(Source!A111)</f>
        <v>111</v>
      </c>
      <c r="B176">
        <v>23105016</v>
      </c>
      <c r="C176">
        <v>23105003</v>
      </c>
      <c r="D176">
        <v>21598821</v>
      </c>
      <c r="E176">
        <v>1</v>
      </c>
      <c r="F176">
        <v>1</v>
      </c>
      <c r="G176">
        <v>1</v>
      </c>
      <c r="H176">
        <v>2</v>
      </c>
      <c r="I176" t="s">
        <v>805</v>
      </c>
      <c r="J176" t="s">
        <v>806</v>
      </c>
      <c r="K176" t="s">
        <v>807</v>
      </c>
      <c r="L176">
        <v>1368</v>
      </c>
      <c r="N176">
        <v>1011</v>
      </c>
      <c r="O176" t="s">
        <v>737</v>
      </c>
      <c r="P176" t="s">
        <v>737</v>
      </c>
      <c r="Q176">
        <v>1</v>
      </c>
      <c r="X176">
        <v>1</v>
      </c>
      <c r="Y176">
        <v>0</v>
      </c>
      <c r="Z176">
        <v>134.65</v>
      </c>
      <c r="AA176">
        <v>13.5</v>
      </c>
      <c r="AB176">
        <v>0</v>
      </c>
      <c r="AC176">
        <v>0</v>
      </c>
      <c r="AD176">
        <v>1</v>
      </c>
      <c r="AE176">
        <v>0</v>
      </c>
      <c r="AF176" t="s">
        <v>3</v>
      </c>
      <c r="AG176">
        <v>1</v>
      </c>
      <c r="AH176">
        <v>2</v>
      </c>
      <c r="AI176">
        <v>23105006</v>
      </c>
      <c r="AJ176">
        <v>179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>
      <c r="A177">
        <f>ROW(Source!A111)</f>
        <v>111</v>
      </c>
      <c r="B177">
        <v>23105017</v>
      </c>
      <c r="C177">
        <v>23105003</v>
      </c>
      <c r="D177">
        <v>21601609</v>
      </c>
      <c r="E177">
        <v>1</v>
      </c>
      <c r="F177">
        <v>1</v>
      </c>
      <c r="G177">
        <v>1</v>
      </c>
      <c r="H177">
        <v>2</v>
      </c>
      <c r="I177" t="s">
        <v>797</v>
      </c>
      <c r="J177" t="s">
        <v>798</v>
      </c>
      <c r="K177" t="s">
        <v>799</v>
      </c>
      <c r="L177">
        <v>1368</v>
      </c>
      <c r="N177">
        <v>1011</v>
      </c>
      <c r="O177" t="s">
        <v>737</v>
      </c>
      <c r="P177" t="s">
        <v>737</v>
      </c>
      <c r="Q177">
        <v>1</v>
      </c>
      <c r="X177">
        <v>1</v>
      </c>
      <c r="Y177">
        <v>0</v>
      </c>
      <c r="Z177">
        <v>87.17</v>
      </c>
      <c r="AA177">
        <v>11.6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1</v>
      </c>
      <c r="AH177">
        <v>2</v>
      </c>
      <c r="AI177">
        <v>23105007</v>
      </c>
      <c r="AJ177">
        <v>180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>
      <c r="A178">
        <f>ROW(Source!A111)</f>
        <v>111</v>
      </c>
      <c r="B178">
        <v>23105018</v>
      </c>
      <c r="C178">
        <v>23105003</v>
      </c>
      <c r="D178">
        <v>21538484</v>
      </c>
      <c r="E178">
        <v>1</v>
      </c>
      <c r="F178">
        <v>1</v>
      </c>
      <c r="G178">
        <v>1</v>
      </c>
      <c r="H178">
        <v>3</v>
      </c>
      <c r="I178" t="s">
        <v>939</v>
      </c>
      <c r="J178" t="s">
        <v>940</v>
      </c>
      <c r="K178" t="s">
        <v>941</v>
      </c>
      <c r="L178">
        <v>1348</v>
      </c>
      <c r="N178">
        <v>1009</v>
      </c>
      <c r="O178" t="s">
        <v>13</v>
      </c>
      <c r="P178" t="s">
        <v>13</v>
      </c>
      <c r="Q178">
        <v>1000</v>
      </c>
      <c r="X178">
        <v>2.1000000000000001E-4</v>
      </c>
      <c r="Y178">
        <v>24600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3</v>
      </c>
      <c r="AG178">
        <v>2.1000000000000001E-4</v>
      </c>
      <c r="AH178">
        <v>2</v>
      </c>
      <c r="AI178">
        <v>23105008</v>
      </c>
      <c r="AJ178">
        <v>181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>
      <c r="A179">
        <f>ROW(Source!A111)</f>
        <v>111</v>
      </c>
      <c r="B179">
        <v>23105019</v>
      </c>
      <c r="C179">
        <v>23105003</v>
      </c>
      <c r="D179">
        <v>21538874</v>
      </c>
      <c r="E179">
        <v>1</v>
      </c>
      <c r="F179">
        <v>1</v>
      </c>
      <c r="G179">
        <v>1</v>
      </c>
      <c r="H179">
        <v>3</v>
      </c>
      <c r="I179" t="s">
        <v>762</v>
      </c>
      <c r="J179" t="s">
        <v>763</v>
      </c>
      <c r="K179" t="s">
        <v>764</v>
      </c>
      <c r="L179">
        <v>1339</v>
      </c>
      <c r="N179">
        <v>1007</v>
      </c>
      <c r="O179" t="s">
        <v>26</v>
      </c>
      <c r="P179" t="s">
        <v>26</v>
      </c>
      <c r="Q179">
        <v>1</v>
      </c>
      <c r="X179">
        <v>4.8</v>
      </c>
      <c r="Y179">
        <v>6.22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3</v>
      </c>
      <c r="AG179">
        <v>4.8</v>
      </c>
      <c r="AH179">
        <v>2</v>
      </c>
      <c r="AI179">
        <v>23105009</v>
      </c>
      <c r="AJ179">
        <v>182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>
      <c r="A180">
        <f>ROW(Source!A111)</f>
        <v>111</v>
      </c>
      <c r="B180">
        <v>23105020</v>
      </c>
      <c r="C180">
        <v>23105003</v>
      </c>
      <c r="D180">
        <v>21541053</v>
      </c>
      <c r="E180">
        <v>1</v>
      </c>
      <c r="F180">
        <v>1</v>
      </c>
      <c r="G180">
        <v>1</v>
      </c>
      <c r="H180">
        <v>3</v>
      </c>
      <c r="I180" t="s">
        <v>777</v>
      </c>
      <c r="J180" t="s">
        <v>778</v>
      </c>
      <c r="K180" t="s">
        <v>779</v>
      </c>
      <c r="L180">
        <v>1339</v>
      </c>
      <c r="N180">
        <v>1007</v>
      </c>
      <c r="O180" t="s">
        <v>26</v>
      </c>
      <c r="P180" t="s">
        <v>26</v>
      </c>
      <c r="Q180">
        <v>1</v>
      </c>
      <c r="X180">
        <v>4.2</v>
      </c>
      <c r="Y180">
        <v>38.51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3</v>
      </c>
      <c r="AG180">
        <v>4.2</v>
      </c>
      <c r="AH180">
        <v>2</v>
      </c>
      <c r="AI180">
        <v>23105010</v>
      </c>
      <c r="AJ180">
        <v>183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>
      <c r="A181">
        <f>ROW(Source!A111)</f>
        <v>111</v>
      </c>
      <c r="B181">
        <v>23105021</v>
      </c>
      <c r="C181">
        <v>23105003</v>
      </c>
      <c r="D181">
        <v>21598538</v>
      </c>
      <c r="E181">
        <v>1</v>
      </c>
      <c r="F181">
        <v>1</v>
      </c>
      <c r="G181">
        <v>1</v>
      </c>
      <c r="H181">
        <v>3</v>
      </c>
      <c r="I181" t="s">
        <v>942</v>
      </c>
      <c r="J181" t="s">
        <v>943</v>
      </c>
      <c r="K181" t="s">
        <v>944</v>
      </c>
      <c r="L181">
        <v>1346</v>
      </c>
      <c r="N181">
        <v>1009</v>
      </c>
      <c r="O181" t="s">
        <v>95</v>
      </c>
      <c r="P181" t="s">
        <v>95</v>
      </c>
      <c r="Q181">
        <v>1</v>
      </c>
      <c r="X181">
        <v>2.1</v>
      </c>
      <c r="Y181">
        <v>59.08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2.1</v>
      </c>
      <c r="AH181">
        <v>2</v>
      </c>
      <c r="AI181">
        <v>23105011</v>
      </c>
      <c r="AJ181">
        <v>184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>
      <c r="A182">
        <f>ROW(Source!A111)</f>
        <v>111</v>
      </c>
      <c r="B182">
        <v>23105022</v>
      </c>
      <c r="C182">
        <v>23105003</v>
      </c>
      <c r="D182">
        <v>21640284</v>
      </c>
      <c r="E182">
        <v>1</v>
      </c>
      <c r="F182">
        <v>1</v>
      </c>
      <c r="G182">
        <v>1</v>
      </c>
      <c r="H182">
        <v>3</v>
      </c>
      <c r="I182" t="s">
        <v>945</v>
      </c>
      <c r="J182" t="s">
        <v>946</v>
      </c>
      <c r="K182" t="s">
        <v>947</v>
      </c>
      <c r="L182">
        <v>1346</v>
      </c>
      <c r="N182">
        <v>1009</v>
      </c>
      <c r="O182" t="s">
        <v>95</v>
      </c>
      <c r="P182" t="s">
        <v>95</v>
      </c>
      <c r="Q182">
        <v>1</v>
      </c>
      <c r="X182">
        <v>8.8000000000000007</v>
      </c>
      <c r="Y182">
        <v>26.44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8.8000000000000007</v>
      </c>
      <c r="AH182">
        <v>2</v>
      </c>
      <c r="AI182">
        <v>23105012</v>
      </c>
      <c r="AJ182">
        <v>185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>
      <c r="A183">
        <f>ROW(Source!A111)</f>
        <v>111</v>
      </c>
      <c r="B183">
        <v>23105023</v>
      </c>
      <c r="C183">
        <v>23105003</v>
      </c>
      <c r="D183">
        <v>21598581</v>
      </c>
      <c r="E183">
        <v>1</v>
      </c>
      <c r="F183">
        <v>1</v>
      </c>
      <c r="G183">
        <v>1</v>
      </c>
      <c r="H183">
        <v>3</v>
      </c>
      <c r="I183" t="s">
        <v>853</v>
      </c>
      <c r="J183" t="s">
        <v>854</v>
      </c>
      <c r="K183" t="s">
        <v>855</v>
      </c>
      <c r="L183">
        <v>9308174</v>
      </c>
      <c r="N183">
        <v>1009</v>
      </c>
      <c r="O183" t="s">
        <v>13</v>
      </c>
      <c r="P183" t="s">
        <v>361</v>
      </c>
      <c r="Q183">
        <v>1000</v>
      </c>
      <c r="X183">
        <v>44.06</v>
      </c>
      <c r="Y183">
        <v>1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44.06</v>
      </c>
      <c r="AH183">
        <v>2</v>
      </c>
      <c r="AI183">
        <v>23105013</v>
      </c>
      <c r="AJ183">
        <v>186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>
      <c r="A184">
        <f>ROW(Source!A116)</f>
        <v>116</v>
      </c>
      <c r="B184">
        <v>23105043</v>
      </c>
      <c r="C184">
        <v>23105032</v>
      </c>
      <c r="D184">
        <v>9430710</v>
      </c>
      <c r="E184">
        <v>1</v>
      </c>
      <c r="F184">
        <v>1</v>
      </c>
      <c r="G184">
        <v>1</v>
      </c>
      <c r="H184">
        <v>1</v>
      </c>
      <c r="I184" t="s">
        <v>803</v>
      </c>
      <c r="J184" t="s">
        <v>3</v>
      </c>
      <c r="K184" t="s">
        <v>804</v>
      </c>
      <c r="L184">
        <v>1369</v>
      </c>
      <c r="N184">
        <v>1013</v>
      </c>
      <c r="O184" t="s">
        <v>731</v>
      </c>
      <c r="P184" t="s">
        <v>731</v>
      </c>
      <c r="Q184">
        <v>1</v>
      </c>
      <c r="X184">
        <v>447</v>
      </c>
      <c r="Y184">
        <v>0</v>
      </c>
      <c r="Z184">
        <v>0</v>
      </c>
      <c r="AA184">
        <v>0</v>
      </c>
      <c r="AB184">
        <v>9.6199999999999992</v>
      </c>
      <c r="AC184">
        <v>0</v>
      </c>
      <c r="AD184">
        <v>1</v>
      </c>
      <c r="AE184">
        <v>1</v>
      </c>
      <c r="AF184" t="s">
        <v>3</v>
      </c>
      <c r="AG184">
        <v>447</v>
      </c>
      <c r="AH184">
        <v>2</v>
      </c>
      <c r="AI184">
        <v>23105033</v>
      </c>
      <c r="AJ184">
        <v>187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>
      <c r="A185">
        <f>ROW(Source!A116)</f>
        <v>116</v>
      </c>
      <c r="B185">
        <v>23105044</v>
      </c>
      <c r="C185">
        <v>23105032</v>
      </c>
      <c r="D185">
        <v>121548</v>
      </c>
      <c r="E185">
        <v>1</v>
      </c>
      <c r="F185">
        <v>1</v>
      </c>
      <c r="G185">
        <v>1</v>
      </c>
      <c r="H185">
        <v>1</v>
      </c>
      <c r="I185" t="s">
        <v>23</v>
      </c>
      <c r="J185" t="s">
        <v>3</v>
      </c>
      <c r="K185" t="s">
        <v>732</v>
      </c>
      <c r="L185">
        <v>608254</v>
      </c>
      <c r="N185">
        <v>1013</v>
      </c>
      <c r="O185" t="s">
        <v>733</v>
      </c>
      <c r="P185" t="s">
        <v>733</v>
      </c>
      <c r="Q185">
        <v>1</v>
      </c>
      <c r="X185">
        <v>3.16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2</v>
      </c>
      <c r="AF185" t="s">
        <v>3</v>
      </c>
      <c r="AG185">
        <v>3.16</v>
      </c>
      <c r="AH185">
        <v>2</v>
      </c>
      <c r="AI185">
        <v>23105034</v>
      </c>
      <c r="AJ185">
        <v>188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>
      <c r="A186">
        <f>ROW(Source!A116)</f>
        <v>116</v>
      </c>
      <c r="B186">
        <v>23105045</v>
      </c>
      <c r="C186">
        <v>23105032</v>
      </c>
      <c r="D186">
        <v>21598821</v>
      </c>
      <c r="E186">
        <v>1</v>
      </c>
      <c r="F186">
        <v>1</v>
      </c>
      <c r="G186">
        <v>1</v>
      </c>
      <c r="H186">
        <v>2</v>
      </c>
      <c r="I186" t="s">
        <v>805</v>
      </c>
      <c r="J186" t="s">
        <v>806</v>
      </c>
      <c r="K186" t="s">
        <v>807</v>
      </c>
      <c r="L186">
        <v>1368</v>
      </c>
      <c r="N186">
        <v>1011</v>
      </c>
      <c r="O186" t="s">
        <v>737</v>
      </c>
      <c r="P186" t="s">
        <v>737</v>
      </c>
      <c r="Q186">
        <v>1</v>
      </c>
      <c r="X186">
        <v>3.16</v>
      </c>
      <c r="Y186">
        <v>0</v>
      </c>
      <c r="Z186">
        <v>134.65</v>
      </c>
      <c r="AA186">
        <v>13.5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3.16</v>
      </c>
      <c r="AH186">
        <v>2</v>
      </c>
      <c r="AI186">
        <v>23105035</v>
      </c>
      <c r="AJ186">
        <v>189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>
      <c r="A187">
        <f>ROW(Source!A116)</f>
        <v>116</v>
      </c>
      <c r="B187">
        <v>23105046</v>
      </c>
      <c r="C187">
        <v>23105032</v>
      </c>
      <c r="D187">
        <v>21601609</v>
      </c>
      <c r="E187">
        <v>1</v>
      </c>
      <c r="F187">
        <v>1</v>
      </c>
      <c r="G187">
        <v>1</v>
      </c>
      <c r="H187">
        <v>2</v>
      </c>
      <c r="I187" t="s">
        <v>797</v>
      </c>
      <c r="J187" t="s">
        <v>798</v>
      </c>
      <c r="K187" t="s">
        <v>799</v>
      </c>
      <c r="L187">
        <v>1368</v>
      </c>
      <c r="N187">
        <v>1011</v>
      </c>
      <c r="O187" t="s">
        <v>737</v>
      </c>
      <c r="P187" t="s">
        <v>737</v>
      </c>
      <c r="Q187">
        <v>1</v>
      </c>
      <c r="X187">
        <v>3.16</v>
      </c>
      <c r="Y187">
        <v>0</v>
      </c>
      <c r="Z187">
        <v>87.17</v>
      </c>
      <c r="AA187">
        <v>11.6</v>
      </c>
      <c r="AB187">
        <v>0</v>
      </c>
      <c r="AC187">
        <v>0</v>
      </c>
      <c r="AD187">
        <v>1</v>
      </c>
      <c r="AE187">
        <v>0</v>
      </c>
      <c r="AF187" t="s">
        <v>3</v>
      </c>
      <c r="AG187">
        <v>3.16</v>
      </c>
      <c r="AH187">
        <v>2</v>
      </c>
      <c r="AI187">
        <v>23105036</v>
      </c>
      <c r="AJ187">
        <v>190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>
      <c r="A188">
        <f>ROW(Source!A116)</f>
        <v>116</v>
      </c>
      <c r="B188">
        <v>23105047</v>
      </c>
      <c r="C188">
        <v>23105032</v>
      </c>
      <c r="D188">
        <v>21538484</v>
      </c>
      <c r="E188">
        <v>1</v>
      </c>
      <c r="F188">
        <v>1</v>
      </c>
      <c r="G188">
        <v>1</v>
      </c>
      <c r="H188">
        <v>3</v>
      </c>
      <c r="I188" t="s">
        <v>939</v>
      </c>
      <c r="J188" t="s">
        <v>940</v>
      </c>
      <c r="K188" t="s">
        <v>941</v>
      </c>
      <c r="L188">
        <v>1348</v>
      </c>
      <c r="N188">
        <v>1009</v>
      </c>
      <c r="O188" t="s">
        <v>13</v>
      </c>
      <c r="P188" t="s">
        <v>13</v>
      </c>
      <c r="Q188">
        <v>1000</v>
      </c>
      <c r="X188">
        <v>1.4E-3</v>
      </c>
      <c r="Y188">
        <v>24600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1.4E-3</v>
      </c>
      <c r="AH188">
        <v>2</v>
      </c>
      <c r="AI188">
        <v>23105037</v>
      </c>
      <c r="AJ188">
        <v>191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>
      <c r="A189">
        <f>ROW(Source!A116)</f>
        <v>116</v>
      </c>
      <c r="B189">
        <v>23105048</v>
      </c>
      <c r="C189">
        <v>23105032</v>
      </c>
      <c r="D189">
        <v>21538874</v>
      </c>
      <c r="E189">
        <v>1</v>
      </c>
      <c r="F189">
        <v>1</v>
      </c>
      <c r="G189">
        <v>1</v>
      </c>
      <c r="H189">
        <v>3</v>
      </c>
      <c r="I189" t="s">
        <v>762</v>
      </c>
      <c r="J189" t="s">
        <v>763</v>
      </c>
      <c r="K189" t="s">
        <v>764</v>
      </c>
      <c r="L189">
        <v>1339</v>
      </c>
      <c r="N189">
        <v>1007</v>
      </c>
      <c r="O189" t="s">
        <v>26</v>
      </c>
      <c r="P189" t="s">
        <v>26</v>
      </c>
      <c r="Q189">
        <v>1</v>
      </c>
      <c r="X189">
        <v>25.6</v>
      </c>
      <c r="Y189">
        <v>6.22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25.6</v>
      </c>
      <c r="AH189">
        <v>2</v>
      </c>
      <c r="AI189">
        <v>23105038</v>
      </c>
      <c r="AJ189">
        <v>192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>
      <c r="A190">
        <f>ROW(Source!A116)</f>
        <v>116</v>
      </c>
      <c r="B190">
        <v>23105049</v>
      </c>
      <c r="C190">
        <v>23105032</v>
      </c>
      <c r="D190">
        <v>21541053</v>
      </c>
      <c r="E190">
        <v>1</v>
      </c>
      <c r="F190">
        <v>1</v>
      </c>
      <c r="G190">
        <v>1</v>
      </c>
      <c r="H190">
        <v>3</v>
      </c>
      <c r="I190" t="s">
        <v>777</v>
      </c>
      <c r="J190" t="s">
        <v>778</v>
      </c>
      <c r="K190" t="s">
        <v>779</v>
      </c>
      <c r="L190">
        <v>1339</v>
      </c>
      <c r="N190">
        <v>1007</v>
      </c>
      <c r="O190" t="s">
        <v>26</v>
      </c>
      <c r="P190" t="s">
        <v>26</v>
      </c>
      <c r="Q190">
        <v>1</v>
      </c>
      <c r="X190">
        <v>22.4</v>
      </c>
      <c r="Y190">
        <v>38.51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22.4</v>
      </c>
      <c r="AH190">
        <v>2</v>
      </c>
      <c r="AI190">
        <v>23105039</v>
      </c>
      <c r="AJ190">
        <v>193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>
      <c r="A191">
        <f>ROW(Source!A116)</f>
        <v>116</v>
      </c>
      <c r="B191">
        <v>23105050</v>
      </c>
      <c r="C191">
        <v>23105032</v>
      </c>
      <c r="D191">
        <v>21598538</v>
      </c>
      <c r="E191">
        <v>1</v>
      </c>
      <c r="F191">
        <v>1</v>
      </c>
      <c r="G191">
        <v>1</v>
      </c>
      <c r="H191">
        <v>3</v>
      </c>
      <c r="I191" t="s">
        <v>942</v>
      </c>
      <c r="J191" t="s">
        <v>943</v>
      </c>
      <c r="K191" t="s">
        <v>944</v>
      </c>
      <c r="L191">
        <v>1346</v>
      </c>
      <c r="N191">
        <v>1009</v>
      </c>
      <c r="O191" t="s">
        <v>95</v>
      </c>
      <c r="P191" t="s">
        <v>95</v>
      </c>
      <c r="Q191">
        <v>1</v>
      </c>
      <c r="X191">
        <v>13.9</v>
      </c>
      <c r="Y191">
        <v>59.08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3</v>
      </c>
      <c r="AG191">
        <v>13.9</v>
      </c>
      <c r="AH191">
        <v>2</v>
      </c>
      <c r="AI191">
        <v>23105040</v>
      </c>
      <c r="AJ191">
        <v>194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>
      <c r="A192">
        <f>ROW(Source!A116)</f>
        <v>116</v>
      </c>
      <c r="B192">
        <v>23105051</v>
      </c>
      <c r="C192">
        <v>23105032</v>
      </c>
      <c r="D192">
        <v>21640284</v>
      </c>
      <c r="E192">
        <v>1</v>
      </c>
      <c r="F192">
        <v>1</v>
      </c>
      <c r="G192">
        <v>1</v>
      </c>
      <c r="H192">
        <v>3</v>
      </c>
      <c r="I192" t="s">
        <v>945</v>
      </c>
      <c r="J192" t="s">
        <v>946</v>
      </c>
      <c r="K192" t="s">
        <v>947</v>
      </c>
      <c r="L192">
        <v>1346</v>
      </c>
      <c r="N192">
        <v>1009</v>
      </c>
      <c r="O192" t="s">
        <v>95</v>
      </c>
      <c r="P192" t="s">
        <v>95</v>
      </c>
      <c r="Q192">
        <v>1</v>
      </c>
      <c r="X192">
        <v>8.8000000000000007</v>
      </c>
      <c r="Y192">
        <v>26.44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8.8000000000000007</v>
      </c>
      <c r="AH192">
        <v>2</v>
      </c>
      <c r="AI192">
        <v>23105041</v>
      </c>
      <c r="AJ192">
        <v>195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>
      <c r="A193">
        <f>ROW(Source!A116)</f>
        <v>116</v>
      </c>
      <c r="B193">
        <v>23105052</v>
      </c>
      <c r="C193">
        <v>23105032</v>
      </c>
      <c r="D193">
        <v>21598581</v>
      </c>
      <c r="E193">
        <v>1</v>
      </c>
      <c r="F193">
        <v>1</v>
      </c>
      <c r="G193">
        <v>1</v>
      </c>
      <c r="H193">
        <v>3</v>
      </c>
      <c r="I193" t="s">
        <v>853</v>
      </c>
      <c r="J193" t="s">
        <v>854</v>
      </c>
      <c r="K193" t="s">
        <v>855</v>
      </c>
      <c r="L193">
        <v>9308174</v>
      </c>
      <c r="N193">
        <v>1009</v>
      </c>
      <c r="O193" t="s">
        <v>13</v>
      </c>
      <c r="P193" t="s">
        <v>361</v>
      </c>
      <c r="Q193">
        <v>1000</v>
      </c>
      <c r="X193">
        <v>86</v>
      </c>
      <c r="Y193">
        <v>1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3</v>
      </c>
      <c r="AG193">
        <v>86</v>
      </c>
      <c r="AH193">
        <v>2</v>
      </c>
      <c r="AI193">
        <v>23105042</v>
      </c>
      <c r="AJ193">
        <v>196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>
      <c r="A194">
        <f>ROW(Source!A118)</f>
        <v>118</v>
      </c>
      <c r="B194">
        <v>23105067</v>
      </c>
      <c r="C194">
        <v>23105055</v>
      </c>
      <c r="D194">
        <v>9415735</v>
      </c>
      <c r="E194">
        <v>1</v>
      </c>
      <c r="F194">
        <v>1</v>
      </c>
      <c r="G194">
        <v>1</v>
      </c>
      <c r="H194">
        <v>1</v>
      </c>
      <c r="I194" t="s">
        <v>922</v>
      </c>
      <c r="J194" t="s">
        <v>3</v>
      </c>
      <c r="K194" t="s">
        <v>923</v>
      </c>
      <c r="L194">
        <v>1369</v>
      </c>
      <c r="N194">
        <v>1013</v>
      </c>
      <c r="O194" t="s">
        <v>731</v>
      </c>
      <c r="P194" t="s">
        <v>731</v>
      </c>
      <c r="Q194">
        <v>1</v>
      </c>
      <c r="X194">
        <v>2.91</v>
      </c>
      <c r="Y194">
        <v>0</v>
      </c>
      <c r="Z194">
        <v>0</v>
      </c>
      <c r="AA194">
        <v>0</v>
      </c>
      <c r="AB194">
        <v>9.07</v>
      </c>
      <c r="AC194">
        <v>0</v>
      </c>
      <c r="AD194">
        <v>1</v>
      </c>
      <c r="AE194">
        <v>1</v>
      </c>
      <c r="AF194" t="s">
        <v>3</v>
      </c>
      <c r="AG194">
        <v>2.91</v>
      </c>
      <c r="AH194">
        <v>2</v>
      </c>
      <c r="AI194">
        <v>23105056</v>
      </c>
      <c r="AJ194">
        <v>197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>
      <c r="A195">
        <f>ROW(Source!A118)</f>
        <v>118</v>
      </c>
      <c r="B195">
        <v>23105068</v>
      </c>
      <c r="C195">
        <v>23105055</v>
      </c>
      <c r="D195">
        <v>121548</v>
      </c>
      <c r="E195">
        <v>1</v>
      </c>
      <c r="F195">
        <v>1</v>
      </c>
      <c r="G195">
        <v>1</v>
      </c>
      <c r="H195">
        <v>1</v>
      </c>
      <c r="I195" t="s">
        <v>23</v>
      </c>
      <c r="J195" t="s">
        <v>3</v>
      </c>
      <c r="K195" t="s">
        <v>732</v>
      </c>
      <c r="L195">
        <v>608254</v>
      </c>
      <c r="N195">
        <v>1013</v>
      </c>
      <c r="O195" t="s">
        <v>733</v>
      </c>
      <c r="P195" t="s">
        <v>733</v>
      </c>
      <c r="Q195">
        <v>1</v>
      </c>
      <c r="X195">
        <v>0.02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2</v>
      </c>
      <c r="AF195" t="s">
        <v>3</v>
      </c>
      <c r="AG195">
        <v>0.02</v>
      </c>
      <c r="AH195">
        <v>2</v>
      </c>
      <c r="AI195">
        <v>23105057</v>
      </c>
      <c r="AJ195">
        <v>198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>
      <c r="A196">
        <f>ROW(Source!A118)</f>
        <v>118</v>
      </c>
      <c r="B196">
        <v>23105069</v>
      </c>
      <c r="C196">
        <v>23105055</v>
      </c>
      <c r="D196">
        <v>21598697</v>
      </c>
      <c r="E196">
        <v>1</v>
      </c>
      <c r="F196">
        <v>1</v>
      </c>
      <c r="G196">
        <v>1</v>
      </c>
      <c r="H196">
        <v>2</v>
      </c>
      <c r="I196" t="s">
        <v>872</v>
      </c>
      <c r="J196" t="s">
        <v>873</v>
      </c>
      <c r="K196" t="s">
        <v>874</v>
      </c>
      <c r="L196">
        <v>1368</v>
      </c>
      <c r="N196">
        <v>1011</v>
      </c>
      <c r="O196" t="s">
        <v>737</v>
      </c>
      <c r="P196" t="s">
        <v>737</v>
      </c>
      <c r="Q196">
        <v>1</v>
      </c>
      <c r="X196">
        <v>0.01</v>
      </c>
      <c r="Y196">
        <v>0</v>
      </c>
      <c r="Z196">
        <v>86.4</v>
      </c>
      <c r="AA196">
        <v>13.5</v>
      </c>
      <c r="AB196">
        <v>0</v>
      </c>
      <c r="AC196">
        <v>0</v>
      </c>
      <c r="AD196">
        <v>1</v>
      </c>
      <c r="AE196">
        <v>0</v>
      </c>
      <c r="AF196" t="s">
        <v>3</v>
      </c>
      <c r="AG196">
        <v>0.01</v>
      </c>
      <c r="AH196">
        <v>2</v>
      </c>
      <c r="AI196">
        <v>23105058</v>
      </c>
      <c r="AJ196">
        <v>199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>
      <c r="A197">
        <f>ROW(Source!A118)</f>
        <v>118</v>
      </c>
      <c r="B197">
        <v>23105070</v>
      </c>
      <c r="C197">
        <v>23105055</v>
      </c>
      <c r="D197">
        <v>21598847</v>
      </c>
      <c r="E197">
        <v>1</v>
      </c>
      <c r="F197">
        <v>1</v>
      </c>
      <c r="G197">
        <v>1</v>
      </c>
      <c r="H197">
        <v>2</v>
      </c>
      <c r="I197" t="s">
        <v>734</v>
      </c>
      <c r="J197" t="s">
        <v>735</v>
      </c>
      <c r="K197" t="s">
        <v>736</v>
      </c>
      <c r="L197">
        <v>1368</v>
      </c>
      <c r="N197">
        <v>1011</v>
      </c>
      <c r="O197" t="s">
        <v>737</v>
      </c>
      <c r="P197" t="s">
        <v>737</v>
      </c>
      <c r="Q197">
        <v>1</v>
      </c>
      <c r="X197">
        <v>0.01</v>
      </c>
      <c r="Y197">
        <v>0</v>
      </c>
      <c r="Z197">
        <v>111.99</v>
      </c>
      <c r="AA197">
        <v>13.5</v>
      </c>
      <c r="AB197">
        <v>0</v>
      </c>
      <c r="AC197">
        <v>0</v>
      </c>
      <c r="AD197">
        <v>1</v>
      </c>
      <c r="AE197">
        <v>0</v>
      </c>
      <c r="AF197" t="s">
        <v>3</v>
      </c>
      <c r="AG197">
        <v>0.01</v>
      </c>
      <c r="AH197">
        <v>2</v>
      </c>
      <c r="AI197">
        <v>23105059</v>
      </c>
      <c r="AJ197">
        <v>200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>
      <c r="A198">
        <f>ROW(Source!A118)</f>
        <v>118</v>
      </c>
      <c r="B198">
        <v>23105071</v>
      </c>
      <c r="C198">
        <v>23105055</v>
      </c>
      <c r="D198">
        <v>21599187</v>
      </c>
      <c r="E198">
        <v>1</v>
      </c>
      <c r="F198">
        <v>1</v>
      </c>
      <c r="G198">
        <v>1</v>
      </c>
      <c r="H198">
        <v>2</v>
      </c>
      <c r="I198" t="s">
        <v>895</v>
      </c>
      <c r="J198" t="s">
        <v>896</v>
      </c>
      <c r="K198" t="s">
        <v>897</v>
      </c>
      <c r="L198">
        <v>1368</v>
      </c>
      <c r="N198">
        <v>1011</v>
      </c>
      <c r="O198" t="s">
        <v>737</v>
      </c>
      <c r="P198" t="s">
        <v>737</v>
      </c>
      <c r="Q198">
        <v>1</v>
      </c>
      <c r="X198">
        <v>0.63</v>
      </c>
      <c r="Y198">
        <v>0</v>
      </c>
      <c r="Z198">
        <v>8.1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0.63</v>
      </c>
      <c r="AH198">
        <v>2</v>
      </c>
      <c r="AI198">
        <v>23105060</v>
      </c>
      <c r="AJ198">
        <v>201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>
      <c r="A199">
        <f>ROW(Source!A118)</f>
        <v>118</v>
      </c>
      <c r="B199">
        <v>23105072</v>
      </c>
      <c r="C199">
        <v>23105055</v>
      </c>
      <c r="D199">
        <v>21601609</v>
      </c>
      <c r="E199">
        <v>1</v>
      </c>
      <c r="F199">
        <v>1</v>
      </c>
      <c r="G199">
        <v>1</v>
      </c>
      <c r="H199">
        <v>2</v>
      </c>
      <c r="I199" t="s">
        <v>797</v>
      </c>
      <c r="J199" t="s">
        <v>798</v>
      </c>
      <c r="K199" t="s">
        <v>799</v>
      </c>
      <c r="L199">
        <v>1368</v>
      </c>
      <c r="N199">
        <v>1011</v>
      </c>
      <c r="O199" t="s">
        <v>737</v>
      </c>
      <c r="P199" t="s">
        <v>737</v>
      </c>
      <c r="Q199">
        <v>1</v>
      </c>
      <c r="X199">
        <v>0.02</v>
      </c>
      <c r="Y199">
        <v>0</v>
      </c>
      <c r="Z199">
        <v>87.17</v>
      </c>
      <c r="AA199">
        <v>11.6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0.02</v>
      </c>
      <c r="AH199">
        <v>2</v>
      </c>
      <c r="AI199">
        <v>23105061</v>
      </c>
      <c r="AJ199">
        <v>202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>
      <c r="A200">
        <f>ROW(Source!A118)</f>
        <v>118</v>
      </c>
      <c r="B200">
        <v>23105073</v>
      </c>
      <c r="C200">
        <v>23105055</v>
      </c>
      <c r="D200">
        <v>21540934</v>
      </c>
      <c r="E200">
        <v>1</v>
      </c>
      <c r="F200">
        <v>1</v>
      </c>
      <c r="G200">
        <v>1</v>
      </c>
      <c r="H200">
        <v>3</v>
      </c>
      <c r="I200" t="s">
        <v>774</v>
      </c>
      <c r="J200" t="s">
        <v>775</v>
      </c>
      <c r="K200" t="s">
        <v>776</v>
      </c>
      <c r="L200">
        <v>1348</v>
      </c>
      <c r="N200">
        <v>1009</v>
      </c>
      <c r="O200" t="s">
        <v>13</v>
      </c>
      <c r="P200" t="s">
        <v>13</v>
      </c>
      <c r="Q200">
        <v>1000</v>
      </c>
      <c r="X200">
        <v>3.3E-4</v>
      </c>
      <c r="Y200">
        <v>10362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3.3E-4</v>
      </c>
      <c r="AH200">
        <v>2</v>
      </c>
      <c r="AI200">
        <v>23105062</v>
      </c>
      <c r="AJ200">
        <v>203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>
      <c r="A201">
        <f>ROW(Source!A118)</f>
        <v>118</v>
      </c>
      <c r="B201">
        <v>23105074</v>
      </c>
      <c r="C201">
        <v>23105055</v>
      </c>
      <c r="D201">
        <v>21542381</v>
      </c>
      <c r="E201">
        <v>1</v>
      </c>
      <c r="F201">
        <v>1</v>
      </c>
      <c r="G201">
        <v>1</v>
      </c>
      <c r="H201">
        <v>3</v>
      </c>
      <c r="I201" t="s">
        <v>933</v>
      </c>
      <c r="J201" t="s">
        <v>934</v>
      </c>
      <c r="K201" t="s">
        <v>935</v>
      </c>
      <c r="L201">
        <v>1348</v>
      </c>
      <c r="N201">
        <v>1009</v>
      </c>
      <c r="O201" t="s">
        <v>13</v>
      </c>
      <c r="P201" t="s">
        <v>13</v>
      </c>
      <c r="Q201">
        <v>1000</v>
      </c>
      <c r="X201">
        <v>2.0699999999999998E-3</v>
      </c>
      <c r="Y201">
        <v>14830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3</v>
      </c>
      <c r="AG201">
        <v>2.0699999999999998E-3</v>
      </c>
      <c r="AH201">
        <v>2</v>
      </c>
      <c r="AI201">
        <v>23105063</v>
      </c>
      <c r="AJ201">
        <v>204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>
      <c r="A202">
        <f>ROW(Source!A118)</f>
        <v>118</v>
      </c>
      <c r="B202">
        <v>23105075</v>
      </c>
      <c r="C202">
        <v>23105055</v>
      </c>
      <c r="D202">
        <v>21572783</v>
      </c>
      <c r="E202">
        <v>1</v>
      </c>
      <c r="F202">
        <v>1</v>
      </c>
      <c r="G202">
        <v>1</v>
      </c>
      <c r="H202">
        <v>3</v>
      </c>
      <c r="I202" t="s">
        <v>161</v>
      </c>
      <c r="J202" t="s">
        <v>163</v>
      </c>
      <c r="K202" t="s">
        <v>162</v>
      </c>
      <c r="L202">
        <v>1354</v>
      </c>
      <c r="N202">
        <v>1010</v>
      </c>
      <c r="O202" t="s">
        <v>123</v>
      </c>
      <c r="P202" t="s">
        <v>123</v>
      </c>
      <c r="Q202">
        <v>1</v>
      </c>
      <c r="X202">
        <v>1</v>
      </c>
      <c r="Y202">
        <v>0</v>
      </c>
      <c r="Z202">
        <v>0</v>
      </c>
      <c r="AA202">
        <v>0</v>
      </c>
      <c r="AB202">
        <v>0</v>
      </c>
      <c r="AC202">
        <v>1</v>
      </c>
      <c r="AD202">
        <v>0</v>
      </c>
      <c r="AE202">
        <v>0</v>
      </c>
      <c r="AF202" t="s">
        <v>3</v>
      </c>
      <c r="AG202">
        <v>1</v>
      </c>
      <c r="AH202">
        <v>2</v>
      </c>
      <c r="AI202">
        <v>23105064</v>
      </c>
      <c r="AJ202">
        <v>205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>
      <c r="A203">
        <f>ROW(Source!A118)</f>
        <v>118</v>
      </c>
      <c r="B203">
        <v>23105076</v>
      </c>
      <c r="C203">
        <v>23105055</v>
      </c>
      <c r="D203">
        <v>21628494</v>
      </c>
      <c r="E203">
        <v>1</v>
      </c>
      <c r="F203">
        <v>1</v>
      </c>
      <c r="G203">
        <v>1</v>
      </c>
      <c r="H203">
        <v>3</v>
      </c>
      <c r="I203" t="s">
        <v>948</v>
      </c>
      <c r="J203" t="s">
        <v>949</v>
      </c>
      <c r="K203" t="s">
        <v>950</v>
      </c>
      <c r="L203">
        <v>1354</v>
      </c>
      <c r="N203">
        <v>1010</v>
      </c>
      <c r="O203" t="s">
        <v>123</v>
      </c>
      <c r="P203" t="s">
        <v>123</v>
      </c>
      <c r="Q203">
        <v>1</v>
      </c>
      <c r="X203">
        <v>2</v>
      </c>
      <c r="Y203">
        <v>45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3</v>
      </c>
      <c r="AG203">
        <v>2</v>
      </c>
      <c r="AH203">
        <v>2</v>
      </c>
      <c r="AI203">
        <v>23105065</v>
      </c>
      <c r="AJ203">
        <v>206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>
      <c r="A204">
        <f>ROW(Source!A118)</f>
        <v>118</v>
      </c>
      <c r="B204">
        <v>23105077</v>
      </c>
      <c r="C204">
        <v>23105055</v>
      </c>
      <c r="D204">
        <v>21638023</v>
      </c>
      <c r="E204">
        <v>1</v>
      </c>
      <c r="F204">
        <v>1</v>
      </c>
      <c r="G204">
        <v>1</v>
      </c>
      <c r="H204">
        <v>3</v>
      </c>
      <c r="I204" t="s">
        <v>951</v>
      </c>
      <c r="J204" t="s">
        <v>952</v>
      </c>
      <c r="K204" t="s">
        <v>953</v>
      </c>
      <c r="L204">
        <v>1356</v>
      </c>
      <c r="N204">
        <v>1010</v>
      </c>
      <c r="O204" t="s">
        <v>921</v>
      </c>
      <c r="P204" t="s">
        <v>921</v>
      </c>
      <c r="Q204">
        <v>1000</v>
      </c>
      <c r="X204">
        <v>2E-3</v>
      </c>
      <c r="Y204">
        <v>5650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</v>
      </c>
      <c r="AG204">
        <v>2E-3</v>
      </c>
      <c r="AH204">
        <v>2</v>
      </c>
      <c r="AI204">
        <v>23105066</v>
      </c>
      <c r="AJ204">
        <v>207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>
      <c r="A205">
        <f>ROW(Source!A121)</f>
        <v>121</v>
      </c>
      <c r="B205">
        <v>23105093</v>
      </c>
      <c r="C205">
        <v>23105081</v>
      </c>
      <c r="D205">
        <v>9415735</v>
      </c>
      <c r="E205">
        <v>1</v>
      </c>
      <c r="F205">
        <v>1</v>
      </c>
      <c r="G205">
        <v>1</v>
      </c>
      <c r="H205">
        <v>1</v>
      </c>
      <c r="I205" t="s">
        <v>922</v>
      </c>
      <c r="J205" t="s">
        <v>3</v>
      </c>
      <c r="K205" t="s">
        <v>923</v>
      </c>
      <c r="L205">
        <v>1369</v>
      </c>
      <c r="N205">
        <v>1013</v>
      </c>
      <c r="O205" t="s">
        <v>731</v>
      </c>
      <c r="P205" t="s">
        <v>731</v>
      </c>
      <c r="Q205">
        <v>1</v>
      </c>
      <c r="X205">
        <v>6.72</v>
      </c>
      <c r="Y205">
        <v>0</v>
      </c>
      <c r="Z205">
        <v>0</v>
      </c>
      <c r="AA205">
        <v>0</v>
      </c>
      <c r="AB205">
        <v>9.07</v>
      </c>
      <c r="AC205">
        <v>0</v>
      </c>
      <c r="AD205">
        <v>1</v>
      </c>
      <c r="AE205">
        <v>1</v>
      </c>
      <c r="AF205" t="s">
        <v>3</v>
      </c>
      <c r="AG205">
        <v>6.72</v>
      </c>
      <c r="AH205">
        <v>2</v>
      </c>
      <c r="AI205">
        <v>23105082</v>
      </c>
      <c r="AJ205">
        <v>208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>
      <c r="A206">
        <f>ROW(Source!A121)</f>
        <v>121</v>
      </c>
      <c r="B206">
        <v>23105094</v>
      </c>
      <c r="C206">
        <v>23105081</v>
      </c>
      <c r="D206">
        <v>121548</v>
      </c>
      <c r="E206">
        <v>1</v>
      </c>
      <c r="F206">
        <v>1</v>
      </c>
      <c r="G206">
        <v>1</v>
      </c>
      <c r="H206">
        <v>1</v>
      </c>
      <c r="I206" t="s">
        <v>23</v>
      </c>
      <c r="J206" t="s">
        <v>3</v>
      </c>
      <c r="K206" t="s">
        <v>732</v>
      </c>
      <c r="L206">
        <v>608254</v>
      </c>
      <c r="N206">
        <v>1013</v>
      </c>
      <c r="O206" t="s">
        <v>733</v>
      </c>
      <c r="P206" t="s">
        <v>733</v>
      </c>
      <c r="Q206">
        <v>1</v>
      </c>
      <c r="X206">
        <v>0.04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2</v>
      </c>
      <c r="AF206" t="s">
        <v>3</v>
      </c>
      <c r="AG206">
        <v>0.04</v>
      </c>
      <c r="AH206">
        <v>2</v>
      </c>
      <c r="AI206">
        <v>23105083</v>
      </c>
      <c r="AJ206">
        <v>209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>
      <c r="A207">
        <f>ROW(Source!A121)</f>
        <v>121</v>
      </c>
      <c r="B207">
        <v>23105095</v>
      </c>
      <c r="C207">
        <v>23105081</v>
      </c>
      <c r="D207">
        <v>21598697</v>
      </c>
      <c r="E207">
        <v>1</v>
      </c>
      <c r="F207">
        <v>1</v>
      </c>
      <c r="G207">
        <v>1</v>
      </c>
      <c r="H207">
        <v>2</v>
      </c>
      <c r="I207" t="s">
        <v>872</v>
      </c>
      <c r="J207" t="s">
        <v>873</v>
      </c>
      <c r="K207" t="s">
        <v>874</v>
      </c>
      <c r="L207">
        <v>1368</v>
      </c>
      <c r="N207">
        <v>1011</v>
      </c>
      <c r="O207" t="s">
        <v>737</v>
      </c>
      <c r="P207" t="s">
        <v>737</v>
      </c>
      <c r="Q207">
        <v>1</v>
      </c>
      <c r="X207">
        <v>0.02</v>
      </c>
      <c r="Y207">
        <v>0</v>
      </c>
      <c r="Z207">
        <v>86.4</v>
      </c>
      <c r="AA207">
        <v>13.5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0.02</v>
      </c>
      <c r="AH207">
        <v>2</v>
      </c>
      <c r="AI207">
        <v>23105084</v>
      </c>
      <c r="AJ207">
        <v>210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>
      <c r="A208">
        <f>ROW(Source!A121)</f>
        <v>121</v>
      </c>
      <c r="B208">
        <v>23105096</v>
      </c>
      <c r="C208">
        <v>23105081</v>
      </c>
      <c r="D208">
        <v>21598847</v>
      </c>
      <c r="E208">
        <v>1</v>
      </c>
      <c r="F208">
        <v>1</v>
      </c>
      <c r="G208">
        <v>1</v>
      </c>
      <c r="H208">
        <v>2</v>
      </c>
      <c r="I208" t="s">
        <v>734</v>
      </c>
      <c r="J208" t="s">
        <v>735</v>
      </c>
      <c r="K208" t="s">
        <v>736</v>
      </c>
      <c r="L208">
        <v>1368</v>
      </c>
      <c r="N208">
        <v>1011</v>
      </c>
      <c r="O208" t="s">
        <v>737</v>
      </c>
      <c r="P208" t="s">
        <v>737</v>
      </c>
      <c r="Q208">
        <v>1</v>
      </c>
      <c r="X208">
        <v>0.02</v>
      </c>
      <c r="Y208">
        <v>0</v>
      </c>
      <c r="Z208">
        <v>111.99</v>
      </c>
      <c r="AA208">
        <v>13.5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0.02</v>
      </c>
      <c r="AH208">
        <v>2</v>
      </c>
      <c r="AI208">
        <v>23105085</v>
      </c>
      <c r="AJ208">
        <v>211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>
      <c r="A209">
        <f>ROW(Source!A121)</f>
        <v>121</v>
      </c>
      <c r="B209">
        <v>23105097</v>
      </c>
      <c r="C209">
        <v>23105081</v>
      </c>
      <c r="D209">
        <v>21599187</v>
      </c>
      <c r="E209">
        <v>1</v>
      </c>
      <c r="F209">
        <v>1</v>
      </c>
      <c r="G209">
        <v>1</v>
      </c>
      <c r="H209">
        <v>2</v>
      </c>
      <c r="I209" t="s">
        <v>895</v>
      </c>
      <c r="J209" t="s">
        <v>896</v>
      </c>
      <c r="K209" t="s">
        <v>897</v>
      </c>
      <c r="L209">
        <v>1368</v>
      </c>
      <c r="N209">
        <v>1011</v>
      </c>
      <c r="O209" t="s">
        <v>737</v>
      </c>
      <c r="P209" t="s">
        <v>737</v>
      </c>
      <c r="Q209">
        <v>1</v>
      </c>
      <c r="X209">
        <v>0.86</v>
      </c>
      <c r="Y209">
        <v>0</v>
      </c>
      <c r="Z209">
        <v>8.1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3</v>
      </c>
      <c r="AG209">
        <v>0.86</v>
      </c>
      <c r="AH209">
        <v>2</v>
      </c>
      <c r="AI209">
        <v>23105086</v>
      </c>
      <c r="AJ209">
        <v>212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>
      <c r="A210">
        <f>ROW(Source!A121)</f>
        <v>121</v>
      </c>
      <c r="B210">
        <v>23105098</v>
      </c>
      <c r="C210">
        <v>23105081</v>
      </c>
      <c r="D210">
        <v>21601609</v>
      </c>
      <c r="E210">
        <v>1</v>
      </c>
      <c r="F210">
        <v>1</v>
      </c>
      <c r="G210">
        <v>1</v>
      </c>
      <c r="H210">
        <v>2</v>
      </c>
      <c r="I210" t="s">
        <v>797</v>
      </c>
      <c r="J210" t="s">
        <v>798</v>
      </c>
      <c r="K210" t="s">
        <v>799</v>
      </c>
      <c r="L210">
        <v>1368</v>
      </c>
      <c r="N210">
        <v>1011</v>
      </c>
      <c r="O210" t="s">
        <v>737</v>
      </c>
      <c r="P210" t="s">
        <v>737</v>
      </c>
      <c r="Q210">
        <v>1</v>
      </c>
      <c r="X210">
        <v>0.05</v>
      </c>
      <c r="Y210">
        <v>0</v>
      </c>
      <c r="Z210">
        <v>87.17</v>
      </c>
      <c r="AA210">
        <v>11.6</v>
      </c>
      <c r="AB210">
        <v>0</v>
      </c>
      <c r="AC210">
        <v>0</v>
      </c>
      <c r="AD210">
        <v>1</v>
      </c>
      <c r="AE210">
        <v>0</v>
      </c>
      <c r="AF210" t="s">
        <v>3</v>
      </c>
      <c r="AG210">
        <v>0.05</v>
      </c>
      <c r="AH210">
        <v>2</v>
      </c>
      <c r="AI210">
        <v>23105087</v>
      </c>
      <c r="AJ210">
        <v>213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>
      <c r="A211">
        <f>ROW(Source!A121)</f>
        <v>121</v>
      </c>
      <c r="B211">
        <v>23105099</v>
      </c>
      <c r="C211">
        <v>23105081</v>
      </c>
      <c r="D211">
        <v>21540934</v>
      </c>
      <c r="E211">
        <v>1</v>
      </c>
      <c r="F211">
        <v>1</v>
      </c>
      <c r="G211">
        <v>1</v>
      </c>
      <c r="H211">
        <v>3</v>
      </c>
      <c r="I211" t="s">
        <v>774</v>
      </c>
      <c r="J211" t="s">
        <v>775</v>
      </c>
      <c r="K211" t="s">
        <v>776</v>
      </c>
      <c r="L211">
        <v>1348</v>
      </c>
      <c r="N211">
        <v>1009</v>
      </c>
      <c r="O211" t="s">
        <v>13</v>
      </c>
      <c r="P211" t="s">
        <v>13</v>
      </c>
      <c r="Q211">
        <v>1000</v>
      </c>
      <c r="X211">
        <v>5.5999999999999995E-4</v>
      </c>
      <c r="Y211">
        <v>10362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3</v>
      </c>
      <c r="AG211">
        <v>5.5999999999999995E-4</v>
      </c>
      <c r="AH211">
        <v>2</v>
      </c>
      <c r="AI211">
        <v>23105088</v>
      </c>
      <c r="AJ211">
        <v>214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>
      <c r="A212">
        <f>ROW(Source!A121)</f>
        <v>121</v>
      </c>
      <c r="B212">
        <v>23105100</v>
      </c>
      <c r="C212">
        <v>23105081</v>
      </c>
      <c r="D212">
        <v>21542383</v>
      </c>
      <c r="E212">
        <v>1</v>
      </c>
      <c r="F212">
        <v>1</v>
      </c>
      <c r="G212">
        <v>1</v>
      </c>
      <c r="H212">
        <v>3</v>
      </c>
      <c r="I212" t="s">
        <v>912</v>
      </c>
      <c r="J212" t="s">
        <v>913</v>
      </c>
      <c r="K212" t="s">
        <v>914</v>
      </c>
      <c r="L212">
        <v>1348</v>
      </c>
      <c r="N212">
        <v>1009</v>
      </c>
      <c r="O212" t="s">
        <v>13</v>
      </c>
      <c r="P212" t="s">
        <v>13</v>
      </c>
      <c r="Q212">
        <v>1000</v>
      </c>
      <c r="X212">
        <v>5.0400000000000002E-3</v>
      </c>
      <c r="Y212">
        <v>13560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5.0400000000000002E-3</v>
      </c>
      <c r="AH212">
        <v>2</v>
      </c>
      <c r="AI212">
        <v>23105089</v>
      </c>
      <c r="AJ212">
        <v>215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>
      <c r="A213">
        <f>ROW(Source!A121)</f>
        <v>121</v>
      </c>
      <c r="B213">
        <v>23105101</v>
      </c>
      <c r="C213">
        <v>23105081</v>
      </c>
      <c r="D213">
        <v>21572783</v>
      </c>
      <c r="E213">
        <v>1</v>
      </c>
      <c r="F213">
        <v>1</v>
      </c>
      <c r="G213">
        <v>1</v>
      </c>
      <c r="H213">
        <v>3</v>
      </c>
      <c r="I213" t="s">
        <v>161</v>
      </c>
      <c r="J213" t="s">
        <v>163</v>
      </c>
      <c r="K213" t="s">
        <v>162</v>
      </c>
      <c r="L213">
        <v>1354</v>
      </c>
      <c r="N213">
        <v>1010</v>
      </c>
      <c r="O213" t="s">
        <v>123</v>
      </c>
      <c r="P213" t="s">
        <v>123</v>
      </c>
      <c r="Q213">
        <v>1</v>
      </c>
      <c r="X213">
        <v>1</v>
      </c>
      <c r="Y213">
        <v>0</v>
      </c>
      <c r="Z213">
        <v>0</v>
      </c>
      <c r="AA213">
        <v>0</v>
      </c>
      <c r="AB213">
        <v>0</v>
      </c>
      <c r="AC213">
        <v>1</v>
      </c>
      <c r="AD213">
        <v>0</v>
      </c>
      <c r="AE213">
        <v>0</v>
      </c>
      <c r="AF213" t="s">
        <v>3</v>
      </c>
      <c r="AG213">
        <v>1</v>
      </c>
      <c r="AH213">
        <v>2</v>
      </c>
      <c r="AI213">
        <v>23105090</v>
      </c>
      <c r="AJ213">
        <v>216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>
      <c r="A214">
        <f>ROW(Source!A121)</f>
        <v>121</v>
      </c>
      <c r="B214">
        <v>23105102</v>
      </c>
      <c r="C214">
        <v>23105081</v>
      </c>
      <c r="D214">
        <v>21628498</v>
      </c>
      <c r="E214">
        <v>1</v>
      </c>
      <c r="F214">
        <v>1</v>
      </c>
      <c r="G214">
        <v>1</v>
      </c>
      <c r="H214">
        <v>3</v>
      </c>
      <c r="I214" t="s">
        <v>915</v>
      </c>
      <c r="J214" t="s">
        <v>916</v>
      </c>
      <c r="K214" t="s">
        <v>917</v>
      </c>
      <c r="L214">
        <v>1354</v>
      </c>
      <c r="N214">
        <v>1010</v>
      </c>
      <c r="O214" t="s">
        <v>123</v>
      </c>
      <c r="P214" t="s">
        <v>123</v>
      </c>
      <c r="Q214">
        <v>1</v>
      </c>
      <c r="X214">
        <v>2</v>
      </c>
      <c r="Y214">
        <v>75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3</v>
      </c>
      <c r="AG214">
        <v>2</v>
      </c>
      <c r="AH214">
        <v>2</v>
      </c>
      <c r="AI214">
        <v>23105091</v>
      </c>
      <c r="AJ214">
        <v>217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>
      <c r="A215">
        <f>ROW(Source!A121)</f>
        <v>121</v>
      </c>
      <c r="B215">
        <v>23105103</v>
      </c>
      <c r="C215">
        <v>23105081</v>
      </c>
      <c r="D215">
        <v>21638024</v>
      </c>
      <c r="E215">
        <v>1</v>
      </c>
      <c r="F215">
        <v>1</v>
      </c>
      <c r="G215">
        <v>1</v>
      </c>
      <c r="H215">
        <v>3</v>
      </c>
      <c r="I215" t="s">
        <v>918</v>
      </c>
      <c r="J215" t="s">
        <v>919</v>
      </c>
      <c r="K215" t="s">
        <v>920</v>
      </c>
      <c r="L215">
        <v>1356</v>
      </c>
      <c r="N215">
        <v>1010</v>
      </c>
      <c r="O215" t="s">
        <v>921</v>
      </c>
      <c r="P215" t="s">
        <v>921</v>
      </c>
      <c r="Q215">
        <v>1000</v>
      </c>
      <c r="X215">
        <v>2E-3</v>
      </c>
      <c r="Y215">
        <v>7980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3</v>
      </c>
      <c r="AG215">
        <v>2E-3</v>
      </c>
      <c r="AH215">
        <v>2</v>
      </c>
      <c r="AI215">
        <v>23105092</v>
      </c>
      <c r="AJ215">
        <v>218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>
      <c r="A216">
        <f>ROW(Source!A127)</f>
        <v>127</v>
      </c>
      <c r="B216">
        <v>23105131</v>
      </c>
      <c r="C216">
        <v>23105113</v>
      </c>
      <c r="D216">
        <v>9415666</v>
      </c>
      <c r="E216">
        <v>1</v>
      </c>
      <c r="F216">
        <v>1</v>
      </c>
      <c r="G216">
        <v>1</v>
      </c>
      <c r="H216">
        <v>1</v>
      </c>
      <c r="I216" t="s">
        <v>954</v>
      </c>
      <c r="J216" t="s">
        <v>3</v>
      </c>
      <c r="K216" t="s">
        <v>955</v>
      </c>
      <c r="L216">
        <v>1369</v>
      </c>
      <c r="N216">
        <v>1013</v>
      </c>
      <c r="O216" t="s">
        <v>731</v>
      </c>
      <c r="P216" t="s">
        <v>731</v>
      </c>
      <c r="Q216">
        <v>1</v>
      </c>
      <c r="X216">
        <v>167.86</v>
      </c>
      <c r="Y216">
        <v>0</v>
      </c>
      <c r="Z216">
        <v>0</v>
      </c>
      <c r="AA216">
        <v>0</v>
      </c>
      <c r="AB216">
        <v>8.74</v>
      </c>
      <c r="AC216">
        <v>0</v>
      </c>
      <c r="AD216">
        <v>1</v>
      </c>
      <c r="AE216">
        <v>1</v>
      </c>
      <c r="AF216" t="s">
        <v>3</v>
      </c>
      <c r="AG216">
        <v>167.86</v>
      </c>
      <c r="AH216">
        <v>2</v>
      </c>
      <c r="AI216">
        <v>23105114</v>
      </c>
      <c r="AJ216">
        <v>219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>
      <c r="A217">
        <f>ROW(Source!A127)</f>
        <v>127</v>
      </c>
      <c r="B217">
        <v>23105132</v>
      </c>
      <c r="C217">
        <v>23105113</v>
      </c>
      <c r="D217">
        <v>121548</v>
      </c>
      <c r="E217">
        <v>1</v>
      </c>
      <c r="F217">
        <v>1</v>
      </c>
      <c r="G217">
        <v>1</v>
      </c>
      <c r="H217">
        <v>1</v>
      </c>
      <c r="I217" t="s">
        <v>23</v>
      </c>
      <c r="J217" t="s">
        <v>3</v>
      </c>
      <c r="K217" t="s">
        <v>732</v>
      </c>
      <c r="L217">
        <v>608254</v>
      </c>
      <c r="N217">
        <v>1013</v>
      </c>
      <c r="O217" t="s">
        <v>733</v>
      </c>
      <c r="P217" t="s">
        <v>733</v>
      </c>
      <c r="Q217">
        <v>1</v>
      </c>
      <c r="X217">
        <v>0.52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2</v>
      </c>
      <c r="AF217" t="s">
        <v>3</v>
      </c>
      <c r="AG217">
        <v>0.52</v>
      </c>
      <c r="AH217">
        <v>2</v>
      </c>
      <c r="AI217">
        <v>23105115</v>
      </c>
      <c r="AJ217">
        <v>220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>
      <c r="A218">
        <f>ROW(Source!A127)</f>
        <v>127</v>
      </c>
      <c r="B218">
        <v>23105133</v>
      </c>
      <c r="C218">
        <v>23105113</v>
      </c>
      <c r="D218">
        <v>21598847</v>
      </c>
      <c r="E218">
        <v>1</v>
      </c>
      <c r="F218">
        <v>1</v>
      </c>
      <c r="G218">
        <v>1</v>
      </c>
      <c r="H218">
        <v>2</v>
      </c>
      <c r="I218" t="s">
        <v>734</v>
      </c>
      <c r="J218" t="s">
        <v>735</v>
      </c>
      <c r="K218" t="s">
        <v>736</v>
      </c>
      <c r="L218">
        <v>1368</v>
      </c>
      <c r="N218">
        <v>1011</v>
      </c>
      <c r="O218" t="s">
        <v>737</v>
      </c>
      <c r="P218" t="s">
        <v>737</v>
      </c>
      <c r="Q218">
        <v>1</v>
      </c>
      <c r="X218">
        <v>0.52</v>
      </c>
      <c r="Y218">
        <v>0</v>
      </c>
      <c r="Z218">
        <v>111.99</v>
      </c>
      <c r="AA218">
        <v>13.5</v>
      </c>
      <c r="AB218">
        <v>0</v>
      </c>
      <c r="AC218">
        <v>0</v>
      </c>
      <c r="AD218">
        <v>1</v>
      </c>
      <c r="AE218">
        <v>0</v>
      </c>
      <c r="AF218" t="s">
        <v>3</v>
      </c>
      <c r="AG218">
        <v>0.52</v>
      </c>
      <c r="AH218">
        <v>2</v>
      </c>
      <c r="AI218">
        <v>23105116</v>
      </c>
      <c r="AJ218">
        <v>221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>
      <c r="A219">
        <f>ROW(Source!A127)</f>
        <v>127</v>
      </c>
      <c r="B219">
        <v>23105134</v>
      </c>
      <c r="C219">
        <v>23105113</v>
      </c>
      <c r="D219">
        <v>21599017</v>
      </c>
      <c r="E219">
        <v>1</v>
      </c>
      <c r="F219">
        <v>1</v>
      </c>
      <c r="G219">
        <v>1</v>
      </c>
      <c r="H219">
        <v>2</v>
      </c>
      <c r="I219" t="s">
        <v>956</v>
      </c>
      <c r="J219" t="s">
        <v>957</v>
      </c>
      <c r="K219" t="s">
        <v>958</v>
      </c>
      <c r="L219">
        <v>1368</v>
      </c>
      <c r="N219">
        <v>1011</v>
      </c>
      <c r="O219" t="s">
        <v>737</v>
      </c>
      <c r="P219" t="s">
        <v>737</v>
      </c>
      <c r="Q219">
        <v>1</v>
      </c>
      <c r="X219">
        <v>0.39</v>
      </c>
      <c r="Y219">
        <v>0</v>
      </c>
      <c r="Z219">
        <v>6.66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3</v>
      </c>
      <c r="AG219">
        <v>0.39</v>
      </c>
      <c r="AH219">
        <v>2</v>
      </c>
      <c r="AI219">
        <v>23105117</v>
      </c>
      <c r="AJ219">
        <v>222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>
      <c r="A220">
        <f>ROW(Source!A127)</f>
        <v>127</v>
      </c>
      <c r="B220">
        <v>23105135</v>
      </c>
      <c r="C220">
        <v>23105113</v>
      </c>
      <c r="D220">
        <v>21599187</v>
      </c>
      <c r="E220">
        <v>1</v>
      </c>
      <c r="F220">
        <v>1</v>
      </c>
      <c r="G220">
        <v>1</v>
      </c>
      <c r="H220">
        <v>2</v>
      </c>
      <c r="I220" t="s">
        <v>895</v>
      </c>
      <c r="J220" t="s">
        <v>896</v>
      </c>
      <c r="K220" t="s">
        <v>897</v>
      </c>
      <c r="L220">
        <v>1368</v>
      </c>
      <c r="N220">
        <v>1011</v>
      </c>
      <c r="O220" t="s">
        <v>737</v>
      </c>
      <c r="P220" t="s">
        <v>737</v>
      </c>
      <c r="Q220">
        <v>1</v>
      </c>
      <c r="X220">
        <v>1.79</v>
      </c>
      <c r="Y220">
        <v>0</v>
      </c>
      <c r="Z220">
        <v>8.1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3</v>
      </c>
      <c r="AG220">
        <v>1.79</v>
      </c>
      <c r="AH220">
        <v>2</v>
      </c>
      <c r="AI220">
        <v>23105118</v>
      </c>
      <c r="AJ220">
        <v>223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>
      <c r="A221">
        <f>ROW(Source!A127)</f>
        <v>127</v>
      </c>
      <c r="B221">
        <v>23105136</v>
      </c>
      <c r="C221">
        <v>23105113</v>
      </c>
      <c r="D221">
        <v>21601609</v>
      </c>
      <c r="E221">
        <v>1</v>
      </c>
      <c r="F221">
        <v>1</v>
      </c>
      <c r="G221">
        <v>1</v>
      </c>
      <c r="H221">
        <v>2</v>
      </c>
      <c r="I221" t="s">
        <v>797</v>
      </c>
      <c r="J221" t="s">
        <v>798</v>
      </c>
      <c r="K221" t="s">
        <v>799</v>
      </c>
      <c r="L221">
        <v>1368</v>
      </c>
      <c r="N221">
        <v>1011</v>
      </c>
      <c r="O221" t="s">
        <v>737</v>
      </c>
      <c r="P221" t="s">
        <v>737</v>
      </c>
      <c r="Q221">
        <v>1</v>
      </c>
      <c r="X221">
        <v>0.8</v>
      </c>
      <c r="Y221">
        <v>0</v>
      </c>
      <c r="Z221">
        <v>87.17</v>
      </c>
      <c r="AA221">
        <v>11.6</v>
      </c>
      <c r="AB221">
        <v>0</v>
      </c>
      <c r="AC221">
        <v>0</v>
      </c>
      <c r="AD221">
        <v>1</v>
      </c>
      <c r="AE221">
        <v>0</v>
      </c>
      <c r="AF221" t="s">
        <v>3</v>
      </c>
      <c r="AG221">
        <v>0.8</v>
      </c>
      <c r="AH221">
        <v>2</v>
      </c>
      <c r="AI221">
        <v>23105119</v>
      </c>
      <c r="AJ221">
        <v>224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>
      <c r="A222">
        <f>ROW(Source!A127)</f>
        <v>127</v>
      </c>
      <c r="B222">
        <v>23105137</v>
      </c>
      <c r="C222">
        <v>23105113</v>
      </c>
      <c r="D222">
        <v>21540934</v>
      </c>
      <c r="E222">
        <v>1</v>
      </c>
      <c r="F222">
        <v>1</v>
      </c>
      <c r="G222">
        <v>1</v>
      </c>
      <c r="H222">
        <v>3</v>
      </c>
      <c r="I222" t="s">
        <v>774</v>
      </c>
      <c r="J222" t="s">
        <v>775</v>
      </c>
      <c r="K222" t="s">
        <v>776</v>
      </c>
      <c r="L222">
        <v>1348</v>
      </c>
      <c r="N222">
        <v>1009</v>
      </c>
      <c r="O222" t="s">
        <v>13</v>
      </c>
      <c r="P222" t="s">
        <v>13</v>
      </c>
      <c r="Q222">
        <v>1000</v>
      </c>
      <c r="X222">
        <v>4.4999999999999999E-4</v>
      </c>
      <c r="Y222">
        <v>10362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3</v>
      </c>
      <c r="AG222">
        <v>4.4999999999999999E-4</v>
      </c>
      <c r="AH222">
        <v>2</v>
      </c>
      <c r="AI222">
        <v>23105120</v>
      </c>
      <c r="AJ222">
        <v>225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>
      <c r="A223">
        <f>ROW(Source!A127)</f>
        <v>127</v>
      </c>
      <c r="B223">
        <v>23105138</v>
      </c>
      <c r="C223">
        <v>23105113</v>
      </c>
      <c r="D223">
        <v>21541212</v>
      </c>
      <c r="E223">
        <v>1</v>
      </c>
      <c r="F223">
        <v>1</v>
      </c>
      <c r="G223">
        <v>1</v>
      </c>
      <c r="H223">
        <v>3</v>
      </c>
      <c r="I223" t="s">
        <v>959</v>
      </c>
      <c r="J223" t="s">
        <v>960</v>
      </c>
      <c r="K223" t="s">
        <v>961</v>
      </c>
      <c r="L223">
        <v>1346</v>
      </c>
      <c r="N223">
        <v>1009</v>
      </c>
      <c r="O223" t="s">
        <v>95</v>
      </c>
      <c r="P223" t="s">
        <v>95</v>
      </c>
      <c r="Q223">
        <v>1</v>
      </c>
      <c r="X223">
        <v>8</v>
      </c>
      <c r="Y223">
        <v>23.09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3</v>
      </c>
      <c r="AG223">
        <v>8</v>
      </c>
      <c r="AH223">
        <v>2</v>
      </c>
      <c r="AI223">
        <v>23105121</v>
      </c>
      <c r="AJ223">
        <v>226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>
      <c r="A224">
        <f>ROW(Source!A127)</f>
        <v>127</v>
      </c>
      <c r="B224">
        <v>23105139</v>
      </c>
      <c r="C224">
        <v>23105113</v>
      </c>
      <c r="D224">
        <v>21541234</v>
      </c>
      <c r="E224">
        <v>1</v>
      </c>
      <c r="F224">
        <v>1</v>
      </c>
      <c r="G224">
        <v>1</v>
      </c>
      <c r="H224">
        <v>3</v>
      </c>
      <c r="I224" t="s">
        <v>962</v>
      </c>
      <c r="J224" t="s">
        <v>963</v>
      </c>
      <c r="K224" t="s">
        <v>964</v>
      </c>
      <c r="L224">
        <v>1348</v>
      </c>
      <c r="N224">
        <v>1009</v>
      </c>
      <c r="O224" t="s">
        <v>13</v>
      </c>
      <c r="P224" t="s">
        <v>13</v>
      </c>
      <c r="Q224">
        <v>1000</v>
      </c>
      <c r="X224">
        <v>1.4999999999999999E-2</v>
      </c>
      <c r="Y224">
        <v>9040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3</v>
      </c>
      <c r="AG224">
        <v>1.4999999999999999E-2</v>
      </c>
      <c r="AH224">
        <v>2</v>
      </c>
      <c r="AI224">
        <v>23105122</v>
      </c>
      <c r="AJ224">
        <v>227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>
      <c r="A225">
        <f>ROW(Source!A127)</f>
        <v>127</v>
      </c>
      <c r="B225">
        <v>23105140</v>
      </c>
      <c r="C225">
        <v>23105113</v>
      </c>
      <c r="D225">
        <v>21542254</v>
      </c>
      <c r="E225">
        <v>1</v>
      </c>
      <c r="F225">
        <v>1</v>
      </c>
      <c r="G225">
        <v>1</v>
      </c>
      <c r="H225">
        <v>3</v>
      </c>
      <c r="I225" t="s">
        <v>965</v>
      </c>
      <c r="J225" t="s">
        <v>966</v>
      </c>
      <c r="K225" t="s">
        <v>967</v>
      </c>
      <c r="L225">
        <v>1346</v>
      </c>
      <c r="N225">
        <v>1009</v>
      </c>
      <c r="O225" t="s">
        <v>95</v>
      </c>
      <c r="P225" t="s">
        <v>95</v>
      </c>
      <c r="Q225">
        <v>1</v>
      </c>
      <c r="X225">
        <v>14.7</v>
      </c>
      <c r="Y225">
        <v>91.29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3</v>
      </c>
      <c r="AG225">
        <v>14.7</v>
      </c>
      <c r="AH225">
        <v>2</v>
      </c>
      <c r="AI225">
        <v>23105123</v>
      </c>
      <c r="AJ225">
        <v>228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>
      <c r="A226">
        <f>ROW(Source!A127)</f>
        <v>127</v>
      </c>
      <c r="B226">
        <v>23105141</v>
      </c>
      <c r="C226">
        <v>23105113</v>
      </c>
      <c r="D226">
        <v>21542263</v>
      </c>
      <c r="E226">
        <v>1</v>
      </c>
      <c r="F226">
        <v>1</v>
      </c>
      <c r="G226">
        <v>1</v>
      </c>
      <c r="H226">
        <v>3</v>
      </c>
      <c r="I226" t="s">
        <v>968</v>
      </c>
      <c r="J226" t="s">
        <v>969</v>
      </c>
      <c r="K226" t="s">
        <v>970</v>
      </c>
      <c r="L226">
        <v>1346</v>
      </c>
      <c r="N226">
        <v>1009</v>
      </c>
      <c r="O226" t="s">
        <v>95</v>
      </c>
      <c r="P226" t="s">
        <v>95</v>
      </c>
      <c r="Q226">
        <v>1</v>
      </c>
      <c r="X226">
        <v>2.66</v>
      </c>
      <c r="Y226">
        <v>39.020000000000003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3</v>
      </c>
      <c r="AG226">
        <v>2.66</v>
      </c>
      <c r="AH226">
        <v>2</v>
      </c>
      <c r="AI226">
        <v>23105124</v>
      </c>
      <c r="AJ226">
        <v>229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>
      <c r="A227">
        <f>ROW(Source!A127)</f>
        <v>127</v>
      </c>
      <c r="B227">
        <v>23105142</v>
      </c>
      <c r="C227">
        <v>23105113</v>
      </c>
      <c r="D227">
        <v>21548838</v>
      </c>
      <c r="E227">
        <v>1</v>
      </c>
      <c r="F227">
        <v>1</v>
      </c>
      <c r="G227">
        <v>1</v>
      </c>
      <c r="H227">
        <v>3</v>
      </c>
      <c r="I227" t="s">
        <v>218</v>
      </c>
      <c r="J227" t="s">
        <v>221</v>
      </c>
      <c r="K227" t="s">
        <v>219</v>
      </c>
      <c r="L227">
        <v>1327</v>
      </c>
      <c r="N227">
        <v>1005</v>
      </c>
      <c r="O227" t="s">
        <v>220</v>
      </c>
      <c r="P227" t="s">
        <v>220</v>
      </c>
      <c r="Q227">
        <v>1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1</v>
      </c>
      <c r="AD227">
        <v>0</v>
      </c>
      <c r="AE227">
        <v>0</v>
      </c>
      <c r="AF227" t="s">
        <v>3</v>
      </c>
      <c r="AG227">
        <v>0</v>
      </c>
      <c r="AH227">
        <v>2</v>
      </c>
      <c r="AI227">
        <v>23105125</v>
      </c>
      <c r="AJ227">
        <v>230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>
      <c r="A228">
        <f>ROW(Source!A127)</f>
        <v>127</v>
      </c>
      <c r="B228">
        <v>23105143</v>
      </c>
      <c r="C228">
        <v>23105113</v>
      </c>
      <c r="D228">
        <v>21571518</v>
      </c>
      <c r="E228">
        <v>1</v>
      </c>
      <c r="F228">
        <v>1</v>
      </c>
      <c r="G228">
        <v>1</v>
      </c>
      <c r="H228">
        <v>3</v>
      </c>
      <c r="I228" t="s">
        <v>223</v>
      </c>
      <c r="J228" t="s">
        <v>225</v>
      </c>
      <c r="K228" t="s">
        <v>224</v>
      </c>
      <c r="L228">
        <v>1327</v>
      </c>
      <c r="N228">
        <v>1005</v>
      </c>
      <c r="O228" t="s">
        <v>220</v>
      </c>
      <c r="P228" t="s">
        <v>220</v>
      </c>
      <c r="Q228">
        <v>1</v>
      </c>
      <c r="X228">
        <v>100</v>
      </c>
      <c r="Y228">
        <v>0</v>
      </c>
      <c r="Z228">
        <v>0</v>
      </c>
      <c r="AA228">
        <v>0</v>
      </c>
      <c r="AB228">
        <v>0</v>
      </c>
      <c r="AC228">
        <v>1</v>
      </c>
      <c r="AD228">
        <v>0</v>
      </c>
      <c r="AE228">
        <v>0</v>
      </c>
      <c r="AF228" t="s">
        <v>3</v>
      </c>
      <c r="AG228">
        <v>100</v>
      </c>
      <c r="AH228">
        <v>2</v>
      </c>
      <c r="AI228">
        <v>23105126</v>
      </c>
      <c r="AJ228">
        <v>231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>
      <c r="A229">
        <f>ROW(Source!A127)</f>
        <v>127</v>
      </c>
      <c r="B229">
        <v>23105144</v>
      </c>
      <c r="C229">
        <v>23105113</v>
      </c>
      <c r="D229">
        <v>21571531</v>
      </c>
      <c r="E229">
        <v>1</v>
      </c>
      <c r="F229">
        <v>1</v>
      </c>
      <c r="G229">
        <v>1</v>
      </c>
      <c r="H229">
        <v>3</v>
      </c>
      <c r="I229" t="s">
        <v>227</v>
      </c>
      <c r="J229" t="s">
        <v>229</v>
      </c>
      <c r="K229" t="s">
        <v>228</v>
      </c>
      <c r="L229">
        <v>1354</v>
      </c>
      <c r="N229">
        <v>1010</v>
      </c>
      <c r="O229" t="s">
        <v>123</v>
      </c>
      <c r="P229" t="s">
        <v>123</v>
      </c>
      <c r="Q229">
        <v>1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1</v>
      </c>
      <c r="AD229">
        <v>0</v>
      </c>
      <c r="AE229">
        <v>0</v>
      </c>
      <c r="AF229" t="s">
        <v>3</v>
      </c>
      <c r="AG229">
        <v>0</v>
      </c>
      <c r="AH229">
        <v>2</v>
      </c>
      <c r="AI229">
        <v>23105127</v>
      </c>
      <c r="AJ229">
        <v>232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>
      <c r="A230">
        <f>ROW(Source!A127)</f>
        <v>127</v>
      </c>
      <c r="B230">
        <v>23105145</v>
      </c>
      <c r="C230">
        <v>23105113</v>
      </c>
      <c r="D230">
        <v>21571555</v>
      </c>
      <c r="E230">
        <v>1</v>
      </c>
      <c r="F230">
        <v>1</v>
      </c>
      <c r="G230">
        <v>1</v>
      </c>
      <c r="H230">
        <v>3</v>
      </c>
      <c r="I230" t="s">
        <v>93</v>
      </c>
      <c r="J230" t="s">
        <v>96</v>
      </c>
      <c r="K230" t="s">
        <v>94</v>
      </c>
      <c r="L230">
        <v>1346</v>
      </c>
      <c r="N230">
        <v>1009</v>
      </c>
      <c r="O230" t="s">
        <v>95</v>
      </c>
      <c r="P230" t="s">
        <v>95</v>
      </c>
      <c r="Q230">
        <v>1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1</v>
      </c>
      <c r="AD230">
        <v>0</v>
      </c>
      <c r="AE230">
        <v>0</v>
      </c>
      <c r="AF230" t="s">
        <v>3</v>
      </c>
      <c r="AG230">
        <v>0</v>
      </c>
      <c r="AH230">
        <v>2</v>
      </c>
      <c r="AI230">
        <v>23105128</v>
      </c>
      <c r="AJ230">
        <v>233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>
      <c r="A231">
        <f>ROW(Source!A127)</f>
        <v>127</v>
      </c>
      <c r="B231">
        <v>23105146</v>
      </c>
      <c r="C231">
        <v>23105113</v>
      </c>
      <c r="D231">
        <v>21571589</v>
      </c>
      <c r="E231">
        <v>1</v>
      </c>
      <c r="F231">
        <v>1</v>
      </c>
      <c r="G231">
        <v>1</v>
      </c>
      <c r="H231">
        <v>3</v>
      </c>
      <c r="I231" t="s">
        <v>232</v>
      </c>
      <c r="J231" t="s">
        <v>234</v>
      </c>
      <c r="K231" t="s">
        <v>233</v>
      </c>
      <c r="L231">
        <v>1354</v>
      </c>
      <c r="N231">
        <v>1010</v>
      </c>
      <c r="O231" t="s">
        <v>123</v>
      </c>
      <c r="P231" t="s">
        <v>123</v>
      </c>
      <c r="Q231">
        <v>1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1</v>
      </c>
      <c r="AD231">
        <v>0</v>
      </c>
      <c r="AE231">
        <v>0</v>
      </c>
      <c r="AF231" t="s">
        <v>3</v>
      </c>
      <c r="AG231">
        <v>0</v>
      </c>
      <c r="AH231">
        <v>2</v>
      </c>
      <c r="AI231">
        <v>23105129</v>
      </c>
      <c r="AJ231">
        <v>234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>
      <c r="A232">
        <f>ROW(Source!A127)</f>
        <v>127</v>
      </c>
      <c r="B232">
        <v>23105147</v>
      </c>
      <c r="C232">
        <v>23105113</v>
      </c>
      <c r="D232">
        <v>21571611</v>
      </c>
      <c r="E232">
        <v>1</v>
      </c>
      <c r="F232">
        <v>1</v>
      </c>
      <c r="G232">
        <v>1</v>
      </c>
      <c r="H232">
        <v>3</v>
      </c>
      <c r="I232" t="s">
        <v>236</v>
      </c>
      <c r="J232" t="s">
        <v>238</v>
      </c>
      <c r="K232" t="s">
        <v>237</v>
      </c>
      <c r="L232">
        <v>1354</v>
      </c>
      <c r="N232">
        <v>1010</v>
      </c>
      <c r="O232" t="s">
        <v>123</v>
      </c>
      <c r="P232" t="s">
        <v>123</v>
      </c>
      <c r="Q232">
        <v>1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1</v>
      </c>
      <c r="AD232">
        <v>0</v>
      </c>
      <c r="AE232">
        <v>0</v>
      </c>
      <c r="AF232" t="s">
        <v>3</v>
      </c>
      <c r="AG232">
        <v>0</v>
      </c>
      <c r="AH232">
        <v>2</v>
      </c>
      <c r="AI232">
        <v>23105130</v>
      </c>
      <c r="AJ232">
        <v>235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>
      <c r="A233">
        <f>ROW(Source!A136)</f>
        <v>136</v>
      </c>
      <c r="B233">
        <v>23105167</v>
      </c>
      <c r="C233">
        <v>23105158</v>
      </c>
      <c r="D233">
        <v>9416104</v>
      </c>
      <c r="E233">
        <v>1</v>
      </c>
      <c r="F233">
        <v>1</v>
      </c>
      <c r="G233">
        <v>1</v>
      </c>
      <c r="H233">
        <v>1</v>
      </c>
      <c r="I233" t="s">
        <v>971</v>
      </c>
      <c r="J233" t="s">
        <v>3</v>
      </c>
      <c r="K233" t="s">
        <v>972</v>
      </c>
      <c r="L233">
        <v>1369</v>
      </c>
      <c r="N233">
        <v>1013</v>
      </c>
      <c r="O233" t="s">
        <v>731</v>
      </c>
      <c r="P233" t="s">
        <v>731</v>
      </c>
      <c r="Q233">
        <v>1</v>
      </c>
      <c r="X233">
        <v>1.46</v>
      </c>
      <c r="Y233">
        <v>0</v>
      </c>
      <c r="Z233">
        <v>0</v>
      </c>
      <c r="AA233">
        <v>0</v>
      </c>
      <c r="AB233">
        <v>8.9700000000000006</v>
      </c>
      <c r="AC233">
        <v>0</v>
      </c>
      <c r="AD233">
        <v>1</v>
      </c>
      <c r="AE233">
        <v>1</v>
      </c>
      <c r="AF233" t="s">
        <v>3</v>
      </c>
      <c r="AG233">
        <v>1.46</v>
      </c>
      <c r="AH233">
        <v>2</v>
      </c>
      <c r="AI233">
        <v>23105159</v>
      </c>
      <c r="AJ233">
        <v>236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>
      <c r="A234">
        <f>ROW(Source!A136)</f>
        <v>136</v>
      </c>
      <c r="B234">
        <v>23105168</v>
      </c>
      <c r="C234">
        <v>23105158</v>
      </c>
      <c r="D234">
        <v>21599187</v>
      </c>
      <c r="E234">
        <v>1</v>
      </c>
      <c r="F234">
        <v>1</v>
      </c>
      <c r="G234">
        <v>1</v>
      </c>
      <c r="H234">
        <v>2</v>
      </c>
      <c r="I234" t="s">
        <v>895</v>
      </c>
      <c r="J234" t="s">
        <v>896</v>
      </c>
      <c r="K234" t="s">
        <v>897</v>
      </c>
      <c r="L234">
        <v>1368</v>
      </c>
      <c r="N234">
        <v>1011</v>
      </c>
      <c r="O234" t="s">
        <v>737</v>
      </c>
      <c r="P234" t="s">
        <v>737</v>
      </c>
      <c r="Q234">
        <v>1</v>
      </c>
      <c r="X234">
        <v>0.12</v>
      </c>
      <c r="Y234">
        <v>0</v>
      </c>
      <c r="Z234">
        <v>8.1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3</v>
      </c>
      <c r="AG234">
        <v>0.12</v>
      </c>
      <c r="AH234">
        <v>2</v>
      </c>
      <c r="AI234">
        <v>23105160</v>
      </c>
      <c r="AJ234">
        <v>237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>
      <c r="A235">
        <f>ROW(Source!A136)</f>
        <v>136</v>
      </c>
      <c r="B235">
        <v>23105169</v>
      </c>
      <c r="C235">
        <v>23105158</v>
      </c>
      <c r="D235">
        <v>21601198</v>
      </c>
      <c r="E235">
        <v>1</v>
      </c>
      <c r="F235">
        <v>1</v>
      </c>
      <c r="G235">
        <v>1</v>
      </c>
      <c r="H235">
        <v>2</v>
      </c>
      <c r="I235" t="s">
        <v>753</v>
      </c>
      <c r="J235" t="s">
        <v>754</v>
      </c>
      <c r="K235" t="s">
        <v>755</v>
      </c>
      <c r="L235">
        <v>1368</v>
      </c>
      <c r="N235">
        <v>1011</v>
      </c>
      <c r="O235" t="s">
        <v>737</v>
      </c>
      <c r="P235" t="s">
        <v>737</v>
      </c>
      <c r="Q235">
        <v>1</v>
      </c>
      <c r="X235">
        <v>0.27</v>
      </c>
      <c r="Y235">
        <v>0</v>
      </c>
      <c r="Z235">
        <v>1.95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3</v>
      </c>
      <c r="AG235">
        <v>0.27</v>
      </c>
      <c r="AH235">
        <v>2</v>
      </c>
      <c r="AI235">
        <v>23105161</v>
      </c>
      <c r="AJ235">
        <v>238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>
      <c r="A236">
        <f>ROW(Source!A136)</f>
        <v>136</v>
      </c>
      <c r="B236">
        <v>23105170</v>
      </c>
      <c r="C236">
        <v>23105158</v>
      </c>
      <c r="D236">
        <v>21601609</v>
      </c>
      <c r="E236">
        <v>1</v>
      </c>
      <c r="F236">
        <v>1</v>
      </c>
      <c r="G236">
        <v>1</v>
      </c>
      <c r="H236">
        <v>2</v>
      </c>
      <c r="I236" t="s">
        <v>797</v>
      </c>
      <c r="J236" t="s">
        <v>798</v>
      </c>
      <c r="K236" t="s">
        <v>799</v>
      </c>
      <c r="L236">
        <v>1368</v>
      </c>
      <c r="N236">
        <v>1011</v>
      </c>
      <c r="O236" t="s">
        <v>737</v>
      </c>
      <c r="P236" t="s">
        <v>737</v>
      </c>
      <c r="Q236">
        <v>1</v>
      </c>
      <c r="X236">
        <v>0.01</v>
      </c>
      <c r="Y236">
        <v>0</v>
      </c>
      <c r="Z236">
        <v>87.17</v>
      </c>
      <c r="AA236">
        <v>11.6</v>
      </c>
      <c r="AB236">
        <v>0</v>
      </c>
      <c r="AC236">
        <v>0</v>
      </c>
      <c r="AD236">
        <v>1</v>
      </c>
      <c r="AE236">
        <v>0</v>
      </c>
      <c r="AF236" t="s">
        <v>3</v>
      </c>
      <c r="AG236">
        <v>0.01</v>
      </c>
      <c r="AH236">
        <v>2</v>
      </c>
      <c r="AI236">
        <v>23105162</v>
      </c>
      <c r="AJ236">
        <v>239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>
      <c r="A237">
        <f>ROW(Source!A136)</f>
        <v>136</v>
      </c>
      <c r="B237">
        <v>23105171</v>
      </c>
      <c r="C237">
        <v>23105158</v>
      </c>
      <c r="D237">
        <v>21540934</v>
      </c>
      <c r="E237">
        <v>1</v>
      </c>
      <c r="F237">
        <v>1</v>
      </c>
      <c r="G237">
        <v>1</v>
      </c>
      <c r="H237">
        <v>3</v>
      </c>
      <c r="I237" t="s">
        <v>774</v>
      </c>
      <c r="J237" t="s">
        <v>775</v>
      </c>
      <c r="K237" t="s">
        <v>776</v>
      </c>
      <c r="L237">
        <v>1348</v>
      </c>
      <c r="N237">
        <v>1009</v>
      </c>
      <c r="O237" t="s">
        <v>13</v>
      </c>
      <c r="P237" t="s">
        <v>13</v>
      </c>
      <c r="Q237">
        <v>1000</v>
      </c>
      <c r="X237">
        <v>1.1E-4</v>
      </c>
      <c r="Y237">
        <v>10362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3</v>
      </c>
      <c r="AG237">
        <v>1.1E-4</v>
      </c>
      <c r="AH237">
        <v>2</v>
      </c>
      <c r="AI237">
        <v>23105163</v>
      </c>
      <c r="AJ237">
        <v>240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>
      <c r="A238">
        <f>ROW(Source!A136)</f>
        <v>136</v>
      </c>
      <c r="B238">
        <v>23105172</v>
      </c>
      <c r="C238">
        <v>23105158</v>
      </c>
      <c r="D238">
        <v>21556453</v>
      </c>
      <c r="E238">
        <v>1</v>
      </c>
      <c r="F238">
        <v>1</v>
      </c>
      <c r="G238">
        <v>1</v>
      </c>
      <c r="H238">
        <v>3</v>
      </c>
      <c r="I238" t="s">
        <v>973</v>
      </c>
      <c r="J238" t="s">
        <v>974</v>
      </c>
      <c r="K238" t="s">
        <v>975</v>
      </c>
      <c r="L238">
        <v>1348</v>
      </c>
      <c r="N238">
        <v>1009</v>
      </c>
      <c r="O238" t="s">
        <v>13</v>
      </c>
      <c r="P238" t="s">
        <v>13</v>
      </c>
      <c r="Q238">
        <v>1000</v>
      </c>
      <c r="X238">
        <v>4.2999999999999999E-4</v>
      </c>
      <c r="Y238">
        <v>6508.75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4.2999999999999999E-4</v>
      </c>
      <c r="AH238">
        <v>2</v>
      </c>
      <c r="AI238">
        <v>23105164</v>
      </c>
      <c r="AJ238">
        <v>241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>
      <c r="A239">
        <f>ROW(Source!A136)</f>
        <v>136</v>
      </c>
      <c r="B239">
        <v>23105173</v>
      </c>
      <c r="C239">
        <v>23105158</v>
      </c>
      <c r="D239">
        <v>21571574</v>
      </c>
      <c r="E239">
        <v>1</v>
      </c>
      <c r="F239">
        <v>1</v>
      </c>
      <c r="G239">
        <v>1</v>
      </c>
      <c r="H239">
        <v>3</v>
      </c>
      <c r="I239" t="s">
        <v>247</v>
      </c>
      <c r="J239" t="s">
        <v>249</v>
      </c>
      <c r="K239" t="s">
        <v>248</v>
      </c>
      <c r="L239">
        <v>1354</v>
      </c>
      <c r="N239">
        <v>1010</v>
      </c>
      <c r="O239" t="s">
        <v>123</v>
      </c>
      <c r="P239" t="s">
        <v>123</v>
      </c>
      <c r="Q239">
        <v>1</v>
      </c>
      <c r="X239">
        <v>1</v>
      </c>
      <c r="Y239">
        <v>0</v>
      </c>
      <c r="Z239">
        <v>0</v>
      </c>
      <c r="AA239">
        <v>0</v>
      </c>
      <c r="AB239">
        <v>0</v>
      </c>
      <c r="AC239">
        <v>1</v>
      </c>
      <c r="AD239">
        <v>0</v>
      </c>
      <c r="AE239">
        <v>0</v>
      </c>
      <c r="AF239" t="s">
        <v>3</v>
      </c>
      <c r="AG239">
        <v>1</v>
      </c>
      <c r="AH239">
        <v>2</v>
      </c>
      <c r="AI239">
        <v>23105165</v>
      </c>
      <c r="AJ239">
        <v>242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>
      <c r="A240">
        <f>ROW(Source!A136)</f>
        <v>136</v>
      </c>
      <c r="B240">
        <v>23105174</v>
      </c>
      <c r="C240">
        <v>23105158</v>
      </c>
      <c r="D240">
        <v>21574005</v>
      </c>
      <c r="E240">
        <v>1</v>
      </c>
      <c r="F240">
        <v>1</v>
      </c>
      <c r="G240">
        <v>1</v>
      </c>
      <c r="H240">
        <v>3</v>
      </c>
      <c r="I240" t="s">
        <v>976</v>
      </c>
      <c r="J240" t="s">
        <v>977</v>
      </c>
      <c r="K240" t="s">
        <v>978</v>
      </c>
      <c r="L240">
        <v>1339</v>
      </c>
      <c r="N240">
        <v>1007</v>
      </c>
      <c r="O240" t="s">
        <v>26</v>
      </c>
      <c r="P240" t="s">
        <v>26</v>
      </c>
      <c r="Q240">
        <v>1</v>
      </c>
      <c r="X240">
        <v>2.9999999999999997E-4</v>
      </c>
      <c r="Y240">
        <v>519.79999999999995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3</v>
      </c>
      <c r="AG240">
        <v>2.9999999999999997E-4</v>
      </c>
      <c r="AH240">
        <v>2</v>
      </c>
      <c r="AI240">
        <v>23105166</v>
      </c>
      <c r="AJ240">
        <v>243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>
      <c r="A241">
        <f>ROW(Source!A139)</f>
        <v>139</v>
      </c>
      <c r="B241">
        <v>23105191</v>
      </c>
      <c r="C241">
        <v>23105178</v>
      </c>
      <c r="D241">
        <v>9430710</v>
      </c>
      <c r="E241">
        <v>1</v>
      </c>
      <c r="F241">
        <v>1</v>
      </c>
      <c r="G241">
        <v>1</v>
      </c>
      <c r="H241">
        <v>1</v>
      </c>
      <c r="I241" t="s">
        <v>803</v>
      </c>
      <c r="J241" t="s">
        <v>3</v>
      </c>
      <c r="K241" t="s">
        <v>804</v>
      </c>
      <c r="L241">
        <v>1369</v>
      </c>
      <c r="N241">
        <v>1013</v>
      </c>
      <c r="O241" t="s">
        <v>731</v>
      </c>
      <c r="P241" t="s">
        <v>731</v>
      </c>
      <c r="Q241">
        <v>1</v>
      </c>
      <c r="X241">
        <v>10.9</v>
      </c>
      <c r="Y241">
        <v>0</v>
      </c>
      <c r="Z241">
        <v>0</v>
      </c>
      <c r="AA241">
        <v>0</v>
      </c>
      <c r="AB241">
        <v>9.6199999999999992</v>
      </c>
      <c r="AC241">
        <v>0</v>
      </c>
      <c r="AD241">
        <v>1</v>
      </c>
      <c r="AE241">
        <v>1</v>
      </c>
      <c r="AF241" t="s">
        <v>3</v>
      </c>
      <c r="AG241">
        <v>10.9</v>
      </c>
      <c r="AH241">
        <v>2</v>
      </c>
      <c r="AI241">
        <v>23105179</v>
      </c>
      <c r="AJ241">
        <v>244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>
      <c r="A242">
        <f>ROW(Source!A139)</f>
        <v>139</v>
      </c>
      <c r="B242">
        <v>23105192</v>
      </c>
      <c r="C242">
        <v>23105178</v>
      </c>
      <c r="D242">
        <v>121548</v>
      </c>
      <c r="E242">
        <v>1</v>
      </c>
      <c r="F242">
        <v>1</v>
      </c>
      <c r="G242">
        <v>1</v>
      </c>
      <c r="H242">
        <v>1</v>
      </c>
      <c r="I242" t="s">
        <v>23</v>
      </c>
      <c r="J242" t="s">
        <v>3</v>
      </c>
      <c r="K242" t="s">
        <v>732</v>
      </c>
      <c r="L242">
        <v>608254</v>
      </c>
      <c r="N242">
        <v>1013</v>
      </c>
      <c r="O242" t="s">
        <v>733</v>
      </c>
      <c r="P242" t="s">
        <v>733</v>
      </c>
      <c r="Q242">
        <v>1</v>
      </c>
      <c r="X242">
        <v>0.01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2</v>
      </c>
      <c r="AF242" t="s">
        <v>3</v>
      </c>
      <c r="AG242">
        <v>0.01</v>
      </c>
      <c r="AH242">
        <v>2</v>
      </c>
      <c r="AI242">
        <v>23105180</v>
      </c>
      <c r="AJ242">
        <v>245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>
      <c r="A243">
        <f>ROW(Source!A139)</f>
        <v>139</v>
      </c>
      <c r="B243">
        <v>23105193</v>
      </c>
      <c r="C243">
        <v>23105178</v>
      </c>
      <c r="D243">
        <v>21598821</v>
      </c>
      <c r="E243">
        <v>1</v>
      </c>
      <c r="F243">
        <v>1</v>
      </c>
      <c r="G243">
        <v>1</v>
      </c>
      <c r="H243">
        <v>2</v>
      </c>
      <c r="I243" t="s">
        <v>805</v>
      </c>
      <c r="J243" t="s">
        <v>806</v>
      </c>
      <c r="K243" t="s">
        <v>807</v>
      </c>
      <c r="L243">
        <v>1368</v>
      </c>
      <c r="N243">
        <v>1011</v>
      </c>
      <c r="O243" t="s">
        <v>737</v>
      </c>
      <c r="P243" t="s">
        <v>737</v>
      </c>
      <c r="Q243">
        <v>1</v>
      </c>
      <c r="X243">
        <v>0.01</v>
      </c>
      <c r="Y243">
        <v>0</v>
      </c>
      <c r="Z243">
        <v>134.65</v>
      </c>
      <c r="AA243">
        <v>13.5</v>
      </c>
      <c r="AB243">
        <v>0</v>
      </c>
      <c r="AC243">
        <v>0</v>
      </c>
      <c r="AD243">
        <v>1</v>
      </c>
      <c r="AE243">
        <v>0</v>
      </c>
      <c r="AF243" t="s">
        <v>3</v>
      </c>
      <c r="AG243">
        <v>0.01</v>
      </c>
      <c r="AH243">
        <v>2</v>
      </c>
      <c r="AI243">
        <v>23105181</v>
      </c>
      <c r="AJ243">
        <v>246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>
      <c r="A244">
        <f>ROW(Source!A139)</f>
        <v>139</v>
      </c>
      <c r="B244">
        <v>23105194</v>
      </c>
      <c r="C244">
        <v>23105178</v>
      </c>
      <c r="D244">
        <v>21599017</v>
      </c>
      <c r="E244">
        <v>1</v>
      </c>
      <c r="F244">
        <v>1</v>
      </c>
      <c r="G244">
        <v>1</v>
      </c>
      <c r="H244">
        <v>2</v>
      </c>
      <c r="I244" t="s">
        <v>956</v>
      </c>
      <c r="J244" t="s">
        <v>957</v>
      </c>
      <c r="K244" t="s">
        <v>958</v>
      </c>
      <c r="L244">
        <v>1368</v>
      </c>
      <c r="N244">
        <v>1011</v>
      </c>
      <c r="O244" t="s">
        <v>737</v>
      </c>
      <c r="P244" t="s">
        <v>737</v>
      </c>
      <c r="Q244">
        <v>1</v>
      </c>
      <c r="X244">
        <v>1.51</v>
      </c>
      <c r="Y244">
        <v>0</v>
      </c>
      <c r="Z244">
        <v>6.66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3</v>
      </c>
      <c r="AG244">
        <v>1.51</v>
      </c>
      <c r="AH244">
        <v>2</v>
      </c>
      <c r="AI244">
        <v>23105182</v>
      </c>
      <c r="AJ244">
        <v>247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>
      <c r="A245">
        <f>ROW(Source!A139)</f>
        <v>139</v>
      </c>
      <c r="B245">
        <v>23105195</v>
      </c>
      <c r="C245">
        <v>23105178</v>
      </c>
      <c r="D245">
        <v>21599187</v>
      </c>
      <c r="E245">
        <v>1</v>
      </c>
      <c r="F245">
        <v>1</v>
      </c>
      <c r="G245">
        <v>1</v>
      </c>
      <c r="H245">
        <v>2</v>
      </c>
      <c r="I245" t="s">
        <v>895</v>
      </c>
      <c r="J245" t="s">
        <v>896</v>
      </c>
      <c r="K245" t="s">
        <v>897</v>
      </c>
      <c r="L245">
        <v>1368</v>
      </c>
      <c r="N245">
        <v>1011</v>
      </c>
      <c r="O245" t="s">
        <v>737</v>
      </c>
      <c r="P245" t="s">
        <v>737</v>
      </c>
      <c r="Q245">
        <v>1</v>
      </c>
      <c r="X245">
        <v>0.06</v>
      </c>
      <c r="Y245">
        <v>0</v>
      </c>
      <c r="Z245">
        <v>8.1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3</v>
      </c>
      <c r="AG245">
        <v>0.06</v>
      </c>
      <c r="AH245">
        <v>2</v>
      </c>
      <c r="AI245">
        <v>23105183</v>
      </c>
      <c r="AJ245">
        <v>248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>
      <c r="A246">
        <f>ROW(Source!A139)</f>
        <v>139</v>
      </c>
      <c r="B246">
        <v>23105196</v>
      </c>
      <c r="C246">
        <v>23105178</v>
      </c>
      <c r="D246">
        <v>21601234</v>
      </c>
      <c r="E246">
        <v>1</v>
      </c>
      <c r="F246">
        <v>1</v>
      </c>
      <c r="G246">
        <v>1</v>
      </c>
      <c r="H246">
        <v>2</v>
      </c>
      <c r="I246" t="s">
        <v>979</v>
      </c>
      <c r="J246" t="s">
        <v>980</v>
      </c>
      <c r="K246" t="s">
        <v>981</v>
      </c>
      <c r="L246">
        <v>1368</v>
      </c>
      <c r="N246">
        <v>1011</v>
      </c>
      <c r="O246" t="s">
        <v>737</v>
      </c>
      <c r="P246" t="s">
        <v>737</v>
      </c>
      <c r="Q246">
        <v>1</v>
      </c>
      <c r="X246">
        <v>0.09</v>
      </c>
      <c r="Y246">
        <v>0</v>
      </c>
      <c r="Z246">
        <v>2.36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0.09</v>
      </c>
      <c r="AH246">
        <v>2</v>
      </c>
      <c r="AI246">
        <v>23105184</v>
      </c>
      <c r="AJ246">
        <v>249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>
      <c r="A247">
        <f>ROW(Source!A139)</f>
        <v>139</v>
      </c>
      <c r="B247">
        <v>23105197</v>
      </c>
      <c r="C247">
        <v>23105178</v>
      </c>
      <c r="D247">
        <v>21601293</v>
      </c>
      <c r="E247">
        <v>1</v>
      </c>
      <c r="F247">
        <v>1</v>
      </c>
      <c r="G247">
        <v>1</v>
      </c>
      <c r="H247">
        <v>2</v>
      </c>
      <c r="I247" t="s">
        <v>982</v>
      </c>
      <c r="J247" t="s">
        <v>983</v>
      </c>
      <c r="K247" t="s">
        <v>984</v>
      </c>
      <c r="L247">
        <v>1368</v>
      </c>
      <c r="N247">
        <v>1011</v>
      </c>
      <c r="O247" t="s">
        <v>737</v>
      </c>
      <c r="P247" t="s">
        <v>737</v>
      </c>
      <c r="Q247">
        <v>1</v>
      </c>
      <c r="X247">
        <v>0.14000000000000001</v>
      </c>
      <c r="Y247">
        <v>0</v>
      </c>
      <c r="Z247">
        <v>0.95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3</v>
      </c>
      <c r="AG247">
        <v>0.14000000000000001</v>
      </c>
      <c r="AH247">
        <v>2</v>
      </c>
      <c r="AI247">
        <v>23105185</v>
      </c>
      <c r="AJ247">
        <v>250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>
      <c r="A248">
        <f>ROW(Source!A139)</f>
        <v>139</v>
      </c>
      <c r="B248">
        <v>23105198</v>
      </c>
      <c r="C248">
        <v>23105178</v>
      </c>
      <c r="D248">
        <v>21601419</v>
      </c>
      <c r="E248">
        <v>1</v>
      </c>
      <c r="F248">
        <v>1</v>
      </c>
      <c r="G248">
        <v>1</v>
      </c>
      <c r="H248">
        <v>2</v>
      </c>
      <c r="I248" t="s">
        <v>985</v>
      </c>
      <c r="J248" t="s">
        <v>986</v>
      </c>
      <c r="K248" t="s">
        <v>987</v>
      </c>
      <c r="L248">
        <v>1368</v>
      </c>
      <c r="N248">
        <v>1011</v>
      </c>
      <c r="O248" t="s">
        <v>737</v>
      </c>
      <c r="P248" t="s">
        <v>737</v>
      </c>
      <c r="Q248">
        <v>1</v>
      </c>
      <c r="X248">
        <v>0.45</v>
      </c>
      <c r="Y248">
        <v>0</v>
      </c>
      <c r="Z248">
        <v>18.68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</v>
      </c>
      <c r="AG248">
        <v>0.45</v>
      </c>
      <c r="AH248">
        <v>2</v>
      </c>
      <c r="AI248">
        <v>23105186</v>
      </c>
      <c r="AJ248">
        <v>251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>
      <c r="A249">
        <f>ROW(Source!A139)</f>
        <v>139</v>
      </c>
      <c r="B249">
        <v>23105199</v>
      </c>
      <c r="C249">
        <v>23105178</v>
      </c>
      <c r="D249">
        <v>21601609</v>
      </c>
      <c r="E249">
        <v>1</v>
      </c>
      <c r="F249">
        <v>1</v>
      </c>
      <c r="G249">
        <v>1</v>
      </c>
      <c r="H249">
        <v>2</v>
      </c>
      <c r="I249" t="s">
        <v>797</v>
      </c>
      <c r="J249" t="s">
        <v>798</v>
      </c>
      <c r="K249" t="s">
        <v>799</v>
      </c>
      <c r="L249">
        <v>1368</v>
      </c>
      <c r="N249">
        <v>1011</v>
      </c>
      <c r="O249" t="s">
        <v>737</v>
      </c>
      <c r="P249" t="s">
        <v>737</v>
      </c>
      <c r="Q249">
        <v>1</v>
      </c>
      <c r="X249">
        <v>0.01</v>
      </c>
      <c r="Y249">
        <v>0</v>
      </c>
      <c r="Z249">
        <v>87.17</v>
      </c>
      <c r="AA249">
        <v>11.6</v>
      </c>
      <c r="AB249">
        <v>0</v>
      </c>
      <c r="AC249">
        <v>0</v>
      </c>
      <c r="AD249">
        <v>1</v>
      </c>
      <c r="AE249">
        <v>0</v>
      </c>
      <c r="AF249" t="s">
        <v>3</v>
      </c>
      <c r="AG249">
        <v>0.01</v>
      </c>
      <c r="AH249">
        <v>2</v>
      </c>
      <c r="AI249">
        <v>23105187</v>
      </c>
      <c r="AJ249">
        <v>252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>
      <c r="A250">
        <f>ROW(Source!A139)</f>
        <v>139</v>
      </c>
      <c r="B250">
        <v>23105200</v>
      </c>
      <c r="C250">
        <v>23105178</v>
      </c>
      <c r="D250">
        <v>21586826</v>
      </c>
      <c r="E250">
        <v>1</v>
      </c>
      <c r="F250">
        <v>1</v>
      </c>
      <c r="G250">
        <v>1</v>
      </c>
      <c r="H250">
        <v>3</v>
      </c>
      <c r="I250" t="s">
        <v>844</v>
      </c>
      <c r="J250" t="s">
        <v>845</v>
      </c>
      <c r="K250" t="s">
        <v>846</v>
      </c>
      <c r="L250">
        <v>1339</v>
      </c>
      <c r="N250">
        <v>1007</v>
      </c>
      <c r="O250" t="s">
        <v>26</v>
      </c>
      <c r="P250" t="s">
        <v>26</v>
      </c>
      <c r="Q250">
        <v>1</v>
      </c>
      <c r="X250">
        <v>8.2000000000000003E-2</v>
      </c>
      <c r="Y250">
        <v>3.15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3</v>
      </c>
      <c r="AG250">
        <v>8.2000000000000003E-2</v>
      </c>
      <c r="AH250">
        <v>2</v>
      </c>
      <c r="AI250">
        <v>23105188</v>
      </c>
      <c r="AJ250">
        <v>253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>
      <c r="A251">
        <f>ROW(Source!A139)</f>
        <v>139</v>
      </c>
      <c r="B251">
        <v>23105201</v>
      </c>
      <c r="C251">
        <v>23105178</v>
      </c>
      <c r="D251">
        <v>21640284</v>
      </c>
      <c r="E251">
        <v>1</v>
      </c>
      <c r="F251">
        <v>1</v>
      </c>
      <c r="G251">
        <v>1</v>
      </c>
      <c r="H251">
        <v>3</v>
      </c>
      <c r="I251" t="s">
        <v>945</v>
      </c>
      <c r="J251" t="s">
        <v>946</v>
      </c>
      <c r="K251" t="s">
        <v>947</v>
      </c>
      <c r="L251">
        <v>1346</v>
      </c>
      <c r="N251">
        <v>1009</v>
      </c>
      <c r="O251" t="s">
        <v>95</v>
      </c>
      <c r="P251" t="s">
        <v>95</v>
      </c>
      <c r="Q251">
        <v>1</v>
      </c>
      <c r="X251">
        <v>0.14000000000000001</v>
      </c>
      <c r="Y251">
        <v>26.44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3</v>
      </c>
      <c r="AG251">
        <v>0.14000000000000001</v>
      </c>
      <c r="AH251">
        <v>2</v>
      </c>
      <c r="AI251">
        <v>23105189</v>
      </c>
      <c r="AJ251">
        <v>254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>
      <c r="A252">
        <f>ROW(Source!A139)</f>
        <v>139</v>
      </c>
      <c r="B252">
        <v>23105202</v>
      </c>
      <c r="C252">
        <v>23105178</v>
      </c>
      <c r="D252">
        <v>21598581</v>
      </c>
      <c r="E252">
        <v>1</v>
      </c>
      <c r="F252">
        <v>1</v>
      </c>
      <c r="G252">
        <v>1</v>
      </c>
      <c r="H252">
        <v>3</v>
      </c>
      <c r="I252" t="s">
        <v>853</v>
      </c>
      <c r="J252" t="s">
        <v>854</v>
      </c>
      <c r="K252" t="s">
        <v>855</v>
      </c>
      <c r="L252">
        <v>9308174</v>
      </c>
      <c r="N252">
        <v>1009</v>
      </c>
      <c r="O252" t="s">
        <v>13</v>
      </c>
      <c r="P252" t="s">
        <v>361</v>
      </c>
      <c r="Q252">
        <v>1000</v>
      </c>
      <c r="X252">
        <v>2.1</v>
      </c>
      <c r="Y252">
        <v>1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3</v>
      </c>
      <c r="AG252">
        <v>2.1</v>
      </c>
      <c r="AH252">
        <v>2</v>
      </c>
      <c r="AI252">
        <v>23105190</v>
      </c>
      <c r="AJ252">
        <v>255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>
      <c r="A253">
        <f>ROW(Source!A143)</f>
        <v>143</v>
      </c>
      <c r="B253">
        <v>23105216</v>
      </c>
      <c r="C253">
        <v>23105209</v>
      </c>
      <c r="D253">
        <v>9415735</v>
      </c>
      <c r="E253">
        <v>1</v>
      </c>
      <c r="F253">
        <v>1</v>
      </c>
      <c r="G253">
        <v>1</v>
      </c>
      <c r="H253">
        <v>1</v>
      </c>
      <c r="I253" t="s">
        <v>922</v>
      </c>
      <c r="J253" t="s">
        <v>3</v>
      </c>
      <c r="K253" t="s">
        <v>923</v>
      </c>
      <c r="L253">
        <v>1369</v>
      </c>
      <c r="N253">
        <v>1013</v>
      </c>
      <c r="O253" t="s">
        <v>731</v>
      </c>
      <c r="P253" t="s">
        <v>731</v>
      </c>
      <c r="Q253">
        <v>1</v>
      </c>
      <c r="X253">
        <v>4.8</v>
      </c>
      <c r="Y253">
        <v>0</v>
      </c>
      <c r="Z253">
        <v>0</v>
      </c>
      <c r="AA253">
        <v>0</v>
      </c>
      <c r="AB253">
        <v>9.07</v>
      </c>
      <c r="AC253">
        <v>0</v>
      </c>
      <c r="AD253">
        <v>1</v>
      </c>
      <c r="AE253">
        <v>1</v>
      </c>
      <c r="AF253" t="s">
        <v>3</v>
      </c>
      <c r="AG253">
        <v>4.8</v>
      </c>
      <c r="AH253">
        <v>2</v>
      </c>
      <c r="AI253">
        <v>23105210</v>
      </c>
      <c r="AJ253">
        <v>256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>
      <c r="A254">
        <f>ROW(Source!A143)</f>
        <v>143</v>
      </c>
      <c r="B254">
        <v>23105217</v>
      </c>
      <c r="C254">
        <v>23105209</v>
      </c>
      <c r="D254">
        <v>121548</v>
      </c>
      <c r="E254">
        <v>1</v>
      </c>
      <c r="F254">
        <v>1</v>
      </c>
      <c r="G254">
        <v>1</v>
      </c>
      <c r="H254">
        <v>1</v>
      </c>
      <c r="I254" t="s">
        <v>23</v>
      </c>
      <c r="J254" t="s">
        <v>3</v>
      </c>
      <c r="K254" t="s">
        <v>732</v>
      </c>
      <c r="L254">
        <v>608254</v>
      </c>
      <c r="N254">
        <v>1013</v>
      </c>
      <c r="O254" t="s">
        <v>733</v>
      </c>
      <c r="P254" t="s">
        <v>733</v>
      </c>
      <c r="Q254">
        <v>1</v>
      </c>
      <c r="X254">
        <v>2.61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2</v>
      </c>
      <c r="AF254" t="s">
        <v>3</v>
      </c>
      <c r="AG254">
        <v>2.61</v>
      </c>
      <c r="AH254">
        <v>2</v>
      </c>
      <c r="AI254">
        <v>23105211</v>
      </c>
      <c r="AJ254">
        <v>257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>
      <c r="A255">
        <f>ROW(Source!A143)</f>
        <v>143</v>
      </c>
      <c r="B255">
        <v>23105218</v>
      </c>
      <c r="C255">
        <v>23105209</v>
      </c>
      <c r="D255">
        <v>21598847</v>
      </c>
      <c r="E255">
        <v>1</v>
      </c>
      <c r="F255">
        <v>1</v>
      </c>
      <c r="G255">
        <v>1</v>
      </c>
      <c r="H255">
        <v>2</v>
      </c>
      <c r="I255" t="s">
        <v>734</v>
      </c>
      <c r="J255" t="s">
        <v>735</v>
      </c>
      <c r="K255" t="s">
        <v>736</v>
      </c>
      <c r="L255">
        <v>1368</v>
      </c>
      <c r="N255">
        <v>1011</v>
      </c>
      <c r="O255" t="s">
        <v>737</v>
      </c>
      <c r="P255" t="s">
        <v>737</v>
      </c>
      <c r="Q255">
        <v>1</v>
      </c>
      <c r="X255">
        <v>0.01</v>
      </c>
      <c r="Y255">
        <v>0</v>
      </c>
      <c r="Z255">
        <v>111.99</v>
      </c>
      <c r="AA255">
        <v>13.5</v>
      </c>
      <c r="AB255">
        <v>0</v>
      </c>
      <c r="AC255">
        <v>0</v>
      </c>
      <c r="AD255">
        <v>1</v>
      </c>
      <c r="AE255">
        <v>0</v>
      </c>
      <c r="AF255" t="s">
        <v>3</v>
      </c>
      <c r="AG255">
        <v>0.01</v>
      </c>
      <c r="AH255">
        <v>2</v>
      </c>
      <c r="AI255">
        <v>23105212</v>
      </c>
      <c r="AJ255">
        <v>258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>
      <c r="A256">
        <f>ROW(Source!A143)</f>
        <v>143</v>
      </c>
      <c r="B256">
        <v>23105219</v>
      </c>
      <c r="C256">
        <v>23105209</v>
      </c>
      <c r="D256">
        <v>21599579</v>
      </c>
      <c r="E256">
        <v>1</v>
      </c>
      <c r="F256">
        <v>1</v>
      </c>
      <c r="G256">
        <v>1</v>
      </c>
      <c r="H256">
        <v>2</v>
      </c>
      <c r="I256" t="s">
        <v>988</v>
      </c>
      <c r="J256" t="s">
        <v>989</v>
      </c>
      <c r="K256" t="s">
        <v>990</v>
      </c>
      <c r="L256">
        <v>1368</v>
      </c>
      <c r="N256">
        <v>1011</v>
      </c>
      <c r="O256" t="s">
        <v>737</v>
      </c>
      <c r="P256" t="s">
        <v>737</v>
      </c>
      <c r="Q256">
        <v>1</v>
      </c>
      <c r="X256">
        <v>2.6</v>
      </c>
      <c r="Y256">
        <v>0</v>
      </c>
      <c r="Z256">
        <v>100.1</v>
      </c>
      <c r="AA256">
        <v>13.5</v>
      </c>
      <c r="AB256">
        <v>0</v>
      </c>
      <c r="AC256">
        <v>0</v>
      </c>
      <c r="AD256">
        <v>1</v>
      </c>
      <c r="AE256">
        <v>0</v>
      </c>
      <c r="AF256" t="s">
        <v>3</v>
      </c>
      <c r="AG256">
        <v>2.6</v>
      </c>
      <c r="AH256">
        <v>2</v>
      </c>
      <c r="AI256">
        <v>23105213</v>
      </c>
      <c r="AJ256">
        <v>259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>
      <c r="A257">
        <f>ROW(Source!A143)</f>
        <v>143</v>
      </c>
      <c r="B257">
        <v>23105220</v>
      </c>
      <c r="C257">
        <v>23105209</v>
      </c>
      <c r="D257">
        <v>21601609</v>
      </c>
      <c r="E257">
        <v>1</v>
      </c>
      <c r="F257">
        <v>1</v>
      </c>
      <c r="G257">
        <v>1</v>
      </c>
      <c r="H257">
        <v>2</v>
      </c>
      <c r="I257" t="s">
        <v>797</v>
      </c>
      <c r="J257" t="s">
        <v>798</v>
      </c>
      <c r="K257" t="s">
        <v>799</v>
      </c>
      <c r="L257">
        <v>1368</v>
      </c>
      <c r="N257">
        <v>1011</v>
      </c>
      <c r="O257" t="s">
        <v>737</v>
      </c>
      <c r="P257" t="s">
        <v>737</v>
      </c>
      <c r="Q257">
        <v>1</v>
      </c>
      <c r="X257">
        <v>0.01</v>
      </c>
      <c r="Y257">
        <v>0</v>
      </c>
      <c r="Z257">
        <v>87.17</v>
      </c>
      <c r="AA257">
        <v>11.6</v>
      </c>
      <c r="AB257">
        <v>0</v>
      </c>
      <c r="AC257">
        <v>0</v>
      </c>
      <c r="AD257">
        <v>1</v>
      </c>
      <c r="AE257">
        <v>0</v>
      </c>
      <c r="AF257" t="s">
        <v>3</v>
      </c>
      <c r="AG257">
        <v>0.01</v>
      </c>
      <c r="AH257">
        <v>2</v>
      </c>
      <c r="AI257">
        <v>23105214</v>
      </c>
      <c r="AJ257">
        <v>260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>
      <c r="A258">
        <f>ROW(Source!A143)</f>
        <v>143</v>
      </c>
      <c r="B258">
        <v>23105221</v>
      </c>
      <c r="C258">
        <v>23105209</v>
      </c>
      <c r="D258">
        <v>21628092</v>
      </c>
      <c r="E258">
        <v>1</v>
      </c>
      <c r="F258">
        <v>1</v>
      </c>
      <c r="G258">
        <v>1</v>
      </c>
      <c r="H258">
        <v>3</v>
      </c>
      <c r="I258" t="s">
        <v>991</v>
      </c>
      <c r="J258" t="s">
        <v>992</v>
      </c>
      <c r="K258" t="s">
        <v>993</v>
      </c>
      <c r="L258">
        <v>1358</v>
      </c>
      <c r="N258">
        <v>1010</v>
      </c>
      <c r="O258" t="s">
        <v>265</v>
      </c>
      <c r="P258" t="s">
        <v>265</v>
      </c>
      <c r="Q258">
        <v>10</v>
      </c>
      <c r="X258">
        <v>1</v>
      </c>
      <c r="Y258">
        <v>82.56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1</v>
      </c>
      <c r="AH258">
        <v>2</v>
      </c>
      <c r="AI258">
        <v>23105215</v>
      </c>
      <c r="AJ258">
        <v>261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>
      <c r="A259">
        <f>ROW(Source!A145)</f>
        <v>145</v>
      </c>
      <c r="B259">
        <v>23105231</v>
      </c>
      <c r="C259">
        <v>23105224</v>
      </c>
      <c r="D259">
        <v>9415735</v>
      </c>
      <c r="E259">
        <v>1</v>
      </c>
      <c r="F259">
        <v>1</v>
      </c>
      <c r="G259">
        <v>1</v>
      </c>
      <c r="H259">
        <v>1</v>
      </c>
      <c r="I259" t="s">
        <v>922</v>
      </c>
      <c r="J259" t="s">
        <v>3</v>
      </c>
      <c r="K259" t="s">
        <v>923</v>
      </c>
      <c r="L259">
        <v>1369</v>
      </c>
      <c r="N259">
        <v>1013</v>
      </c>
      <c r="O259" t="s">
        <v>731</v>
      </c>
      <c r="P259" t="s">
        <v>731</v>
      </c>
      <c r="Q259">
        <v>1</v>
      </c>
      <c r="X259">
        <v>4.8</v>
      </c>
      <c r="Y259">
        <v>0</v>
      </c>
      <c r="Z259">
        <v>0</v>
      </c>
      <c r="AA259">
        <v>0</v>
      </c>
      <c r="AB259">
        <v>9.07</v>
      </c>
      <c r="AC259">
        <v>0</v>
      </c>
      <c r="AD259">
        <v>1</v>
      </c>
      <c r="AE259">
        <v>1</v>
      </c>
      <c r="AF259" t="s">
        <v>3</v>
      </c>
      <c r="AG259">
        <v>4.8</v>
      </c>
      <c r="AH259">
        <v>2</v>
      </c>
      <c r="AI259">
        <v>23105225</v>
      </c>
      <c r="AJ259">
        <v>262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>
      <c r="A260">
        <f>ROW(Source!A145)</f>
        <v>145</v>
      </c>
      <c r="B260">
        <v>23105232</v>
      </c>
      <c r="C260">
        <v>23105224</v>
      </c>
      <c r="D260">
        <v>121548</v>
      </c>
      <c r="E260">
        <v>1</v>
      </c>
      <c r="F260">
        <v>1</v>
      </c>
      <c r="G260">
        <v>1</v>
      </c>
      <c r="H260">
        <v>1</v>
      </c>
      <c r="I260" t="s">
        <v>23</v>
      </c>
      <c r="J260" t="s">
        <v>3</v>
      </c>
      <c r="K260" t="s">
        <v>732</v>
      </c>
      <c r="L260">
        <v>608254</v>
      </c>
      <c r="N260">
        <v>1013</v>
      </c>
      <c r="O260" t="s">
        <v>733</v>
      </c>
      <c r="P260" t="s">
        <v>733</v>
      </c>
      <c r="Q260">
        <v>1</v>
      </c>
      <c r="X260">
        <v>2.61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2</v>
      </c>
      <c r="AF260" t="s">
        <v>3</v>
      </c>
      <c r="AG260">
        <v>2.61</v>
      </c>
      <c r="AH260">
        <v>2</v>
      </c>
      <c r="AI260">
        <v>23105226</v>
      </c>
      <c r="AJ260">
        <v>263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>
      <c r="A261">
        <f>ROW(Source!A145)</f>
        <v>145</v>
      </c>
      <c r="B261">
        <v>23105233</v>
      </c>
      <c r="C261">
        <v>23105224</v>
      </c>
      <c r="D261">
        <v>21598847</v>
      </c>
      <c r="E261">
        <v>1</v>
      </c>
      <c r="F261">
        <v>1</v>
      </c>
      <c r="G261">
        <v>1</v>
      </c>
      <c r="H261">
        <v>2</v>
      </c>
      <c r="I261" t="s">
        <v>734</v>
      </c>
      <c r="J261" t="s">
        <v>735</v>
      </c>
      <c r="K261" t="s">
        <v>736</v>
      </c>
      <c r="L261">
        <v>1368</v>
      </c>
      <c r="N261">
        <v>1011</v>
      </c>
      <c r="O261" t="s">
        <v>737</v>
      </c>
      <c r="P261" t="s">
        <v>737</v>
      </c>
      <c r="Q261">
        <v>1</v>
      </c>
      <c r="X261">
        <v>0.01</v>
      </c>
      <c r="Y261">
        <v>0</v>
      </c>
      <c r="Z261">
        <v>111.99</v>
      </c>
      <c r="AA261">
        <v>13.5</v>
      </c>
      <c r="AB261">
        <v>0</v>
      </c>
      <c r="AC261">
        <v>0</v>
      </c>
      <c r="AD261">
        <v>1</v>
      </c>
      <c r="AE261">
        <v>0</v>
      </c>
      <c r="AF261" t="s">
        <v>3</v>
      </c>
      <c r="AG261">
        <v>0.01</v>
      </c>
      <c r="AH261">
        <v>2</v>
      </c>
      <c r="AI261">
        <v>23105227</v>
      </c>
      <c r="AJ261">
        <v>264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>
      <c r="A262">
        <f>ROW(Source!A145)</f>
        <v>145</v>
      </c>
      <c r="B262">
        <v>23105234</v>
      </c>
      <c r="C262">
        <v>23105224</v>
      </c>
      <c r="D262">
        <v>21599579</v>
      </c>
      <c r="E262">
        <v>1</v>
      </c>
      <c r="F262">
        <v>1</v>
      </c>
      <c r="G262">
        <v>1</v>
      </c>
      <c r="H262">
        <v>2</v>
      </c>
      <c r="I262" t="s">
        <v>988</v>
      </c>
      <c r="J262" t="s">
        <v>989</v>
      </c>
      <c r="K262" t="s">
        <v>990</v>
      </c>
      <c r="L262">
        <v>1368</v>
      </c>
      <c r="N262">
        <v>1011</v>
      </c>
      <c r="O262" t="s">
        <v>737</v>
      </c>
      <c r="P262" t="s">
        <v>737</v>
      </c>
      <c r="Q262">
        <v>1</v>
      </c>
      <c r="X262">
        <v>2.6</v>
      </c>
      <c r="Y262">
        <v>0</v>
      </c>
      <c r="Z262">
        <v>100.1</v>
      </c>
      <c r="AA262">
        <v>13.5</v>
      </c>
      <c r="AB262">
        <v>0</v>
      </c>
      <c r="AC262">
        <v>0</v>
      </c>
      <c r="AD262">
        <v>1</v>
      </c>
      <c r="AE262">
        <v>0</v>
      </c>
      <c r="AF262" t="s">
        <v>3</v>
      </c>
      <c r="AG262">
        <v>2.6</v>
      </c>
      <c r="AH262">
        <v>2</v>
      </c>
      <c r="AI262">
        <v>23105228</v>
      </c>
      <c r="AJ262">
        <v>265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>
      <c r="A263">
        <f>ROW(Source!A145)</f>
        <v>145</v>
      </c>
      <c r="B263">
        <v>23105235</v>
      </c>
      <c r="C263">
        <v>23105224</v>
      </c>
      <c r="D263">
        <v>21601609</v>
      </c>
      <c r="E263">
        <v>1</v>
      </c>
      <c r="F263">
        <v>1</v>
      </c>
      <c r="G263">
        <v>1</v>
      </c>
      <c r="H263">
        <v>2</v>
      </c>
      <c r="I263" t="s">
        <v>797</v>
      </c>
      <c r="J263" t="s">
        <v>798</v>
      </c>
      <c r="K263" t="s">
        <v>799</v>
      </c>
      <c r="L263">
        <v>1368</v>
      </c>
      <c r="N263">
        <v>1011</v>
      </c>
      <c r="O263" t="s">
        <v>737</v>
      </c>
      <c r="P263" t="s">
        <v>737</v>
      </c>
      <c r="Q263">
        <v>1</v>
      </c>
      <c r="X263">
        <v>0.01</v>
      </c>
      <c r="Y263">
        <v>0</v>
      </c>
      <c r="Z263">
        <v>87.17</v>
      </c>
      <c r="AA263">
        <v>11.6</v>
      </c>
      <c r="AB263">
        <v>0</v>
      </c>
      <c r="AC263">
        <v>0</v>
      </c>
      <c r="AD263">
        <v>1</v>
      </c>
      <c r="AE263">
        <v>0</v>
      </c>
      <c r="AF263" t="s">
        <v>3</v>
      </c>
      <c r="AG263">
        <v>0.01</v>
      </c>
      <c r="AH263">
        <v>2</v>
      </c>
      <c r="AI263">
        <v>23105229</v>
      </c>
      <c r="AJ263">
        <v>266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>
      <c r="A264">
        <f>ROW(Source!A145)</f>
        <v>145</v>
      </c>
      <c r="B264">
        <v>23105236</v>
      </c>
      <c r="C264">
        <v>23105224</v>
      </c>
      <c r="D264">
        <v>21628092</v>
      </c>
      <c r="E264">
        <v>1</v>
      </c>
      <c r="F264">
        <v>1</v>
      </c>
      <c r="G264">
        <v>1</v>
      </c>
      <c r="H264">
        <v>3</v>
      </c>
      <c r="I264" t="s">
        <v>991</v>
      </c>
      <c r="J264" t="s">
        <v>992</v>
      </c>
      <c r="K264" t="s">
        <v>993</v>
      </c>
      <c r="L264">
        <v>1358</v>
      </c>
      <c r="N264">
        <v>1010</v>
      </c>
      <c r="O264" t="s">
        <v>265</v>
      </c>
      <c r="P264" t="s">
        <v>265</v>
      </c>
      <c r="Q264">
        <v>10</v>
      </c>
      <c r="X264">
        <v>1</v>
      </c>
      <c r="Y264">
        <v>82.56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3</v>
      </c>
      <c r="AG264">
        <v>1</v>
      </c>
      <c r="AH264">
        <v>2</v>
      </c>
      <c r="AI264">
        <v>23105230</v>
      </c>
      <c r="AJ264">
        <v>267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>
      <c r="A265">
        <f>ROW(Source!A153)</f>
        <v>153</v>
      </c>
      <c r="B265">
        <v>23105257</v>
      </c>
      <c r="C265">
        <v>23105251</v>
      </c>
      <c r="D265">
        <v>9415296</v>
      </c>
      <c r="E265">
        <v>1</v>
      </c>
      <c r="F265">
        <v>1</v>
      </c>
      <c r="G265">
        <v>1</v>
      </c>
      <c r="H265">
        <v>1</v>
      </c>
      <c r="I265" t="s">
        <v>870</v>
      </c>
      <c r="J265" t="s">
        <v>3</v>
      </c>
      <c r="K265" t="s">
        <v>871</v>
      </c>
      <c r="L265">
        <v>1369</v>
      </c>
      <c r="N265">
        <v>1013</v>
      </c>
      <c r="O265" t="s">
        <v>731</v>
      </c>
      <c r="P265" t="s">
        <v>731</v>
      </c>
      <c r="Q265">
        <v>1</v>
      </c>
      <c r="X265">
        <v>0.31</v>
      </c>
      <c r="Y265">
        <v>0</v>
      </c>
      <c r="Z265">
        <v>0</v>
      </c>
      <c r="AA265">
        <v>0</v>
      </c>
      <c r="AB265">
        <v>9.76</v>
      </c>
      <c r="AC265">
        <v>0</v>
      </c>
      <c r="AD265">
        <v>1</v>
      </c>
      <c r="AE265">
        <v>1</v>
      </c>
      <c r="AF265" t="s">
        <v>3</v>
      </c>
      <c r="AG265">
        <v>0.31</v>
      </c>
      <c r="AH265">
        <v>2</v>
      </c>
      <c r="AI265">
        <v>23105252</v>
      </c>
      <c r="AJ265">
        <v>268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>
      <c r="A266">
        <f>ROW(Source!A153)</f>
        <v>153</v>
      </c>
      <c r="B266">
        <v>23105258</v>
      </c>
      <c r="C266">
        <v>23105251</v>
      </c>
      <c r="D266">
        <v>21538992</v>
      </c>
      <c r="E266">
        <v>1</v>
      </c>
      <c r="F266">
        <v>1</v>
      </c>
      <c r="G266">
        <v>1</v>
      </c>
      <c r="H266">
        <v>3</v>
      </c>
      <c r="I266" t="s">
        <v>765</v>
      </c>
      <c r="J266" t="s">
        <v>766</v>
      </c>
      <c r="K266" t="s">
        <v>767</v>
      </c>
      <c r="L266">
        <v>1348</v>
      </c>
      <c r="N266">
        <v>1009</v>
      </c>
      <c r="O266" t="s">
        <v>13</v>
      </c>
      <c r="P266" t="s">
        <v>13</v>
      </c>
      <c r="Q266">
        <v>1000</v>
      </c>
      <c r="X266">
        <v>2.0000000000000002E-5</v>
      </c>
      <c r="Y266">
        <v>15119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3</v>
      </c>
      <c r="AG266">
        <v>2.0000000000000002E-5</v>
      </c>
      <c r="AH266">
        <v>2</v>
      </c>
      <c r="AI266">
        <v>23105253</v>
      </c>
      <c r="AJ266">
        <v>269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>
      <c r="A267">
        <f>ROW(Source!A153)</f>
        <v>153</v>
      </c>
      <c r="B267">
        <v>23105259</v>
      </c>
      <c r="C267">
        <v>23105251</v>
      </c>
      <c r="D267">
        <v>21539432</v>
      </c>
      <c r="E267">
        <v>1</v>
      </c>
      <c r="F267">
        <v>1</v>
      </c>
      <c r="G267">
        <v>1</v>
      </c>
      <c r="H267">
        <v>3</v>
      </c>
      <c r="I267" t="s">
        <v>861</v>
      </c>
      <c r="J267" t="s">
        <v>862</v>
      </c>
      <c r="K267" t="s">
        <v>863</v>
      </c>
      <c r="L267">
        <v>1348</v>
      </c>
      <c r="N267">
        <v>1009</v>
      </c>
      <c r="O267" t="s">
        <v>13</v>
      </c>
      <c r="P267" t="s">
        <v>13</v>
      </c>
      <c r="Q267">
        <v>1000</v>
      </c>
      <c r="X267">
        <v>1.0000000000000001E-5</v>
      </c>
      <c r="Y267">
        <v>16950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3</v>
      </c>
      <c r="AG267">
        <v>1.0000000000000001E-5</v>
      </c>
      <c r="AH267">
        <v>2</v>
      </c>
      <c r="AI267">
        <v>23105254</v>
      </c>
      <c r="AJ267">
        <v>270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>
      <c r="A268">
        <f>ROW(Source!A153)</f>
        <v>153</v>
      </c>
      <c r="B268">
        <v>23105260</v>
      </c>
      <c r="C268">
        <v>23105251</v>
      </c>
      <c r="D268">
        <v>21541172</v>
      </c>
      <c r="E268">
        <v>1</v>
      </c>
      <c r="F268">
        <v>1</v>
      </c>
      <c r="G268">
        <v>1</v>
      </c>
      <c r="H268">
        <v>3</v>
      </c>
      <c r="I268" t="s">
        <v>864</v>
      </c>
      <c r="J268" t="s">
        <v>865</v>
      </c>
      <c r="K268" t="s">
        <v>866</v>
      </c>
      <c r="L268">
        <v>1346</v>
      </c>
      <c r="N268">
        <v>1009</v>
      </c>
      <c r="O268" t="s">
        <v>95</v>
      </c>
      <c r="P268" t="s">
        <v>95</v>
      </c>
      <c r="Q268">
        <v>1</v>
      </c>
      <c r="X268">
        <v>0.01</v>
      </c>
      <c r="Y268">
        <v>37.29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3</v>
      </c>
      <c r="AG268">
        <v>0.01</v>
      </c>
      <c r="AH268">
        <v>2</v>
      </c>
      <c r="AI268">
        <v>23105255</v>
      </c>
      <c r="AJ268">
        <v>271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>
      <c r="A269">
        <f>ROW(Source!A153)</f>
        <v>153</v>
      </c>
      <c r="B269">
        <v>23105261</v>
      </c>
      <c r="C269">
        <v>23105251</v>
      </c>
      <c r="D269">
        <v>21562304</v>
      </c>
      <c r="E269">
        <v>1</v>
      </c>
      <c r="F269">
        <v>1</v>
      </c>
      <c r="G269">
        <v>1</v>
      </c>
      <c r="H269">
        <v>3</v>
      </c>
      <c r="I269" t="s">
        <v>994</v>
      </c>
      <c r="J269" t="s">
        <v>995</v>
      </c>
      <c r="K269" t="s">
        <v>996</v>
      </c>
      <c r="L269">
        <v>1035</v>
      </c>
      <c r="N269">
        <v>1013</v>
      </c>
      <c r="O269" t="s">
        <v>286</v>
      </c>
      <c r="P269" t="s">
        <v>286</v>
      </c>
      <c r="Q269">
        <v>1</v>
      </c>
      <c r="X269">
        <v>1</v>
      </c>
      <c r="Y269">
        <v>250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3</v>
      </c>
      <c r="AG269">
        <v>1</v>
      </c>
      <c r="AH269">
        <v>2</v>
      </c>
      <c r="AI269">
        <v>23105256</v>
      </c>
      <c r="AJ269">
        <v>272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>
      <c r="A270">
        <f>ROW(Source!A155)</f>
        <v>155</v>
      </c>
      <c r="B270">
        <v>23105270</v>
      </c>
      <c r="C270">
        <v>23105264</v>
      </c>
      <c r="D270">
        <v>9452170</v>
      </c>
      <c r="E270">
        <v>1</v>
      </c>
      <c r="F270">
        <v>1</v>
      </c>
      <c r="G270">
        <v>1</v>
      </c>
      <c r="H270">
        <v>1</v>
      </c>
      <c r="I270" t="s">
        <v>997</v>
      </c>
      <c r="J270" t="s">
        <v>3</v>
      </c>
      <c r="K270" t="s">
        <v>998</v>
      </c>
      <c r="L270">
        <v>1369</v>
      </c>
      <c r="N270">
        <v>1013</v>
      </c>
      <c r="O270" t="s">
        <v>731</v>
      </c>
      <c r="P270" t="s">
        <v>731</v>
      </c>
      <c r="Q270">
        <v>1</v>
      </c>
      <c r="X270">
        <v>9.2100000000000009</v>
      </c>
      <c r="Y270">
        <v>0</v>
      </c>
      <c r="Z270">
        <v>0</v>
      </c>
      <c r="AA270">
        <v>0</v>
      </c>
      <c r="AB270">
        <v>11.27</v>
      </c>
      <c r="AC270">
        <v>0</v>
      </c>
      <c r="AD270">
        <v>1</v>
      </c>
      <c r="AE270">
        <v>1</v>
      </c>
      <c r="AF270" t="s">
        <v>3</v>
      </c>
      <c r="AG270">
        <v>9.2100000000000009</v>
      </c>
      <c r="AH270">
        <v>2</v>
      </c>
      <c r="AI270">
        <v>23105265</v>
      </c>
      <c r="AJ270">
        <v>273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>
      <c r="A271">
        <f>ROW(Source!A155)</f>
        <v>155</v>
      </c>
      <c r="B271">
        <v>23105271</v>
      </c>
      <c r="C271">
        <v>23105264</v>
      </c>
      <c r="D271">
        <v>21609901</v>
      </c>
      <c r="E271">
        <v>1</v>
      </c>
      <c r="F271">
        <v>1</v>
      </c>
      <c r="G271">
        <v>1</v>
      </c>
      <c r="H271">
        <v>3</v>
      </c>
      <c r="I271" t="s">
        <v>999</v>
      </c>
      <c r="J271" t="s">
        <v>1000</v>
      </c>
      <c r="K271" t="s">
        <v>1001</v>
      </c>
      <c r="L271">
        <v>1301</v>
      </c>
      <c r="N271">
        <v>1003</v>
      </c>
      <c r="O271" t="s">
        <v>82</v>
      </c>
      <c r="P271" t="s">
        <v>82</v>
      </c>
      <c r="Q271">
        <v>1</v>
      </c>
      <c r="X271">
        <v>0.5</v>
      </c>
      <c r="Y271">
        <v>26.5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3</v>
      </c>
      <c r="AG271">
        <v>0.5</v>
      </c>
      <c r="AH271">
        <v>2</v>
      </c>
      <c r="AI271">
        <v>23105266</v>
      </c>
      <c r="AJ271">
        <v>274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>
      <c r="A272">
        <f>ROW(Source!A155)</f>
        <v>155</v>
      </c>
      <c r="B272">
        <v>23105272</v>
      </c>
      <c r="C272">
        <v>23105264</v>
      </c>
      <c r="D272">
        <v>21609905</v>
      </c>
      <c r="E272">
        <v>1</v>
      </c>
      <c r="F272">
        <v>1</v>
      </c>
      <c r="G272">
        <v>1</v>
      </c>
      <c r="H272">
        <v>3</v>
      </c>
      <c r="I272" t="s">
        <v>1002</v>
      </c>
      <c r="J272" t="s">
        <v>1003</v>
      </c>
      <c r="K272" t="s">
        <v>1004</v>
      </c>
      <c r="L272">
        <v>1301</v>
      </c>
      <c r="N272">
        <v>1003</v>
      </c>
      <c r="O272" t="s">
        <v>82</v>
      </c>
      <c r="P272" t="s">
        <v>82</v>
      </c>
      <c r="Q272">
        <v>1</v>
      </c>
      <c r="X272">
        <v>1.25</v>
      </c>
      <c r="Y272">
        <v>39.6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3</v>
      </c>
      <c r="AG272">
        <v>1.25</v>
      </c>
      <c r="AH272">
        <v>2</v>
      </c>
      <c r="AI272">
        <v>23105267</v>
      </c>
      <c r="AJ272">
        <v>275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>
      <c r="A273">
        <f>ROW(Source!A155)</f>
        <v>155</v>
      </c>
      <c r="B273">
        <v>23105273</v>
      </c>
      <c r="C273">
        <v>23105264</v>
      </c>
      <c r="D273">
        <v>21598575</v>
      </c>
      <c r="E273">
        <v>1</v>
      </c>
      <c r="F273">
        <v>1</v>
      </c>
      <c r="G273">
        <v>1</v>
      </c>
      <c r="H273">
        <v>3</v>
      </c>
      <c r="I273" t="s">
        <v>293</v>
      </c>
      <c r="J273" t="s">
        <v>295</v>
      </c>
      <c r="K273" t="s">
        <v>294</v>
      </c>
      <c r="L273">
        <v>1348</v>
      </c>
      <c r="N273">
        <v>1009</v>
      </c>
      <c r="O273" t="s">
        <v>13</v>
      </c>
      <c r="P273" t="s">
        <v>13</v>
      </c>
      <c r="Q273">
        <v>1000</v>
      </c>
      <c r="X273">
        <v>0.1</v>
      </c>
      <c r="Y273">
        <v>0</v>
      </c>
      <c r="Z273">
        <v>0</v>
      </c>
      <c r="AA273">
        <v>0</v>
      </c>
      <c r="AB273">
        <v>0</v>
      </c>
      <c r="AC273">
        <v>1</v>
      </c>
      <c r="AD273">
        <v>0</v>
      </c>
      <c r="AE273">
        <v>0</v>
      </c>
      <c r="AF273" t="s">
        <v>3</v>
      </c>
      <c r="AG273">
        <v>0.1</v>
      </c>
      <c r="AH273">
        <v>2</v>
      </c>
      <c r="AI273">
        <v>23105268</v>
      </c>
      <c r="AJ273">
        <v>276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>
      <c r="A274">
        <f>ROW(Source!A155)</f>
        <v>155</v>
      </c>
      <c r="B274">
        <v>23105274</v>
      </c>
      <c r="C274">
        <v>23105264</v>
      </c>
      <c r="D274">
        <v>21598581</v>
      </c>
      <c r="E274">
        <v>1</v>
      </c>
      <c r="F274">
        <v>1</v>
      </c>
      <c r="G274">
        <v>1</v>
      </c>
      <c r="H274">
        <v>3</v>
      </c>
      <c r="I274" t="s">
        <v>853</v>
      </c>
      <c r="J274" t="s">
        <v>854</v>
      </c>
      <c r="K274" t="s">
        <v>855</v>
      </c>
      <c r="L274">
        <v>9308174</v>
      </c>
      <c r="N274">
        <v>1009</v>
      </c>
      <c r="O274" t="s">
        <v>13</v>
      </c>
      <c r="P274" t="s">
        <v>361</v>
      </c>
      <c r="Q274">
        <v>1000</v>
      </c>
      <c r="X274">
        <v>2.08</v>
      </c>
      <c r="Y274">
        <v>1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3</v>
      </c>
      <c r="AG274">
        <v>2.08</v>
      </c>
      <c r="AH274">
        <v>2</v>
      </c>
      <c r="AI274">
        <v>23105269</v>
      </c>
      <c r="AJ274">
        <v>277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>
      <c r="A275">
        <f>ROW(Source!A158)</f>
        <v>158</v>
      </c>
      <c r="B275">
        <v>23105285</v>
      </c>
      <c r="C275">
        <v>23105278</v>
      </c>
      <c r="D275">
        <v>9415385</v>
      </c>
      <c r="E275">
        <v>1</v>
      </c>
      <c r="F275">
        <v>1</v>
      </c>
      <c r="G275">
        <v>1</v>
      </c>
      <c r="H275">
        <v>1</v>
      </c>
      <c r="I275" t="s">
        <v>729</v>
      </c>
      <c r="J275" t="s">
        <v>3</v>
      </c>
      <c r="K275" t="s">
        <v>730</v>
      </c>
      <c r="L275">
        <v>1369</v>
      </c>
      <c r="N275">
        <v>1013</v>
      </c>
      <c r="O275" t="s">
        <v>731</v>
      </c>
      <c r="P275" t="s">
        <v>731</v>
      </c>
      <c r="Q275">
        <v>1</v>
      </c>
      <c r="X275">
        <v>0.31</v>
      </c>
      <c r="Y275">
        <v>0</v>
      </c>
      <c r="Z275">
        <v>0</v>
      </c>
      <c r="AA275">
        <v>0</v>
      </c>
      <c r="AB275">
        <v>9.4</v>
      </c>
      <c r="AC275">
        <v>0</v>
      </c>
      <c r="AD275">
        <v>1</v>
      </c>
      <c r="AE275">
        <v>1</v>
      </c>
      <c r="AF275" t="s">
        <v>3</v>
      </c>
      <c r="AG275">
        <v>0.31</v>
      </c>
      <c r="AH275">
        <v>2</v>
      </c>
      <c r="AI275">
        <v>23105279</v>
      </c>
      <c r="AJ275">
        <v>278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>
      <c r="A276">
        <f>ROW(Source!A158)</f>
        <v>158</v>
      </c>
      <c r="B276">
        <v>23105286</v>
      </c>
      <c r="C276">
        <v>23105278</v>
      </c>
      <c r="D276">
        <v>21538992</v>
      </c>
      <c r="E276">
        <v>1</v>
      </c>
      <c r="F276">
        <v>1</v>
      </c>
      <c r="G276">
        <v>1</v>
      </c>
      <c r="H276">
        <v>3</v>
      </c>
      <c r="I276" t="s">
        <v>765</v>
      </c>
      <c r="J276" t="s">
        <v>766</v>
      </c>
      <c r="K276" t="s">
        <v>767</v>
      </c>
      <c r="L276">
        <v>1348</v>
      </c>
      <c r="N276">
        <v>1009</v>
      </c>
      <c r="O276" t="s">
        <v>13</v>
      </c>
      <c r="P276" t="s">
        <v>13</v>
      </c>
      <c r="Q276">
        <v>1000</v>
      </c>
      <c r="X276">
        <v>2.0000000000000002E-5</v>
      </c>
      <c r="Y276">
        <v>15119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3</v>
      </c>
      <c r="AG276">
        <v>2.0000000000000002E-5</v>
      </c>
      <c r="AH276">
        <v>2</v>
      </c>
      <c r="AI276">
        <v>23105280</v>
      </c>
      <c r="AJ276">
        <v>279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>
      <c r="A277">
        <f>ROW(Source!A158)</f>
        <v>158</v>
      </c>
      <c r="B277">
        <v>23105287</v>
      </c>
      <c r="C277">
        <v>23105278</v>
      </c>
      <c r="D277">
        <v>21539363</v>
      </c>
      <c r="E277">
        <v>1</v>
      </c>
      <c r="F277">
        <v>1</v>
      </c>
      <c r="G277">
        <v>1</v>
      </c>
      <c r="H277">
        <v>3</v>
      </c>
      <c r="I277" t="s">
        <v>1005</v>
      </c>
      <c r="J277" t="s">
        <v>1006</v>
      </c>
      <c r="K277" t="s">
        <v>1007</v>
      </c>
      <c r="L277">
        <v>1348</v>
      </c>
      <c r="N277">
        <v>1009</v>
      </c>
      <c r="O277" t="s">
        <v>13</v>
      </c>
      <c r="P277" t="s">
        <v>13</v>
      </c>
      <c r="Q277">
        <v>1000</v>
      </c>
      <c r="X277">
        <v>1.1E-4</v>
      </c>
      <c r="Y277">
        <v>9266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3</v>
      </c>
      <c r="AG277">
        <v>1.1E-4</v>
      </c>
      <c r="AH277">
        <v>2</v>
      </c>
      <c r="AI277">
        <v>23105281</v>
      </c>
      <c r="AJ277">
        <v>280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>
      <c r="A278">
        <f>ROW(Source!A158)</f>
        <v>158</v>
      </c>
      <c r="B278">
        <v>23105288</v>
      </c>
      <c r="C278">
        <v>23105278</v>
      </c>
      <c r="D278">
        <v>21539432</v>
      </c>
      <c r="E278">
        <v>1</v>
      </c>
      <c r="F278">
        <v>1</v>
      </c>
      <c r="G278">
        <v>1</v>
      </c>
      <c r="H278">
        <v>3</v>
      </c>
      <c r="I278" t="s">
        <v>861</v>
      </c>
      <c r="J278" t="s">
        <v>862</v>
      </c>
      <c r="K278" t="s">
        <v>863</v>
      </c>
      <c r="L278">
        <v>1348</v>
      </c>
      <c r="N278">
        <v>1009</v>
      </c>
      <c r="O278" t="s">
        <v>13</v>
      </c>
      <c r="P278" t="s">
        <v>13</v>
      </c>
      <c r="Q278">
        <v>1000</v>
      </c>
      <c r="X278">
        <v>1.0000000000000001E-5</v>
      </c>
      <c r="Y278">
        <v>16950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3</v>
      </c>
      <c r="AG278">
        <v>1.0000000000000001E-5</v>
      </c>
      <c r="AH278">
        <v>2</v>
      </c>
      <c r="AI278">
        <v>23105282</v>
      </c>
      <c r="AJ278">
        <v>281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>
      <c r="A279">
        <f>ROW(Source!A158)</f>
        <v>158</v>
      </c>
      <c r="B279">
        <v>23105289</v>
      </c>
      <c r="C279">
        <v>23105278</v>
      </c>
      <c r="D279">
        <v>21541172</v>
      </c>
      <c r="E279">
        <v>1</v>
      </c>
      <c r="F279">
        <v>1</v>
      </c>
      <c r="G279">
        <v>1</v>
      </c>
      <c r="H279">
        <v>3</v>
      </c>
      <c r="I279" t="s">
        <v>864</v>
      </c>
      <c r="J279" t="s">
        <v>865</v>
      </c>
      <c r="K279" t="s">
        <v>866</v>
      </c>
      <c r="L279">
        <v>1346</v>
      </c>
      <c r="N279">
        <v>1009</v>
      </c>
      <c r="O279" t="s">
        <v>95</v>
      </c>
      <c r="P279" t="s">
        <v>95</v>
      </c>
      <c r="Q279">
        <v>1</v>
      </c>
      <c r="X279">
        <v>0.01</v>
      </c>
      <c r="Y279">
        <v>37.29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3</v>
      </c>
      <c r="AG279">
        <v>0.01</v>
      </c>
      <c r="AH279">
        <v>2</v>
      </c>
      <c r="AI279">
        <v>23105283</v>
      </c>
      <c r="AJ279">
        <v>282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>
      <c r="A280">
        <f>ROW(Source!A158)</f>
        <v>158</v>
      </c>
      <c r="B280">
        <v>23105290</v>
      </c>
      <c r="C280">
        <v>23105278</v>
      </c>
      <c r="D280">
        <v>21562305</v>
      </c>
      <c r="E280">
        <v>1</v>
      </c>
      <c r="F280">
        <v>1</v>
      </c>
      <c r="G280">
        <v>1</v>
      </c>
      <c r="H280">
        <v>3</v>
      </c>
      <c r="I280" t="s">
        <v>1008</v>
      </c>
      <c r="J280" t="s">
        <v>1009</v>
      </c>
      <c r="K280" t="s">
        <v>1010</v>
      </c>
      <c r="L280">
        <v>1035</v>
      </c>
      <c r="N280">
        <v>1013</v>
      </c>
      <c r="O280" t="s">
        <v>286</v>
      </c>
      <c r="P280" t="s">
        <v>286</v>
      </c>
      <c r="Q280">
        <v>1</v>
      </c>
      <c r="X280">
        <v>1</v>
      </c>
      <c r="Y280">
        <v>334.1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3</v>
      </c>
      <c r="AG280">
        <v>1</v>
      </c>
      <c r="AH280">
        <v>2</v>
      </c>
      <c r="AI280">
        <v>23105284</v>
      </c>
      <c r="AJ280">
        <v>283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>
      <c r="A281">
        <f>ROW(Source!A159)</f>
        <v>159</v>
      </c>
      <c r="B281">
        <v>23105304</v>
      </c>
      <c r="C281">
        <v>23105291</v>
      </c>
      <c r="D281">
        <v>9430710</v>
      </c>
      <c r="E281">
        <v>1</v>
      </c>
      <c r="F281">
        <v>1</v>
      </c>
      <c r="G281">
        <v>1</v>
      </c>
      <c r="H281">
        <v>1</v>
      </c>
      <c r="I281" t="s">
        <v>803</v>
      </c>
      <c r="J281" t="s">
        <v>3</v>
      </c>
      <c r="K281" t="s">
        <v>804</v>
      </c>
      <c r="L281">
        <v>1369</v>
      </c>
      <c r="N281">
        <v>1013</v>
      </c>
      <c r="O281" t="s">
        <v>731</v>
      </c>
      <c r="P281" t="s">
        <v>731</v>
      </c>
      <c r="Q281">
        <v>1</v>
      </c>
      <c r="X281">
        <v>10.9</v>
      </c>
      <c r="Y281">
        <v>0</v>
      </c>
      <c r="Z281">
        <v>0</v>
      </c>
      <c r="AA281">
        <v>0</v>
      </c>
      <c r="AB281">
        <v>9.6199999999999992</v>
      </c>
      <c r="AC281">
        <v>0</v>
      </c>
      <c r="AD281">
        <v>1</v>
      </c>
      <c r="AE281">
        <v>1</v>
      </c>
      <c r="AF281" t="s">
        <v>3</v>
      </c>
      <c r="AG281">
        <v>10.9</v>
      </c>
      <c r="AH281">
        <v>2</v>
      </c>
      <c r="AI281">
        <v>23105292</v>
      </c>
      <c r="AJ281">
        <v>284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>
      <c r="A282">
        <f>ROW(Source!A159)</f>
        <v>159</v>
      </c>
      <c r="B282">
        <v>23105305</v>
      </c>
      <c r="C282">
        <v>23105291</v>
      </c>
      <c r="D282">
        <v>121548</v>
      </c>
      <c r="E282">
        <v>1</v>
      </c>
      <c r="F282">
        <v>1</v>
      </c>
      <c r="G282">
        <v>1</v>
      </c>
      <c r="H282">
        <v>1</v>
      </c>
      <c r="I282" t="s">
        <v>23</v>
      </c>
      <c r="J282" t="s">
        <v>3</v>
      </c>
      <c r="K282" t="s">
        <v>732</v>
      </c>
      <c r="L282">
        <v>608254</v>
      </c>
      <c r="N282">
        <v>1013</v>
      </c>
      <c r="O282" t="s">
        <v>733</v>
      </c>
      <c r="P282" t="s">
        <v>733</v>
      </c>
      <c r="Q282">
        <v>1</v>
      </c>
      <c r="X282">
        <v>0.01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2</v>
      </c>
      <c r="AF282" t="s">
        <v>3</v>
      </c>
      <c r="AG282">
        <v>0.01</v>
      </c>
      <c r="AH282">
        <v>2</v>
      </c>
      <c r="AI282">
        <v>23105293</v>
      </c>
      <c r="AJ282">
        <v>285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>
      <c r="A283">
        <f>ROW(Source!A159)</f>
        <v>159</v>
      </c>
      <c r="B283">
        <v>23105306</v>
      </c>
      <c r="C283">
        <v>23105291</v>
      </c>
      <c r="D283">
        <v>21598821</v>
      </c>
      <c r="E283">
        <v>1</v>
      </c>
      <c r="F283">
        <v>1</v>
      </c>
      <c r="G283">
        <v>1</v>
      </c>
      <c r="H283">
        <v>2</v>
      </c>
      <c r="I283" t="s">
        <v>805</v>
      </c>
      <c r="J283" t="s">
        <v>806</v>
      </c>
      <c r="K283" t="s">
        <v>807</v>
      </c>
      <c r="L283">
        <v>1368</v>
      </c>
      <c r="N283">
        <v>1011</v>
      </c>
      <c r="O283" t="s">
        <v>737</v>
      </c>
      <c r="P283" t="s">
        <v>737</v>
      </c>
      <c r="Q283">
        <v>1</v>
      </c>
      <c r="X283">
        <v>0.01</v>
      </c>
      <c r="Y283">
        <v>0</v>
      </c>
      <c r="Z283">
        <v>134.65</v>
      </c>
      <c r="AA283">
        <v>13.5</v>
      </c>
      <c r="AB283">
        <v>0</v>
      </c>
      <c r="AC283">
        <v>0</v>
      </c>
      <c r="AD283">
        <v>1</v>
      </c>
      <c r="AE283">
        <v>0</v>
      </c>
      <c r="AF283" t="s">
        <v>3</v>
      </c>
      <c r="AG283">
        <v>0.01</v>
      </c>
      <c r="AH283">
        <v>2</v>
      </c>
      <c r="AI283">
        <v>23105294</v>
      </c>
      <c r="AJ283">
        <v>286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>
      <c r="A284">
        <f>ROW(Source!A159)</f>
        <v>159</v>
      </c>
      <c r="B284">
        <v>23105307</v>
      </c>
      <c r="C284">
        <v>23105291</v>
      </c>
      <c r="D284">
        <v>21599017</v>
      </c>
      <c r="E284">
        <v>1</v>
      </c>
      <c r="F284">
        <v>1</v>
      </c>
      <c r="G284">
        <v>1</v>
      </c>
      <c r="H284">
        <v>2</v>
      </c>
      <c r="I284" t="s">
        <v>956</v>
      </c>
      <c r="J284" t="s">
        <v>957</v>
      </c>
      <c r="K284" t="s">
        <v>958</v>
      </c>
      <c r="L284">
        <v>1368</v>
      </c>
      <c r="N284">
        <v>1011</v>
      </c>
      <c r="O284" t="s">
        <v>737</v>
      </c>
      <c r="P284" t="s">
        <v>737</v>
      </c>
      <c r="Q284">
        <v>1</v>
      </c>
      <c r="X284">
        <v>1.51</v>
      </c>
      <c r="Y284">
        <v>0</v>
      </c>
      <c r="Z284">
        <v>6.66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3</v>
      </c>
      <c r="AG284">
        <v>1.51</v>
      </c>
      <c r="AH284">
        <v>2</v>
      </c>
      <c r="AI284">
        <v>23105295</v>
      </c>
      <c r="AJ284">
        <v>287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>
      <c r="A285">
        <f>ROW(Source!A159)</f>
        <v>159</v>
      </c>
      <c r="B285">
        <v>23105308</v>
      </c>
      <c r="C285">
        <v>23105291</v>
      </c>
      <c r="D285">
        <v>21599187</v>
      </c>
      <c r="E285">
        <v>1</v>
      </c>
      <c r="F285">
        <v>1</v>
      </c>
      <c r="G285">
        <v>1</v>
      </c>
      <c r="H285">
        <v>2</v>
      </c>
      <c r="I285" t="s">
        <v>895</v>
      </c>
      <c r="J285" t="s">
        <v>896</v>
      </c>
      <c r="K285" t="s">
        <v>897</v>
      </c>
      <c r="L285">
        <v>1368</v>
      </c>
      <c r="N285">
        <v>1011</v>
      </c>
      <c r="O285" t="s">
        <v>737</v>
      </c>
      <c r="P285" t="s">
        <v>737</v>
      </c>
      <c r="Q285">
        <v>1</v>
      </c>
      <c r="X285">
        <v>0.06</v>
      </c>
      <c r="Y285">
        <v>0</v>
      </c>
      <c r="Z285">
        <v>8.1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3</v>
      </c>
      <c r="AG285">
        <v>0.06</v>
      </c>
      <c r="AH285">
        <v>2</v>
      </c>
      <c r="AI285">
        <v>23105296</v>
      </c>
      <c r="AJ285">
        <v>288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>
      <c r="A286">
        <f>ROW(Source!A159)</f>
        <v>159</v>
      </c>
      <c r="B286">
        <v>23105309</v>
      </c>
      <c r="C286">
        <v>23105291</v>
      </c>
      <c r="D286">
        <v>21601234</v>
      </c>
      <c r="E286">
        <v>1</v>
      </c>
      <c r="F286">
        <v>1</v>
      </c>
      <c r="G286">
        <v>1</v>
      </c>
      <c r="H286">
        <v>2</v>
      </c>
      <c r="I286" t="s">
        <v>979</v>
      </c>
      <c r="J286" t="s">
        <v>980</v>
      </c>
      <c r="K286" t="s">
        <v>981</v>
      </c>
      <c r="L286">
        <v>1368</v>
      </c>
      <c r="N286">
        <v>1011</v>
      </c>
      <c r="O286" t="s">
        <v>737</v>
      </c>
      <c r="P286" t="s">
        <v>737</v>
      </c>
      <c r="Q286">
        <v>1</v>
      </c>
      <c r="X286">
        <v>0.09</v>
      </c>
      <c r="Y286">
        <v>0</v>
      </c>
      <c r="Z286">
        <v>2.36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0.09</v>
      </c>
      <c r="AH286">
        <v>2</v>
      </c>
      <c r="AI286">
        <v>23105297</v>
      </c>
      <c r="AJ286">
        <v>289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>
      <c r="A287">
        <f>ROW(Source!A159)</f>
        <v>159</v>
      </c>
      <c r="B287">
        <v>23105310</v>
      </c>
      <c r="C287">
        <v>23105291</v>
      </c>
      <c r="D287">
        <v>21601293</v>
      </c>
      <c r="E287">
        <v>1</v>
      </c>
      <c r="F287">
        <v>1</v>
      </c>
      <c r="G287">
        <v>1</v>
      </c>
      <c r="H287">
        <v>2</v>
      </c>
      <c r="I287" t="s">
        <v>982</v>
      </c>
      <c r="J287" t="s">
        <v>983</v>
      </c>
      <c r="K287" t="s">
        <v>984</v>
      </c>
      <c r="L287">
        <v>1368</v>
      </c>
      <c r="N287">
        <v>1011</v>
      </c>
      <c r="O287" t="s">
        <v>737</v>
      </c>
      <c r="P287" t="s">
        <v>737</v>
      </c>
      <c r="Q287">
        <v>1</v>
      </c>
      <c r="X287">
        <v>0.14000000000000001</v>
      </c>
      <c r="Y287">
        <v>0</v>
      </c>
      <c r="Z287">
        <v>0.95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3</v>
      </c>
      <c r="AG287">
        <v>0.14000000000000001</v>
      </c>
      <c r="AH287">
        <v>2</v>
      </c>
      <c r="AI287">
        <v>23105298</v>
      </c>
      <c r="AJ287">
        <v>290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>
      <c r="A288">
        <f>ROW(Source!A159)</f>
        <v>159</v>
      </c>
      <c r="B288">
        <v>23105311</v>
      </c>
      <c r="C288">
        <v>23105291</v>
      </c>
      <c r="D288">
        <v>21601419</v>
      </c>
      <c r="E288">
        <v>1</v>
      </c>
      <c r="F288">
        <v>1</v>
      </c>
      <c r="G288">
        <v>1</v>
      </c>
      <c r="H288">
        <v>2</v>
      </c>
      <c r="I288" t="s">
        <v>985</v>
      </c>
      <c r="J288" t="s">
        <v>986</v>
      </c>
      <c r="K288" t="s">
        <v>987</v>
      </c>
      <c r="L288">
        <v>1368</v>
      </c>
      <c r="N288">
        <v>1011</v>
      </c>
      <c r="O288" t="s">
        <v>737</v>
      </c>
      <c r="P288" t="s">
        <v>737</v>
      </c>
      <c r="Q288">
        <v>1</v>
      </c>
      <c r="X288">
        <v>0.45</v>
      </c>
      <c r="Y288">
        <v>0</v>
      </c>
      <c r="Z288">
        <v>18.68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3</v>
      </c>
      <c r="AG288">
        <v>0.45</v>
      </c>
      <c r="AH288">
        <v>2</v>
      </c>
      <c r="AI288">
        <v>23105299</v>
      </c>
      <c r="AJ288">
        <v>291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>
      <c r="A289">
        <f>ROW(Source!A159)</f>
        <v>159</v>
      </c>
      <c r="B289">
        <v>23105312</v>
      </c>
      <c r="C289">
        <v>23105291</v>
      </c>
      <c r="D289">
        <v>21601609</v>
      </c>
      <c r="E289">
        <v>1</v>
      </c>
      <c r="F289">
        <v>1</v>
      </c>
      <c r="G289">
        <v>1</v>
      </c>
      <c r="H289">
        <v>2</v>
      </c>
      <c r="I289" t="s">
        <v>797</v>
      </c>
      <c r="J289" t="s">
        <v>798</v>
      </c>
      <c r="K289" t="s">
        <v>799</v>
      </c>
      <c r="L289">
        <v>1368</v>
      </c>
      <c r="N289">
        <v>1011</v>
      </c>
      <c r="O289" t="s">
        <v>737</v>
      </c>
      <c r="P289" t="s">
        <v>737</v>
      </c>
      <c r="Q289">
        <v>1</v>
      </c>
      <c r="X289">
        <v>0.01</v>
      </c>
      <c r="Y289">
        <v>0</v>
      </c>
      <c r="Z289">
        <v>87.17</v>
      </c>
      <c r="AA289">
        <v>11.6</v>
      </c>
      <c r="AB289">
        <v>0</v>
      </c>
      <c r="AC289">
        <v>0</v>
      </c>
      <c r="AD289">
        <v>1</v>
      </c>
      <c r="AE289">
        <v>0</v>
      </c>
      <c r="AF289" t="s">
        <v>3</v>
      </c>
      <c r="AG289">
        <v>0.01</v>
      </c>
      <c r="AH289">
        <v>2</v>
      </c>
      <c r="AI289">
        <v>23105300</v>
      </c>
      <c r="AJ289">
        <v>292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>
      <c r="A290">
        <f>ROW(Source!A159)</f>
        <v>159</v>
      </c>
      <c r="B290">
        <v>23105313</v>
      </c>
      <c r="C290">
        <v>23105291</v>
      </c>
      <c r="D290">
        <v>21586826</v>
      </c>
      <c r="E290">
        <v>1</v>
      </c>
      <c r="F290">
        <v>1</v>
      </c>
      <c r="G290">
        <v>1</v>
      </c>
      <c r="H290">
        <v>3</v>
      </c>
      <c r="I290" t="s">
        <v>844</v>
      </c>
      <c r="J290" t="s">
        <v>845</v>
      </c>
      <c r="K290" t="s">
        <v>846</v>
      </c>
      <c r="L290">
        <v>1339</v>
      </c>
      <c r="N290">
        <v>1007</v>
      </c>
      <c r="O290" t="s">
        <v>26</v>
      </c>
      <c r="P290" t="s">
        <v>26</v>
      </c>
      <c r="Q290">
        <v>1</v>
      </c>
      <c r="X290">
        <v>8.2000000000000003E-2</v>
      </c>
      <c r="Y290">
        <v>3.15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3</v>
      </c>
      <c r="AG290">
        <v>8.2000000000000003E-2</v>
      </c>
      <c r="AH290">
        <v>2</v>
      </c>
      <c r="AI290">
        <v>23105301</v>
      </c>
      <c r="AJ290">
        <v>293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>
      <c r="A291">
        <f>ROW(Source!A159)</f>
        <v>159</v>
      </c>
      <c r="B291">
        <v>23105314</v>
      </c>
      <c r="C291">
        <v>23105291</v>
      </c>
      <c r="D291">
        <v>21640284</v>
      </c>
      <c r="E291">
        <v>1</v>
      </c>
      <c r="F291">
        <v>1</v>
      </c>
      <c r="G291">
        <v>1</v>
      </c>
      <c r="H291">
        <v>3</v>
      </c>
      <c r="I291" t="s">
        <v>945</v>
      </c>
      <c r="J291" t="s">
        <v>946</v>
      </c>
      <c r="K291" t="s">
        <v>947</v>
      </c>
      <c r="L291">
        <v>1346</v>
      </c>
      <c r="N291">
        <v>1009</v>
      </c>
      <c r="O291" t="s">
        <v>95</v>
      </c>
      <c r="P291" t="s">
        <v>95</v>
      </c>
      <c r="Q291">
        <v>1</v>
      </c>
      <c r="X291">
        <v>0.14000000000000001</v>
      </c>
      <c r="Y291">
        <v>26.44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3</v>
      </c>
      <c r="AG291">
        <v>0.14000000000000001</v>
      </c>
      <c r="AH291">
        <v>2</v>
      </c>
      <c r="AI291">
        <v>23105302</v>
      </c>
      <c r="AJ291">
        <v>294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>
      <c r="A292">
        <f>ROW(Source!A159)</f>
        <v>159</v>
      </c>
      <c r="B292">
        <v>23105315</v>
      </c>
      <c r="C292">
        <v>23105291</v>
      </c>
      <c r="D292">
        <v>21598581</v>
      </c>
      <c r="E292">
        <v>1</v>
      </c>
      <c r="F292">
        <v>1</v>
      </c>
      <c r="G292">
        <v>1</v>
      </c>
      <c r="H292">
        <v>3</v>
      </c>
      <c r="I292" t="s">
        <v>853</v>
      </c>
      <c r="J292" t="s">
        <v>854</v>
      </c>
      <c r="K292" t="s">
        <v>855</v>
      </c>
      <c r="L292">
        <v>9308174</v>
      </c>
      <c r="N292">
        <v>1009</v>
      </c>
      <c r="O292" t="s">
        <v>13</v>
      </c>
      <c r="P292" t="s">
        <v>361</v>
      </c>
      <c r="Q292">
        <v>1000</v>
      </c>
      <c r="X292">
        <v>2.1</v>
      </c>
      <c r="Y292">
        <v>1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</v>
      </c>
      <c r="AG292">
        <v>2.1</v>
      </c>
      <c r="AH292">
        <v>2</v>
      </c>
      <c r="AI292">
        <v>23105303</v>
      </c>
      <c r="AJ292">
        <v>295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>
      <c r="A293">
        <f>ROW(Source!A161)</f>
        <v>161</v>
      </c>
      <c r="B293">
        <v>23105337</v>
      </c>
      <c r="C293">
        <v>23105318</v>
      </c>
      <c r="D293">
        <v>9430636</v>
      </c>
      <c r="E293">
        <v>1</v>
      </c>
      <c r="F293">
        <v>1</v>
      </c>
      <c r="G293">
        <v>1</v>
      </c>
      <c r="H293">
        <v>1</v>
      </c>
      <c r="I293" t="s">
        <v>1011</v>
      </c>
      <c r="J293" t="s">
        <v>3</v>
      </c>
      <c r="K293" t="s">
        <v>1012</v>
      </c>
      <c r="L293">
        <v>1369</v>
      </c>
      <c r="N293">
        <v>1013</v>
      </c>
      <c r="O293" t="s">
        <v>731</v>
      </c>
      <c r="P293" t="s">
        <v>731</v>
      </c>
      <c r="Q293">
        <v>1</v>
      </c>
      <c r="X293">
        <v>34.700000000000003</v>
      </c>
      <c r="Y293">
        <v>0</v>
      </c>
      <c r="Z293">
        <v>0</v>
      </c>
      <c r="AA293">
        <v>0</v>
      </c>
      <c r="AB293">
        <v>9.4</v>
      </c>
      <c r="AC293">
        <v>0</v>
      </c>
      <c r="AD293">
        <v>1</v>
      </c>
      <c r="AE293">
        <v>1</v>
      </c>
      <c r="AF293" t="s">
        <v>3</v>
      </c>
      <c r="AG293">
        <v>34.700000000000003</v>
      </c>
      <c r="AH293">
        <v>2</v>
      </c>
      <c r="AI293">
        <v>23105319</v>
      </c>
      <c r="AJ293">
        <v>296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>
      <c r="A294">
        <f>ROW(Source!A161)</f>
        <v>161</v>
      </c>
      <c r="B294">
        <v>23105338</v>
      </c>
      <c r="C294">
        <v>23105318</v>
      </c>
      <c r="D294">
        <v>121548</v>
      </c>
      <c r="E294">
        <v>1</v>
      </c>
      <c r="F294">
        <v>1</v>
      </c>
      <c r="G294">
        <v>1</v>
      </c>
      <c r="H294">
        <v>1</v>
      </c>
      <c r="I294" t="s">
        <v>23</v>
      </c>
      <c r="J294" t="s">
        <v>3</v>
      </c>
      <c r="K294" t="s">
        <v>732</v>
      </c>
      <c r="L294">
        <v>608254</v>
      </c>
      <c r="N294">
        <v>1013</v>
      </c>
      <c r="O294" t="s">
        <v>733</v>
      </c>
      <c r="P294" t="s">
        <v>733</v>
      </c>
      <c r="Q294">
        <v>1</v>
      </c>
      <c r="X294">
        <v>0.22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2</v>
      </c>
      <c r="AF294" t="s">
        <v>3</v>
      </c>
      <c r="AG294">
        <v>0.22</v>
      </c>
      <c r="AH294">
        <v>2</v>
      </c>
      <c r="AI294">
        <v>23105320</v>
      </c>
      <c r="AJ294">
        <v>297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>
      <c r="A295">
        <f>ROW(Source!A161)</f>
        <v>161</v>
      </c>
      <c r="B295">
        <v>23105339</v>
      </c>
      <c r="C295">
        <v>23105318</v>
      </c>
      <c r="D295">
        <v>21598821</v>
      </c>
      <c r="E295">
        <v>1</v>
      </c>
      <c r="F295">
        <v>1</v>
      </c>
      <c r="G295">
        <v>1</v>
      </c>
      <c r="H295">
        <v>2</v>
      </c>
      <c r="I295" t="s">
        <v>805</v>
      </c>
      <c r="J295" t="s">
        <v>806</v>
      </c>
      <c r="K295" t="s">
        <v>807</v>
      </c>
      <c r="L295">
        <v>1368</v>
      </c>
      <c r="N295">
        <v>1011</v>
      </c>
      <c r="O295" t="s">
        <v>737</v>
      </c>
      <c r="P295" t="s">
        <v>737</v>
      </c>
      <c r="Q295">
        <v>1</v>
      </c>
      <c r="X295">
        <v>0.22</v>
      </c>
      <c r="Y295">
        <v>0</v>
      </c>
      <c r="Z295">
        <v>134.65</v>
      </c>
      <c r="AA295">
        <v>13.5</v>
      </c>
      <c r="AB295">
        <v>0</v>
      </c>
      <c r="AC295">
        <v>0</v>
      </c>
      <c r="AD295">
        <v>1</v>
      </c>
      <c r="AE295">
        <v>0</v>
      </c>
      <c r="AF295" t="s">
        <v>3</v>
      </c>
      <c r="AG295">
        <v>0.22</v>
      </c>
      <c r="AH295">
        <v>2</v>
      </c>
      <c r="AI295">
        <v>23105321</v>
      </c>
      <c r="AJ295">
        <v>298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>
      <c r="A296">
        <f>ROW(Source!A161)</f>
        <v>161</v>
      </c>
      <c r="B296">
        <v>23105340</v>
      </c>
      <c r="C296">
        <v>23105318</v>
      </c>
      <c r="D296">
        <v>21599187</v>
      </c>
      <c r="E296">
        <v>1</v>
      </c>
      <c r="F296">
        <v>1</v>
      </c>
      <c r="G296">
        <v>1</v>
      </c>
      <c r="H296">
        <v>2</v>
      </c>
      <c r="I296" t="s">
        <v>895</v>
      </c>
      <c r="J296" t="s">
        <v>896</v>
      </c>
      <c r="K296" t="s">
        <v>897</v>
      </c>
      <c r="L296">
        <v>1368</v>
      </c>
      <c r="N296">
        <v>1011</v>
      </c>
      <c r="O296" t="s">
        <v>737</v>
      </c>
      <c r="P296" t="s">
        <v>737</v>
      </c>
      <c r="Q296">
        <v>1</v>
      </c>
      <c r="X296">
        <v>17.899999999999999</v>
      </c>
      <c r="Y296">
        <v>0</v>
      </c>
      <c r="Z296">
        <v>8.1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3</v>
      </c>
      <c r="AG296">
        <v>17.899999999999999</v>
      </c>
      <c r="AH296">
        <v>2</v>
      </c>
      <c r="AI296">
        <v>23105322</v>
      </c>
      <c r="AJ296">
        <v>299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>
      <c r="A297">
        <f>ROW(Source!A161)</f>
        <v>161</v>
      </c>
      <c r="B297">
        <v>23105341</v>
      </c>
      <c r="C297">
        <v>23105318</v>
      </c>
      <c r="D297">
        <v>21601285</v>
      </c>
      <c r="E297">
        <v>1</v>
      </c>
      <c r="F297">
        <v>1</v>
      </c>
      <c r="G297">
        <v>1</v>
      </c>
      <c r="H297">
        <v>2</v>
      </c>
      <c r="I297" t="s">
        <v>1013</v>
      </c>
      <c r="J297" t="s">
        <v>1014</v>
      </c>
      <c r="K297" t="s">
        <v>1015</v>
      </c>
      <c r="L297">
        <v>1368</v>
      </c>
      <c r="N297">
        <v>1011</v>
      </c>
      <c r="O297" t="s">
        <v>737</v>
      </c>
      <c r="P297" t="s">
        <v>737</v>
      </c>
      <c r="Q297">
        <v>1</v>
      </c>
      <c r="X297">
        <v>4.4400000000000004</v>
      </c>
      <c r="Y297">
        <v>0</v>
      </c>
      <c r="Z297">
        <v>2.08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3</v>
      </c>
      <c r="AG297">
        <v>4.4400000000000004</v>
      </c>
      <c r="AH297">
        <v>2</v>
      </c>
      <c r="AI297">
        <v>23105323</v>
      </c>
      <c r="AJ297">
        <v>300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>
      <c r="A298">
        <f>ROW(Source!A161)</f>
        <v>161</v>
      </c>
      <c r="B298">
        <v>23105342</v>
      </c>
      <c r="C298">
        <v>23105318</v>
      </c>
      <c r="D298">
        <v>21601611</v>
      </c>
      <c r="E298">
        <v>1</v>
      </c>
      <c r="F298">
        <v>1</v>
      </c>
      <c r="G298">
        <v>1</v>
      </c>
      <c r="H298">
        <v>2</v>
      </c>
      <c r="I298" t="s">
        <v>1016</v>
      </c>
      <c r="J298" t="s">
        <v>1017</v>
      </c>
      <c r="K298" t="s">
        <v>1018</v>
      </c>
      <c r="L298">
        <v>1368</v>
      </c>
      <c r="N298">
        <v>1011</v>
      </c>
      <c r="O298" t="s">
        <v>737</v>
      </c>
      <c r="P298" t="s">
        <v>737</v>
      </c>
      <c r="Q298">
        <v>1</v>
      </c>
      <c r="X298">
        <v>0.22</v>
      </c>
      <c r="Y298">
        <v>0</v>
      </c>
      <c r="Z298">
        <v>107.3</v>
      </c>
      <c r="AA298">
        <v>11.6</v>
      </c>
      <c r="AB298">
        <v>0</v>
      </c>
      <c r="AC298">
        <v>0</v>
      </c>
      <c r="AD298">
        <v>1</v>
      </c>
      <c r="AE298">
        <v>0</v>
      </c>
      <c r="AF298" t="s">
        <v>3</v>
      </c>
      <c r="AG298">
        <v>0.22</v>
      </c>
      <c r="AH298">
        <v>2</v>
      </c>
      <c r="AI298">
        <v>23105324</v>
      </c>
      <c r="AJ298">
        <v>301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>
      <c r="A299">
        <f>ROW(Source!A161)</f>
        <v>161</v>
      </c>
      <c r="B299">
        <v>23105343</v>
      </c>
      <c r="C299">
        <v>23105318</v>
      </c>
      <c r="D299">
        <v>21538491</v>
      </c>
      <c r="E299">
        <v>1</v>
      </c>
      <c r="F299">
        <v>1</v>
      </c>
      <c r="G299">
        <v>1</v>
      </c>
      <c r="H299">
        <v>3</v>
      </c>
      <c r="I299" t="s">
        <v>1019</v>
      </c>
      <c r="J299" t="s">
        <v>1020</v>
      </c>
      <c r="K299" t="s">
        <v>1021</v>
      </c>
      <c r="L299">
        <v>1348</v>
      </c>
      <c r="N299">
        <v>1009</v>
      </c>
      <c r="O299" t="s">
        <v>13</v>
      </c>
      <c r="P299" t="s">
        <v>13</v>
      </c>
      <c r="Q299">
        <v>1000</v>
      </c>
      <c r="X299">
        <v>2.1800000000000001E-3</v>
      </c>
      <c r="Y299">
        <v>12430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3</v>
      </c>
      <c r="AG299">
        <v>2.1800000000000001E-3</v>
      </c>
      <c r="AH299">
        <v>2</v>
      </c>
      <c r="AI299">
        <v>23105325</v>
      </c>
      <c r="AJ299">
        <v>302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>
      <c r="A300">
        <f>ROW(Source!A161)</f>
        <v>161</v>
      </c>
      <c r="B300">
        <v>23105344</v>
      </c>
      <c r="C300">
        <v>23105318</v>
      </c>
      <c r="D300">
        <v>21539796</v>
      </c>
      <c r="E300">
        <v>1</v>
      </c>
      <c r="F300">
        <v>1</v>
      </c>
      <c r="G300">
        <v>1</v>
      </c>
      <c r="H300">
        <v>3</v>
      </c>
      <c r="I300" t="s">
        <v>1022</v>
      </c>
      <c r="J300" t="s">
        <v>1023</v>
      </c>
      <c r="K300" t="s">
        <v>1024</v>
      </c>
      <c r="L300">
        <v>1348</v>
      </c>
      <c r="N300">
        <v>1009</v>
      </c>
      <c r="O300" t="s">
        <v>13</v>
      </c>
      <c r="P300" t="s">
        <v>13</v>
      </c>
      <c r="Q300">
        <v>1000</v>
      </c>
      <c r="X300">
        <v>3.0000000000000001E-3</v>
      </c>
      <c r="Y300">
        <v>12242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3</v>
      </c>
      <c r="AG300">
        <v>3.0000000000000001E-3</v>
      </c>
      <c r="AH300">
        <v>2</v>
      </c>
      <c r="AI300">
        <v>23105326</v>
      </c>
      <c r="AJ300">
        <v>303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>
      <c r="A301">
        <f>ROW(Source!A161)</f>
        <v>161</v>
      </c>
      <c r="B301">
        <v>23105345</v>
      </c>
      <c r="C301">
        <v>23105318</v>
      </c>
      <c r="D301">
        <v>21541209</v>
      </c>
      <c r="E301">
        <v>1</v>
      </c>
      <c r="F301">
        <v>1</v>
      </c>
      <c r="G301">
        <v>1</v>
      </c>
      <c r="H301">
        <v>3</v>
      </c>
      <c r="I301" t="s">
        <v>1025</v>
      </c>
      <c r="J301" t="s">
        <v>1026</v>
      </c>
      <c r="K301" t="s">
        <v>1027</v>
      </c>
      <c r="L301">
        <v>1358</v>
      </c>
      <c r="N301">
        <v>1010</v>
      </c>
      <c r="O301" t="s">
        <v>265</v>
      </c>
      <c r="P301" t="s">
        <v>265</v>
      </c>
      <c r="Q301">
        <v>10</v>
      </c>
      <c r="X301">
        <v>21.8</v>
      </c>
      <c r="Y301">
        <v>23.4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3</v>
      </c>
      <c r="AG301">
        <v>21.8</v>
      </c>
      <c r="AH301">
        <v>2</v>
      </c>
      <c r="AI301">
        <v>23105327</v>
      </c>
      <c r="AJ301">
        <v>304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>
      <c r="A302">
        <f>ROW(Source!A161)</f>
        <v>161</v>
      </c>
      <c r="B302">
        <v>23105346</v>
      </c>
      <c r="C302">
        <v>23105318</v>
      </c>
      <c r="D302">
        <v>21541290</v>
      </c>
      <c r="E302">
        <v>1</v>
      </c>
      <c r="F302">
        <v>1</v>
      </c>
      <c r="G302">
        <v>1</v>
      </c>
      <c r="H302">
        <v>3</v>
      </c>
      <c r="I302" t="s">
        <v>1028</v>
      </c>
      <c r="J302" t="s">
        <v>1029</v>
      </c>
      <c r="K302" t="s">
        <v>1030</v>
      </c>
      <c r="L302">
        <v>1348</v>
      </c>
      <c r="N302">
        <v>1009</v>
      </c>
      <c r="O302" t="s">
        <v>13</v>
      </c>
      <c r="P302" t="s">
        <v>13</v>
      </c>
      <c r="Q302">
        <v>1000</v>
      </c>
      <c r="X302">
        <v>5.1499999999999997E-2</v>
      </c>
      <c r="Y302">
        <v>5000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3</v>
      </c>
      <c r="AG302">
        <v>5.1499999999999997E-2</v>
      </c>
      <c r="AH302">
        <v>2</v>
      </c>
      <c r="AI302">
        <v>23105328</v>
      </c>
      <c r="AJ302">
        <v>305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>
      <c r="A303">
        <f>ROW(Source!A161)</f>
        <v>161</v>
      </c>
      <c r="B303">
        <v>23105347</v>
      </c>
      <c r="C303">
        <v>23105318</v>
      </c>
      <c r="D303">
        <v>21541499</v>
      </c>
      <c r="E303">
        <v>1</v>
      </c>
      <c r="F303">
        <v>1</v>
      </c>
      <c r="G303">
        <v>1</v>
      </c>
      <c r="H303">
        <v>3</v>
      </c>
      <c r="I303" t="s">
        <v>1031</v>
      </c>
      <c r="J303" t="s">
        <v>1032</v>
      </c>
      <c r="K303" t="s">
        <v>1033</v>
      </c>
      <c r="L303">
        <v>1346</v>
      </c>
      <c r="N303">
        <v>1009</v>
      </c>
      <c r="O303" t="s">
        <v>95</v>
      </c>
      <c r="P303" t="s">
        <v>95</v>
      </c>
      <c r="Q303">
        <v>1</v>
      </c>
      <c r="X303">
        <v>1.05</v>
      </c>
      <c r="Y303">
        <v>10.57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3</v>
      </c>
      <c r="AG303">
        <v>1.05</v>
      </c>
      <c r="AH303">
        <v>2</v>
      </c>
      <c r="AI303">
        <v>23105329</v>
      </c>
      <c r="AJ303">
        <v>306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>
      <c r="A304">
        <f>ROW(Source!A161)</f>
        <v>161</v>
      </c>
      <c r="B304">
        <v>23105348</v>
      </c>
      <c r="C304">
        <v>23105318</v>
      </c>
      <c r="D304">
        <v>21544560</v>
      </c>
      <c r="E304">
        <v>1</v>
      </c>
      <c r="F304">
        <v>1</v>
      </c>
      <c r="G304">
        <v>1</v>
      </c>
      <c r="H304">
        <v>3</v>
      </c>
      <c r="I304" t="s">
        <v>1034</v>
      </c>
      <c r="J304" t="s">
        <v>1035</v>
      </c>
      <c r="K304" t="s">
        <v>1036</v>
      </c>
      <c r="L304">
        <v>1358</v>
      </c>
      <c r="N304">
        <v>1010</v>
      </c>
      <c r="O304" t="s">
        <v>265</v>
      </c>
      <c r="P304" t="s">
        <v>265</v>
      </c>
      <c r="Q304">
        <v>10</v>
      </c>
      <c r="X304">
        <v>21.8</v>
      </c>
      <c r="Y304">
        <v>26.4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</v>
      </c>
      <c r="AG304">
        <v>21.8</v>
      </c>
      <c r="AH304">
        <v>2</v>
      </c>
      <c r="AI304">
        <v>23105330</v>
      </c>
      <c r="AJ304">
        <v>307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>
      <c r="A305">
        <f>ROW(Source!A161)</f>
        <v>161</v>
      </c>
      <c r="B305">
        <v>23105349</v>
      </c>
      <c r="C305">
        <v>23105318</v>
      </c>
      <c r="D305">
        <v>21559652</v>
      </c>
      <c r="E305">
        <v>1</v>
      </c>
      <c r="F305">
        <v>1</v>
      </c>
      <c r="G305">
        <v>1</v>
      </c>
      <c r="H305">
        <v>3</v>
      </c>
      <c r="I305" t="s">
        <v>1037</v>
      </c>
      <c r="J305" t="s">
        <v>1038</v>
      </c>
      <c r="K305" t="s">
        <v>1039</v>
      </c>
      <c r="L305">
        <v>1358</v>
      </c>
      <c r="N305">
        <v>1010</v>
      </c>
      <c r="O305" t="s">
        <v>265</v>
      </c>
      <c r="P305" t="s">
        <v>265</v>
      </c>
      <c r="Q305">
        <v>10</v>
      </c>
      <c r="X305">
        <v>1</v>
      </c>
      <c r="Y305">
        <v>277.5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1</v>
      </c>
      <c r="AH305">
        <v>2</v>
      </c>
      <c r="AI305">
        <v>23105331</v>
      </c>
      <c r="AJ305">
        <v>308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>
      <c r="A306">
        <f>ROW(Source!A161)</f>
        <v>161</v>
      </c>
      <c r="B306">
        <v>23105350</v>
      </c>
      <c r="C306">
        <v>23105318</v>
      </c>
      <c r="D306">
        <v>21636359</v>
      </c>
      <c r="E306">
        <v>1</v>
      </c>
      <c r="F306">
        <v>1</v>
      </c>
      <c r="G306">
        <v>1</v>
      </c>
      <c r="H306">
        <v>3</v>
      </c>
      <c r="I306" t="s">
        <v>1040</v>
      </c>
      <c r="J306" t="s">
        <v>1041</v>
      </c>
      <c r="K306" t="s">
        <v>1042</v>
      </c>
      <c r="L306">
        <v>1354</v>
      </c>
      <c r="N306">
        <v>1010</v>
      </c>
      <c r="O306" t="s">
        <v>123</v>
      </c>
      <c r="P306" t="s">
        <v>123</v>
      </c>
      <c r="Q306">
        <v>1</v>
      </c>
      <c r="X306">
        <v>10</v>
      </c>
      <c r="Y306">
        <v>0.71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10</v>
      </c>
      <c r="AH306">
        <v>2</v>
      </c>
      <c r="AI306">
        <v>23105332</v>
      </c>
      <c r="AJ306">
        <v>309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>
      <c r="A307">
        <f>ROW(Source!A161)</f>
        <v>161</v>
      </c>
      <c r="B307">
        <v>23105351</v>
      </c>
      <c r="C307">
        <v>23105318</v>
      </c>
      <c r="D307">
        <v>21636434</v>
      </c>
      <c r="E307">
        <v>1</v>
      </c>
      <c r="F307">
        <v>1</v>
      </c>
      <c r="G307">
        <v>1</v>
      </c>
      <c r="H307">
        <v>3</v>
      </c>
      <c r="I307" t="s">
        <v>1043</v>
      </c>
      <c r="J307" t="s">
        <v>1044</v>
      </c>
      <c r="K307" t="s">
        <v>1045</v>
      </c>
      <c r="L307">
        <v>1354</v>
      </c>
      <c r="N307">
        <v>1010</v>
      </c>
      <c r="O307" t="s">
        <v>123</v>
      </c>
      <c r="P307" t="s">
        <v>123</v>
      </c>
      <c r="Q307">
        <v>1</v>
      </c>
      <c r="X307">
        <v>5</v>
      </c>
      <c r="Y307">
        <v>3.9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</v>
      </c>
      <c r="AG307">
        <v>5</v>
      </c>
      <c r="AH307">
        <v>2</v>
      </c>
      <c r="AI307">
        <v>23105333</v>
      </c>
      <c r="AJ307">
        <v>310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>
      <c r="A308">
        <f>ROW(Source!A161)</f>
        <v>161</v>
      </c>
      <c r="B308">
        <v>23105352</v>
      </c>
      <c r="C308">
        <v>23105318</v>
      </c>
      <c r="D308">
        <v>21636450</v>
      </c>
      <c r="E308">
        <v>1</v>
      </c>
      <c r="F308">
        <v>1</v>
      </c>
      <c r="G308">
        <v>1</v>
      </c>
      <c r="H308">
        <v>3</v>
      </c>
      <c r="I308" t="s">
        <v>1046</v>
      </c>
      <c r="J308" t="s">
        <v>1047</v>
      </c>
      <c r="K308" t="s">
        <v>1048</v>
      </c>
      <c r="L308">
        <v>1358</v>
      </c>
      <c r="N308">
        <v>1010</v>
      </c>
      <c r="O308" t="s">
        <v>265</v>
      </c>
      <c r="P308" t="s">
        <v>265</v>
      </c>
      <c r="Q308">
        <v>10</v>
      </c>
      <c r="X308">
        <v>25</v>
      </c>
      <c r="Y308">
        <v>32.799999999999997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3</v>
      </c>
      <c r="AG308">
        <v>25</v>
      </c>
      <c r="AH308">
        <v>2</v>
      </c>
      <c r="AI308">
        <v>23105334</v>
      </c>
      <c r="AJ308">
        <v>311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>
      <c r="A309">
        <f>ROW(Source!A161)</f>
        <v>161</v>
      </c>
      <c r="B309">
        <v>23105353</v>
      </c>
      <c r="C309">
        <v>23105318</v>
      </c>
      <c r="D309">
        <v>21637687</v>
      </c>
      <c r="E309">
        <v>1</v>
      </c>
      <c r="F309">
        <v>1</v>
      </c>
      <c r="G309">
        <v>1</v>
      </c>
      <c r="H309">
        <v>3</v>
      </c>
      <c r="I309" t="s">
        <v>1049</v>
      </c>
      <c r="J309" t="s">
        <v>1050</v>
      </c>
      <c r="K309" t="s">
        <v>1051</v>
      </c>
      <c r="L309">
        <v>1354</v>
      </c>
      <c r="N309">
        <v>1010</v>
      </c>
      <c r="O309" t="s">
        <v>123</v>
      </c>
      <c r="P309" t="s">
        <v>123</v>
      </c>
      <c r="Q309">
        <v>1</v>
      </c>
      <c r="X309">
        <v>10</v>
      </c>
      <c r="Y309">
        <v>0.27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3</v>
      </c>
      <c r="AG309">
        <v>10</v>
      </c>
      <c r="AH309">
        <v>2</v>
      </c>
      <c r="AI309">
        <v>23105335</v>
      </c>
      <c r="AJ309">
        <v>312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>
      <c r="A310">
        <f>ROW(Source!A161)</f>
        <v>161</v>
      </c>
      <c r="B310">
        <v>23105354</v>
      </c>
      <c r="C310">
        <v>23105318</v>
      </c>
      <c r="D310">
        <v>21598581</v>
      </c>
      <c r="E310">
        <v>1</v>
      </c>
      <c r="F310">
        <v>1</v>
      </c>
      <c r="G310">
        <v>1</v>
      </c>
      <c r="H310">
        <v>3</v>
      </c>
      <c r="I310" t="s">
        <v>853</v>
      </c>
      <c r="J310" t="s">
        <v>854</v>
      </c>
      <c r="K310" t="s">
        <v>855</v>
      </c>
      <c r="L310">
        <v>9308174</v>
      </c>
      <c r="N310">
        <v>1009</v>
      </c>
      <c r="O310" t="s">
        <v>13</v>
      </c>
      <c r="P310" t="s">
        <v>361</v>
      </c>
      <c r="Q310">
        <v>1000</v>
      </c>
      <c r="X310">
        <v>6.52</v>
      </c>
      <c r="Y310">
        <v>1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3</v>
      </c>
      <c r="AG310">
        <v>6.52</v>
      </c>
      <c r="AH310">
        <v>2</v>
      </c>
      <c r="AI310">
        <v>23105336</v>
      </c>
      <c r="AJ310">
        <v>313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>
      <c r="A311">
        <f>ROW(Source!A164)</f>
        <v>164</v>
      </c>
      <c r="B311">
        <v>23105367</v>
      </c>
      <c r="C311">
        <v>23105358</v>
      </c>
      <c r="D311">
        <v>9416110</v>
      </c>
      <c r="E311">
        <v>1</v>
      </c>
      <c r="F311">
        <v>1</v>
      </c>
      <c r="G311">
        <v>1</v>
      </c>
      <c r="H311">
        <v>1</v>
      </c>
      <c r="I311" t="s">
        <v>786</v>
      </c>
      <c r="J311" t="s">
        <v>3</v>
      </c>
      <c r="K311" t="s">
        <v>787</v>
      </c>
      <c r="L311">
        <v>1369</v>
      </c>
      <c r="N311">
        <v>1013</v>
      </c>
      <c r="O311" t="s">
        <v>731</v>
      </c>
      <c r="P311" t="s">
        <v>731</v>
      </c>
      <c r="Q311">
        <v>1</v>
      </c>
      <c r="X311">
        <v>6.02</v>
      </c>
      <c r="Y311">
        <v>0</v>
      </c>
      <c r="Z311">
        <v>0</v>
      </c>
      <c r="AA311">
        <v>0</v>
      </c>
      <c r="AB311">
        <v>9.18</v>
      </c>
      <c r="AC311">
        <v>0</v>
      </c>
      <c r="AD311">
        <v>1</v>
      </c>
      <c r="AE311">
        <v>1</v>
      </c>
      <c r="AF311" t="s">
        <v>3</v>
      </c>
      <c r="AG311">
        <v>6.02</v>
      </c>
      <c r="AH311">
        <v>2</v>
      </c>
      <c r="AI311">
        <v>23105359</v>
      </c>
      <c r="AJ311">
        <v>314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>
      <c r="A312">
        <f>ROW(Source!A164)</f>
        <v>164</v>
      </c>
      <c r="B312">
        <v>23105368</v>
      </c>
      <c r="C312">
        <v>23105358</v>
      </c>
      <c r="D312">
        <v>21599187</v>
      </c>
      <c r="E312">
        <v>1</v>
      </c>
      <c r="F312">
        <v>1</v>
      </c>
      <c r="G312">
        <v>1</v>
      </c>
      <c r="H312">
        <v>2</v>
      </c>
      <c r="I312" t="s">
        <v>895</v>
      </c>
      <c r="J312" t="s">
        <v>896</v>
      </c>
      <c r="K312" t="s">
        <v>897</v>
      </c>
      <c r="L312">
        <v>1368</v>
      </c>
      <c r="N312">
        <v>1011</v>
      </c>
      <c r="O312" t="s">
        <v>737</v>
      </c>
      <c r="P312" t="s">
        <v>737</v>
      </c>
      <c r="Q312">
        <v>1</v>
      </c>
      <c r="X312">
        <v>0.93</v>
      </c>
      <c r="Y312">
        <v>0</v>
      </c>
      <c r="Z312">
        <v>8.1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3</v>
      </c>
      <c r="AG312">
        <v>0.93</v>
      </c>
      <c r="AH312">
        <v>2</v>
      </c>
      <c r="AI312">
        <v>23105360</v>
      </c>
      <c r="AJ312">
        <v>315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>
      <c r="A313">
        <f>ROW(Source!A164)</f>
        <v>164</v>
      </c>
      <c r="B313">
        <v>23105369</v>
      </c>
      <c r="C313">
        <v>23105358</v>
      </c>
      <c r="D313">
        <v>21601285</v>
      </c>
      <c r="E313">
        <v>1</v>
      </c>
      <c r="F313">
        <v>1</v>
      </c>
      <c r="G313">
        <v>1</v>
      </c>
      <c r="H313">
        <v>2</v>
      </c>
      <c r="I313" t="s">
        <v>1013</v>
      </c>
      <c r="J313" t="s">
        <v>1014</v>
      </c>
      <c r="K313" t="s">
        <v>1015</v>
      </c>
      <c r="L313">
        <v>1368</v>
      </c>
      <c r="N313">
        <v>1011</v>
      </c>
      <c r="O313" t="s">
        <v>737</v>
      </c>
      <c r="P313" t="s">
        <v>737</v>
      </c>
      <c r="Q313">
        <v>1</v>
      </c>
      <c r="X313">
        <v>0.5</v>
      </c>
      <c r="Y313">
        <v>0</v>
      </c>
      <c r="Z313">
        <v>2.08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3</v>
      </c>
      <c r="AG313">
        <v>0.5</v>
      </c>
      <c r="AH313">
        <v>2</v>
      </c>
      <c r="AI313">
        <v>23105361</v>
      </c>
      <c r="AJ313">
        <v>316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>
      <c r="A314">
        <f>ROW(Source!A164)</f>
        <v>164</v>
      </c>
      <c r="B314">
        <v>23105370</v>
      </c>
      <c r="C314">
        <v>23105358</v>
      </c>
      <c r="D314">
        <v>21601609</v>
      </c>
      <c r="E314">
        <v>1</v>
      </c>
      <c r="F314">
        <v>1</v>
      </c>
      <c r="G314">
        <v>1</v>
      </c>
      <c r="H314">
        <v>2</v>
      </c>
      <c r="I314" t="s">
        <v>797</v>
      </c>
      <c r="J314" t="s">
        <v>798</v>
      </c>
      <c r="K314" t="s">
        <v>799</v>
      </c>
      <c r="L314">
        <v>1368</v>
      </c>
      <c r="N314">
        <v>1011</v>
      </c>
      <c r="O314" t="s">
        <v>737</v>
      </c>
      <c r="P314" t="s">
        <v>737</v>
      </c>
      <c r="Q314">
        <v>1</v>
      </c>
      <c r="X314">
        <v>0.04</v>
      </c>
      <c r="Y314">
        <v>0</v>
      </c>
      <c r="Z314">
        <v>87.17</v>
      </c>
      <c r="AA314">
        <v>11.6</v>
      </c>
      <c r="AB314">
        <v>0</v>
      </c>
      <c r="AC314">
        <v>0</v>
      </c>
      <c r="AD314">
        <v>1</v>
      </c>
      <c r="AE314">
        <v>0</v>
      </c>
      <c r="AF314" t="s">
        <v>3</v>
      </c>
      <c r="AG314">
        <v>0.04</v>
      </c>
      <c r="AH314">
        <v>2</v>
      </c>
      <c r="AI314">
        <v>23105362</v>
      </c>
      <c r="AJ314">
        <v>317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>
      <c r="A315">
        <f>ROW(Source!A164)</f>
        <v>164</v>
      </c>
      <c r="B315">
        <v>23105371</v>
      </c>
      <c r="C315">
        <v>23105358</v>
      </c>
      <c r="D315">
        <v>21540934</v>
      </c>
      <c r="E315">
        <v>1</v>
      </c>
      <c r="F315">
        <v>1</v>
      </c>
      <c r="G315">
        <v>1</v>
      </c>
      <c r="H315">
        <v>3</v>
      </c>
      <c r="I315" t="s">
        <v>774</v>
      </c>
      <c r="J315" t="s">
        <v>775</v>
      </c>
      <c r="K315" t="s">
        <v>776</v>
      </c>
      <c r="L315">
        <v>1348</v>
      </c>
      <c r="N315">
        <v>1009</v>
      </c>
      <c r="O315" t="s">
        <v>13</v>
      </c>
      <c r="P315" t="s">
        <v>13</v>
      </c>
      <c r="Q315">
        <v>1000</v>
      </c>
      <c r="X315">
        <v>8.0000000000000004E-4</v>
      </c>
      <c r="Y315">
        <v>10362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3</v>
      </c>
      <c r="AG315">
        <v>8.0000000000000004E-4</v>
      </c>
      <c r="AH315">
        <v>2</v>
      </c>
      <c r="AI315">
        <v>23105363</v>
      </c>
      <c r="AJ315">
        <v>318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>
      <c r="A316">
        <f>ROW(Source!A164)</f>
        <v>164</v>
      </c>
      <c r="B316">
        <v>23105372</v>
      </c>
      <c r="C316">
        <v>23105358</v>
      </c>
      <c r="D316">
        <v>21541234</v>
      </c>
      <c r="E316">
        <v>1</v>
      </c>
      <c r="F316">
        <v>1</v>
      </c>
      <c r="G316">
        <v>1</v>
      </c>
      <c r="H316">
        <v>3</v>
      </c>
      <c r="I316" t="s">
        <v>962</v>
      </c>
      <c r="J316" t="s">
        <v>963</v>
      </c>
      <c r="K316" t="s">
        <v>964</v>
      </c>
      <c r="L316">
        <v>1348</v>
      </c>
      <c r="N316">
        <v>1009</v>
      </c>
      <c r="O316" t="s">
        <v>13</v>
      </c>
      <c r="P316" t="s">
        <v>13</v>
      </c>
      <c r="Q316">
        <v>1000</v>
      </c>
      <c r="X316">
        <v>6.9999999999999999E-4</v>
      </c>
      <c r="Y316">
        <v>9040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3</v>
      </c>
      <c r="AG316">
        <v>6.9999999999999999E-4</v>
      </c>
      <c r="AH316">
        <v>2</v>
      </c>
      <c r="AI316">
        <v>23105364</v>
      </c>
      <c r="AJ316">
        <v>319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>
      <c r="A317">
        <f>ROW(Source!A164)</f>
        <v>164</v>
      </c>
      <c r="B317">
        <v>23105373</v>
      </c>
      <c r="C317">
        <v>23105358</v>
      </c>
      <c r="D317">
        <v>21561822</v>
      </c>
      <c r="E317">
        <v>1</v>
      </c>
      <c r="F317">
        <v>1</v>
      </c>
      <c r="G317">
        <v>1</v>
      </c>
      <c r="H317">
        <v>3</v>
      </c>
      <c r="I317" t="s">
        <v>1052</v>
      </c>
      <c r="J317" t="s">
        <v>1053</v>
      </c>
      <c r="K317" t="s">
        <v>1054</v>
      </c>
      <c r="L317">
        <v>1346</v>
      </c>
      <c r="N317">
        <v>1009</v>
      </c>
      <c r="O317" t="s">
        <v>95</v>
      </c>
      <c r="P317" t="s">
        <v>95</v>
      </c>
      <c r="Q317">
        <v>1</v>
      </c>
      <c r="X317">
        <v>100</v>
      </c>
      <c r="Y317">
        <v>8.52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3</v>
      </c>
      <c r="AG317">
        <v>100</v>
      </c>
      <c r="AH317">
        <v>2</v>
      </c>
      <c r="AI317">
        <v>23105365</v>
      </c>
      <c r="AJ317">
        <v>320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>
      <c r="A318">
        <f>ROW(Source!A164)</f>
        <v>164</v>
      </c>
      <c r="B318">
        <v>23105374</v>
      </c>
      <c r="C318">
        <v>23105358</v>
      </c>
      <c r="D318">
        <v>21574005</v>
      </c>
      <c r="E318">
        <v>1</v>
      </c>
      <c r="F318">
        <v>1</v>
      </c>
      <c r="G318">
        <v>1</v>
      </c>
      <c r="H318">
        <v>3</v>
      </c>
      <c r="I318" t="s">
        <v>976</v>
      </c>
      <c r="J318" t="s">
        <v>977</v>
      </c>
      <c r="K318" t="s">
        <v>978</v>
      </c>
      <c r="L318">
        <v>1339</v>
      </c>
      <c r="N318">
        <v>1007</v>
      </c>
      <c r="O318" t="s">
        <v>26</v>
      </c>
      <c r="P318" t="s">
        <v>26</v>
      </c>
      <c r="Q318">
        <v>1</v>
      </c>
      <c r="X318">
        <v>0.01</v>
      </c>
      <c r="Y318">
        <v>519.79999999999995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3</v>
      </c>
      <c r="AG318">
        <v>0.01</v>
      </c>
      <c r="AH318">
        <v>2</v>
      </c>
      <c r="AI318">
        <v>23105366</v>
      </c>
      <c r="AJ318">
        <v>321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>
      <c r="A319">
        <f>ROW(Source!A166)</f>
        <v>166</v>
      </c>
      <c r="B319">
        <v>23105384</v>
      </c>
      <c r="C319">
        <v>23105376</v>
      </c>
      <c r="D319">
        <v>9416409</v>
      </c>
      <c r="E319">
        <v>1</v>
      </c>
      <c r="F319">
        <v>1</v>
      </c>
      <c r="G319">
        <v>1</v>
      </c>
      <c r="H319">
        <v>1</v>
      </c>
      <c r="I319" t="s">
        <v>910</v>
      </c>
      <c r="J319" t="s">
        <v>3</v>
      </c>
      <c r="K319" t="s">
        <v>911</v>
      </c>
      <c r="L319">
        <v>1369</v>
      </c>
      <c r="N319">
        <v>1013</v>
      </c>
      <c r="O319" t="s">
        <v>731</v>
      </c>
      <c r="P319" t="s">
        <v>731</v>
      </c>
      <c r="Q319">
        <v>1</v>
      </c>
      <c r="X319">
        <v>6.67</v>
      </c>
      <c r="Y319">
        <v>0</v>
      </c>
      <c r="Z319">
        <v>0</v>
      </c>
      <c r="AA319">
        <v>0</v>
      </c>
      <c r="AB319">
        <v>9.92</v>
      </c>
      <c r="AC319">
        <v>0</v>
      </c>
      <c r="AD319">
        <v>1</v>
      </c>
      <c r="AE319">
        <v>1</v>
      </c>
      <c r="AF319" t="s">
        <v>3</v>
      </c>
      <c r="AG319">
        <v>6.67</v>
      </c>
      <c r="AH319">
        <v>2</v>
      </c>
      <c r="AI319">
        <v>23105377</v>
      </c>
      <c r="AJ319">
        <v>322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>
      <c r="A320">
        <f>ROW(Source!A166)</f>
        <v>166</v>
      </c>
      <c r="B320">
        <v>23105385</v>
      </c>
      <c r="C320">
        <v>23105376</v>
      </c>
      <c r="D320">
        <v>21601609</v>
      </c>
      <c r="E320">
        <v>1</v>
      </c>
      <c r="F320">
        <v>1</v>
      </c>
      <c r="G320">
        <v>1</v>
      </c>
      <c r="H320">
        <v>2</v>
      </c>
      <c r="I320" t="s">
        <v>797</v>
      </c>
      <c r="J320" t="s">
        <v>798</v>
      </c>
      <c r="K320" t="s">
        <v>799</v>
      </c>
      <c r="L320">
        <v>1368</v>
      </c>
      <c r="N320">
        <v>1011</v>
      </c>
      <c r="O320" t="s">
        <v>737</v>
      </c>
      <c r="P320" t="s">
        <v>737</v>
      </c>
      <c r="Q320">
        <v>1</v>
      </c>
      <c r="X320">
        <v>0.43</v>
      </c>
      <c r="Y320">
        <v>0</v>
      </c>
      <c r="Z320">
        <v>87.17</v>
      </c>
      <c r="AA320">
        <v>11.6</v>
      </c>
      <c r="AB320">
        <v>0</v>
      </c>
      <c r="AC320">
        <v>0</v>
      </c>
      <c r="AD320">
        <v>1</v>
      </c>
      <c r="AE320">
        <v>0</v>
      </c>
      <c r="AF320" t="s">
        <v>3</v>
      </c>
      <c r="AG320">
        <v>0.43</v>
      </c>
      <c r="AH320">
        <v>2</v>
      </c>
      <c r="AI320">
        <v>23105378</v>
      </c>
      <c r="AJ320">
        <v>323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>
      <c r="A321">
        <f>ROW(Source!A166)</f>
        <v>166</v>
      </c>
      <c r="B321">
        <v>23105386</v>
      </c>
      <c r="C321">
        <v>23105376</v>
      </c>
      <c r="D321">
        <v>21542217</v>
      </c>
      <c r="E321">
        <v>1</v>
      </c>
      <c r="F321">
        <v>1</v>
      </c>
      <c r="G321">
        <v>1</v>
      </c>
      <c r="H321">
        <v>3</v>
      </c>
      <c r="I321" t="s">
        <v>1055</v>
      </c>
      <c r="J321" t="s">
        <v>1056</v>
      </c>
      <c r="K321" t="s">
        <v>1057</v>
      </c>
      <c r="L321">
        <v>1296</v>
      </c>
      <c r="N321">
        <v>1002</v>
      </c>
      <c r="O321" t="s">
        <v>1058</v>
      </c>
      <c r="P321" t="s">
        <v>1058</v>
      </c>
      <c r="Q321">
        <v>1</v>
      </c>
      <c r="X321">
        <v>2.5</v>
      </c>
      <c r="Y321">
        <v>269.51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3</v>
      </c>
      <c r="AG321">
        <v>2.5</v>
      </c>
      <c r="AH321">
        <v>2</v>
      </c>
      <c r="AI321">
        <v>23105379</v>
      </c>
      <c r="AJ321">
        <v>324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>
      <c r="A322">
        <f>ROW(Source!A166)</f>
        <v>166</v>
      </c>
      <c r="B322">
        <v>23105387</v>
      </c>
      <c r="C322">
        <v>23105376</v>
      </c>
      <c r="D322">
        <v>21542238</v>
      </c>
      <c r="E322">
        <v>1</v>
      </c>
      <c r="F322">
        <v>1</v>
      </c>
      <c r="G322">
        <v>1</v>
      </c>
      <c r="H322">
        <v>3</v>
      </c>
      <c r="I322" t="s">
        <v>1059</v>
      </c>
      <c r="J322" t="s">
        <v>1060</v>
      </c>
      <c r="K322" t="s">
        <v>1061</v>
      </c>
      <c r="L322">
        <v>1301</v>
      </c>
      <c r="N322">
        <v>1003</v>
      </c>
      <c r="O322" t="s">
        <v>82</v>
      </c>
      <c r="P322" t="s">
        <v>82</v>
      </c>
      <c r="Q322">
        <v>1</v>
      </c>
      <c r="X322">
        <v>26</v>
      </c>
      <c r="Y322">
        <v>3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3</v>
      </c>
      <c r="AG322">
        <v>26</v>
      </c>
      <c r="AH322">
        <v>2</v>
      </c>
      <c r="AI322">
        <v>23105380</v>
      </c>
      <c r="AJ322">
        <v>325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>
      <c r="A323">
        <f>ROW(Source!A166)</f>
        <v>166</v>
      </c>
      <c r="B323">
        <v>23105388</v>
      </c>
      <c r="C323">
        <v>23105376</v>
      </c>
      <c r="D323">
        <v>21614720</v>
      </c>
      <c r="E323">
        <v>1</v>
      </c>
      <c r="F323">
        <v>1</v>
      </c>
      <c r="G323">
        <v>1</v>
      </c>
      <c r="H323">
        <v>3</v>
      </c>
      <c r="I323" t="s">
        <v>1062</v>
      </c>
      <c r="J323" t="s">
        <v>1063</v>
      </c>
      <c r="K323" t="s">
        <v>1064</v>
      </c>
      <c r="L323">
        <v>1327</v>
      </c>
      <c r="N323">
        <v>1005</v>
      </c>
      <c r="O323" t="s">
        <v>220</v>
      </c>
      <c r="P323" t="s">
        <v>220</v>
      </c>
      <c r="Q323">
        <v>1</v>
      </c>
      <c r="X323">
        <v>11</v>
      </c>
      <c r="Y323">
        <v>365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3</v>
      </c>
      <c r="AG323">
        <v>11</v>
      </c>
      <c r="AH323">
        <v>2</v>
      </c>
      <c r="AI323">
        <v>23105381</v>
      </c>
      <c r="AJ323">
        <v>326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>
      <c r="A324">
        <f>ROW(Source!A166)</f>
        <v>166</v>
      </c>
      <c r="B324">
        <v>23105389</v>
      </c>
      <c r="C324">
        <v>23105376</v>
      </c>
      <c r="D324">
        <v>21620256</v>
      </c>
      <c r="E324">
        <v>1</v>
      </c>
      <c r="F324">
        <v>1</v>
      </c>
      <c r="G324">
        <v>1</v>
      </c>
      <c r="H324">
        <v>3</v>
      </c>
      <c r="I324" t="s">
        <v>1065</v>
      </c>
      <c r="J324" t="s">
        <v>1066</v>
      </c>
      <c r="K324" t="s">
        <v>1067</v>
      </c>
      <c r="L324">
        <v>1296</v>
      </c>
      <c r="N324">
        <v>1002</v>
      </c>
      <c r="O324" t="s">
        <v>1058</v>
      </c>
      <c r="P324" t="s">
        <v>1058</v>
      </c>
      <c r="Q324">
        <v>1</v>
      </c>
      <c r="X324">
        <v>1.5</v>
      </c>
      <c r="Y324">
        <v>65.58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3</v>
      </c>
      <c r="AG324">
        <v>1.5</v>
      </c>
      <c r="AH324">
        <v>2</v>
      </c>
      <c r="AI324">
        <v>23105382</v>
      </c>
      <c r="AJ324">
        <v>327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>
      <c r="A325">
        <f>ROW(Source!A166)</f>
        <v>166</v>
      </c>
      <c r="B325">
        <v>23105390</v>
      </c>
      <c r="C325">
        <v>23105376</v>
      </c>
      <c r="D325">
        <v>21620257</v>
      </c>
      <c r="E325">
        <v>1</v>
      </c>
      <c r="F325">
        <v>1</v>
      </c>
      <c r="G325">
        <v>1</v>
      </c>
      <c r="H325">
        <v>3</v>
      </c>
      <c r="I325" t="s">
        <v>1068</v>
      </c>
      <c r="J325" t="s">
        <v>1069</v>
      </c>
      <c r="K325" t="s">
        <v>1070</v>
      </c>
      <c r="L325">
        <v>1296</v>
      </c>
      <c r="N325">
        <v>1002</v>
      </c>
      <c r="O325" t="s">
        <v>1058</v>
      </c>
      <c r="P325" t="s">
        <v>1058</v>
      </c>
      <c r="Q325">
        <v>1</v>
      </c>
      <c r="X325">
        <v>5.7000000000000002E-2</v>
      </c>
      <c r="Y325">
        <v>200.58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3</v>
      </c>
      <c r="AG325">
        <v>5.7000000000000002E-2</v>
      </c>
      <c r="AH325">
        <v>2</v>
      </c>
      <c r="AI325">
        <v>23105383</v>
      </c>
      <c r="AJ325">
        <v>328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>
      <c r="A326">
        <f>ROW(Source!A167)</f>
        <v>167</v>
      </c>
      <c r="B326">
        <v>23105402</v>
      </c>
      <c r="C326">
        <v>23105391</v>
      </c>
      <c r="D326">
        <v>9416450</v>
      </c>
      <c r="E326">
        <v>1</v>
      </c>
      <c r="F326">
        <v>1</v>
      </c>
      <c r="G326">
        <v>1</v>
      </c>
      <c r="H326">
        <v>1</v>
      </c>
      <c r="I326" t="s">
        <v>1071</v>
      </c>
      <c r="J326" t="s">
        <v>3</v>
      </c>
      <c r="K326" t="s">
        <v>1072</v>
      </c>
      <c r="L326">
        <v>1369</v>
      </c>
      <c r="N326">
        <v>1013</v>
      </c>
      <c r="O326" t="s">
        <v>731</v>
      </c>
      <c r="P326" t="s">
        <v>731</v>
      </c>
      <c r="Q326">
        <v>1</v>
      </c>
      <c r="X326">
        <v>156.66999999999999</v>
      </c>
      <c r="Y326">
        <v>0</v>
      </c>
      <c r="Z326">
        <v>0</v>
      </c>
      <c r="AA326">
        <v>0</v>
      </c>
      <c r="AB326">
        <v>10.35</v>
      </c>
      <c r="AC326">
        <v>0</v>
      </c>
      <c r="AD326">
        <v>1</v>
      </c>
      <c r="AE326">
        <v>1</v>
      </c>
      <c r="AF326" t="s">
        <v>3</v>
      </c>
      <c r="AG326">
        <v>156.66999999999999</v>
      </c>
      <c r="AH326">
        <v>2</v>
      </c>
      <c r="AI326">
        <v>23105392</v>
      </c>
      <c r="AJ326">
        <v>329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>
      <c r="A327">
        <f>ROW(Source!A167)</f>
        <v>167</v>
      </c>
      <c r="B327">
        <v>23105403</v>
      </c>
      <c r="C327">
        <v>23105391</v>
      </c>
      <c r="D327">
        <v>21601198</v>
      </c>
      <c r="E327">
        <v>1</v>
      </c>
      <c r="F327">
        <v>1</v>
      </c>
      <c r="G327">
        <v>1</v>
      </c>
      <c r="H327">
        <v>2</v>
      </c>
      <c r="I327" t="s">
        <v>753</v>
      </c>
      <c r="J327" t="s">
        <v>754</v>
      </c>
      <c r="K327" t="s">
        <v>755</v>
      </c>
      <c r="L327">
        <v>1368</v>
      </c>
      <c r="N327">
        <v>1011</v>
      </c>
      <c r="O327" t="s">
        <v>737</v>
      </c>
      <c r="P327" t="s">
        <v>737</v>
      </c>
      <c r="Q327">
        <v>1</v>
      </c>
      <c r="X327">
        <v>1.67</v>
      </c>
      <c r="Y327">
        <v>0</v>
      </c>
      <c r="Z327">
        <v>1.95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3</v>
      </c>
      <c r="AG327">
        <v>1.67</v>
      </c>
      <c r="AH327">
        <v>2</v>
      </c>
      <c r="AI327">
        <v>23105393</v>
      </c>
      <c r="AJ327">
        <v>330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>
      <c r="A328">
        <f>ROW(Source!A167)</f>
        <v>167</v>
      </c>
      <c r="B328">
        <v>23105404</v>
      </c>
      <c r="C328">
        <v>23105391</v>
      </c>
      <c r="D328">
        <v>21601309</v>
      </c>
      <c r="E328">
        <v>1</v>
      </c>
      <c r="F328">
        <v>1</v>
      </c>
      <c r="G328">
        <v>1</v>
      </c>
      <c r="H328">
        <v>2</v>
      </c>
      <c r="I328" t="s">
        <v>1073</v>
      </c>
      <c r="J328" t="s">
        <v>1074</v>
      </c>
      <c r="K328" t="s">
        <v>1075</v>
      </c>
      <c r="L328">
        <v>1368</v>
      </c>
      <c r="N328">
        <v>1011</v>
      </c>
      <c r="O328" t="s">
        <v>737</v>
      </c>
      <c r="P328" t="s">
        <v>737</v>
      </c>
      <c r="Q328">
        <v>1</v>
      </c>
      <c r="X328">
        <v>6.2</v>
      </c>
      <c r="Y328">
        <v>0</v>
      </c>
      <c r="Z328">
        <v>2.16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3</v>
      </c>
      <c r="AG328">
        <v>6.2</v>
      </c>
      <c r="AH328">
        <v>2</v>
      </c>
      <c r="AI328">
        <v>23105394</v>
      </c>
      <c r="AJ328">
        <v>331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>
      <c r="A329">
        <f>ROW(Source!A167)</f>
        <v>167</v>
      </c>
      <c r="B329">
        <v>23105405</v>
      </c>
      <c r="C329">
        <v>23105391</v>
      </c>
      <c r="D329">
        <v>21601609</v>
      </c>
      <c r="E329">
        <v>1</v>
      </c>
      <c r="F329">
        <v>1</v>
      </c>
      <c r="G329">
        <v>1</v>
      </c>
      <c r="H329">
        <v>2</v>
      </c>
      <c r="I329" t="s">
        <v>797</v>
      </c>
      <c r="J329" t="s">
        <v>798</v>
      </c>
      <c r="K329" t="s">
        <v>799</v>
      </c>
      <c r="L329">
        <v>1368</v>
      </c>
      <c r="N329">
        <v>1011</v>
      </c>
      <c r="O329" t="s">
        <v>737</v>
      </c>
      <c r="P329" t="s">
        <v>737</v>
      </c>
      <c r="Q329">
        <v>1</v>
      </c>
      <c r="X329">
        <v>0.25</v>
      </c>
      <c r="Y329">
        <v>0</v>
      </c>
      <c r="Z329">
        <v>87.17</v>
      </c>
      <c r="AA329">
        <v>11.6</v>
      </c>
      <c r="AB329">
        <v>0</v>
      </c>
      <c r="AC329">
        <v>0</v>
      </c>
      <c r="AD329">
        <v>1</v>
      </c>
      <c r="AE329">
        <v>0</v>
      </c>
      <c r="AF329" t="s">
        <v>3</v>
      </c>
      <c r="AG329">
        <v>0.25</v>
      </c>
      <c r="AH329">
        <v>2</v>
      </c>
      <c r="AI329">
        <v>23105395</v>
      </c>
      <c r="AJ329">
        <v>332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>
      <c r="A330">
        <f>ROW(Source!A167)</f>
        <v>167</v>
      </c>
      <c r="B330">
        <v>23105406</v>
      </c>
      <c r="C330">
        <v>23105391</v>
      </c>
      <c r="D330">
        <v>21541371</v>
      </c>
      <c r="E330">
        <v>1</v>
      </c>
      <c r="F330">
        <v>1</v>
      </c>
      <c r="G330">
        <v>1</v>
      </c>
      <c r="H330">
        <v>3</v>
      </c>
      <c r="I330" t="s">
        <v>1076</v>
      </c>
      <c r="J330" t="s">
        <v>1077</v>
      </c>
      <c r="K330" t="s">
        <v>1078</v>
      </c>
      <c r="L330">
        <v>1348</v>
      </c>
      <c r="N330">
        <v>1009</v>
      </c>
      <c r="O330" t="s">
        <v>13</v>
      </c>
      <c r="P330" t="s">
        <v>13</v>
      </c>
      <c r="Q330">
        <v>1000</v>
      </c>
      <c r="X330">
        <v>3.4000000000000002E-4</v>
      </c>
      <c r="Y330">
        <v>33180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3</v>
      </c>
      <c r="AG330">
        <v>3.4000000000000002E-4</v>
      </c>
      <c r="AH330">
        <v>2</v>
      </c>
      <c r="AI330">
        <v>23105396</v>
      </c>
      <c r="AJ330">
        <v>333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>
      <c r="A331">
        <f>ROW(Source!A167)</f>
        <v>167</v>
      </c>
      <c r="B331">
        <v>23105407</v>
      </c>
      <c r="C331">
        <v>23105391</v>
      </c>
      <c r="D331">
        <v>21614544</v>
      </c>
      <c r="E331">
        <v>1</v>
      </c>
      <c r="F331">
        <v>1</v>
      </c>
      <c r="G331">
        <v>1</v>
      </c>
      <c r="H331">
        <v>3</v>
      </c>
      <c r="I331" t="s">
        <v>1079</v>
      </c>
      <c r="J331" t="s">
        <v>1080</v>
      </c>
      <c r="K331" t="s">
        <v>1081</v>
      </c>
      <c r="L331">
        <v>1330</v>
      </c>
      <c r="N331">
        <v>1005</v>
      </c>
      <c r="O331" t="s">
        <v>320</v>
      </c>
      <c r="P331" t="s">
        <v>320</v>
      </c>
      <c r="Q331">
        <v>10</v>
      </c>
      <c r="X331">
        <v>11.5</v>
      </c>
      <c r="Y331">
        <v>308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3</v>
      </c>
      <c r="AG331">
        <v>11.5</v>
      </c>
      <c r="AH331">
        <v>2</v>
      </c>
      <c r="AI331">
        <v>23105397</v>
      </c>
      <c r="AJ331">
        <v>334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>
      <c r="A332">
        <f>ROW(Source!A167)</f>
        <v>167</v>
      </c>
      <c r="B332">
        <v>23105408</v>
      </c>
      <c r="C332">
        <v>23105391</v>
      </c>
      <c r="D332">
        <v>21597028</v>
      </c>
      <c r="E332">
        <v>1</v>
      </c>
      <c r="F332">
        <v>1</v>
      </c>
      <c r="G332">
        <v>1</v>
      </c>
      <c r="H332">
        <v>3</v>
      </c>
      <c r="I332" t="s">
        <v>1082</v>
      </c>
      <c r="J332" t="s">
        <v>1083</v>
      </c>
      <c r="K332" t="s">
        <v>1084</v>
      </c>
      <c r="L332">
        <v>1346</v>
      </c>
      <c r="N332">
        <v>1009</v>
      </c>
      <c r="O332" t="s">
        <v>95</v>
      </c>
      <c r="P332" t="s">
        <v>95</v>
      </c>
      <c r="Q332">
        <v>1</v>
      </c>
      <c r="X332">
        <v>10.53</v>
      </c>
      <c r="Y332">
        <v>47.37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3</v>
      </c>
      <c r="AG332">
        <v>10.53</v>
      </c>
      <c r="AH332">
        <v>2</v>
      </c>
      <c r="AI332">
        <v>23105398</v>
      </c>
      <c r="AJ332">
        <v>335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>
      <c r="A333">
        <f>ROW(Source!A167)</f>
        <v>167</v>
      </c>
      <c r="B333">
        <v>23105409</v>
      </c>
      <c r="C333">
        <v>23105391</v>
      </c>
      <c r="D333">
        <v>21597557</v>
      </c>
      <c r="E333">
        <v>1</v>
      </c>
      <c r="F333">
        <v>1</v>
      </c>
      <c r="G333">
        <v>1</v>
      </c>
      <c r="H333">
        <v>3</v>
      </c>
      <c r="I333" t="s">
        <v>1085</v>
      </c>
      <c r="J333" t="s">
        <v>1086</v>
      </c>
      <c r="K333" t="s">
        <v>1087</v>
      </c>
      <c r="L333">
        <v>1346</v>
      </c>
      <c r="N333">
        <v>1009</v>
      </c>
      <c r="O333" t="s">
        <v>95</v>
      </c>
      <c r="P333" t="s">
        <v>95</v>
      </c>
      <c r="Q333">
        <v>1</v>
      </c>
      <c r="X333">
        <v>18.989999999999998</v>
      </c>
      <c r="Y333">
        <v>52.86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3</v>
      </c>
      <c r="AG333">
        <v>18.989999999999998</v>
      </c>
      <c r="AH333">
        <v>2</v>
      </c>
      <c r="AI333">
        <v>23105399</v>
      </c>
      <c r="AJ333">
        <v>336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>
      <c r="A334">
        <f>ROW(Source!A167)</f>
        <v>167</v>
      </c>
      <c r="B334">
        <v>23105410</v>
      </c>
      <c r="C334">
        <v>23105391</v>
      </c>
      <c r="D334">
        <v>21597558</v>
      </c>
      <c r="E334">
        <v>1</v>
      </c>
      <c r="F334">
        <v>1</v>
      </c>
      <c r="G334">
        <v>1</v>
      </c>
      <c r="H334">
        <v>3</v>
      </c>
      <c r="I334" t="s">
        <v>1088</v>
      </c>
      <c r="J334" t="s">
        <v>1089</v>
      </c>
      <c r="K334" t="s">
        <v>1090</v>
      </c>
      <c r="L334">
        <v>1346</v>
      </c>
      <c r="N334">
        <v>1009</v>
      </c>
      <c r="O334" t="s">
        <v>95</v>
      </c>
      <c r="P334" t="s">
        <v>95</v>
      </c>
      <c r="Q334">
        <v>1</v>
      </c>
      <c r="X334">
        <v>37.6</v>
      </c>
      <c r="Y334">
        <v>60.23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3</v>
      </c>
      <c r="AG334">
        <v>37.6</v>
      </c>
      <c r="AH334">
        <v>2</v>
      </c>
      <c r="AI334">
        <v>23105400</v>
      </c>
      <c r="AJ334">
        <v>337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>
      <c r="A335">
        <f>ROW(Source!A167)</f>
        <v>167</v>
      </c>
      <c r="B335">
        <v>23105411</v>
      </c>
      <c r="C335">
        <v>23105391</v>
      </c>
      <c r="D335">
        <v>21597559</v>
      </c>
      <c r="E335">
        <v>1</v>
      </c>
      <c r="F335">
        <v>1</v>
      </c>
      <c r="G335">
        <v>1</v>
      </c>
      <c r="H335">
        <v>3</v>
      </c>
      <c r="I335" t="s">
        <v>1091</v>
      </c>
      <c r="J335" t="s">
        <v>1092</v>
      </c>
      <c r="K335" t="s">
        <v>1093</v>
      </c>
      <c r="L335">
        <v>1346</v>
      </c>
      <c r="N335">
        <v>1009</v>
      </c>
      <c r="O335" t="s">
        <v>95</v>
      </c>
      <c r="P335" t="s">
        <v>95</v>
      </c>
      <c r="Q335">
        <v>1</v>
      </c>
      <c r="X335">
        <v>0.28000000000000003</v>
      </c>
      <c r="Y335">
        <v>57.4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3</v>
      </c>
      <c r="AG335">
        <v>0.28000000000000003</v>
      </c>
      <c r="AH335">
        <v>2</v>
      </c>
      <c r="AI335">
        <v>23105401</v>
      </c>
      <c r="AJ335">
        <v>338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>
      <c r="A336">
        <f>ROW(Source!A168)</f>
        <v>168</v>
      </c>
      <c r="B336">
        <v>23105419</v>
      </c>
      <c r="C336">
        <v>23105412</v>
      </c>
      <c r="D336">
        <v>9415735</v>
      </c>
      <c r="E336">
        <v>1</v>
      </c>
      <c r="F336">
        <v>1</v>
      </c>
      <c r="G336">
        <v>1</v>
      </c>
      <c r="H336">
        <v>1</v>
      </c>
      <c r="I336" t="s">
        <v>922</v>
      </c>
      <c r="J336" t="s">
        <v>3</v>
      </c>
      <c r="K336" t="s">
        <v>923</v>
      </c>
      <c r="L336">
        <v>1369</v>
      </c>
      <c r="N336">
        <v>1013</v>
      </c>
      <c r="O336" t="s">
        <v>731</v>
      </c>
      <c r="P336" t="s">
        <v>731</v>
      </c>
      <c r="Q336">
        <v>1</v>
      </c>
      <c r="X336">
        <v>139.55000000000001</v>
      </c>
      <c r="Y336">
        <v>0</v>
      </c>
      <c r="Z336">
        <v>0</v>
      </c>
      <c r="AA336">
        <v>0</v>
      </c>
      <c r="AB336">
        <v>9.07</v>
      </c>
      <c r="AC336">
        <v>0</v>
      </c>
      <c r="AD336">
        <v>1</v>
      </c>
      <c r="AE336">
        <v>1</v>
      </c>
      <c r="AF336" t="s">
        <v>3</v>
      </c>
      <c r="AG336">
        <v>139.55000000000001</v>
      </c>
      <c r="AH336">
        <v>2</v>
      </c>
      <c r="AI336">
        <v>23105413</v>
      </c>
      <c r="AJ336">
        <v>339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>
      <c r="A337">
        <f>ROW(Source!A168)</f>
        <v>168</v>
      </c>
      <c r="B337">
        <v>23105420</v>
      </c>
      <c r="C337">
        <v>23105412</v>
      </c>
      <c r="D337">
        <v>21601198</v>
      </c>
      <c r="E337">
        <v>1</v>
      </c>
      <c r="F337">
        <v>1</v>
      </c>
      <c r="G337">
        <v>1</v>
      </c>
      <c r="H337">
        <v>2</v>
      </c>
      <c r="I337" t="s">
        <v>753</v>
      </c>
      <c r="J337" t="s">
        <v>754</v>
      </c>
      <c r="K337" t="s">
        <v>755</v>
      </c>
      <c r="L337">
        <v>1368</v>
      </c>
      <c r="N337">
        <v>1011</v>
      </c>
      <c r="O337" t="s">
        <v>737</v>
      </c>
      <c r="P337" t="s">
        <v>737</v>
      </c>
      <c r="Q337">
        <v>1</v>
      </c>
      <c r="X337">
        <v>8.33</v>
      </c>
      <c r="Y337">
        <v>0</v>
      </c>
      <c r="Z337">
        <v>1.95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8.33</v>
      </c>
      <c r="AH337">
        <v>2</v>
      </c>
      <c r="AI337">
        <v>23105414</v>
      </c>
      <c r="AJ337">
        <v>340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>
      <c r="A338">
        <f>ROW(Source!A168)</f>
        <v>168</v>
      </c>
      <c r="B338">
        <v>23105421</v>
      </c>
      <c r="C338">
        <v>23105412</v>
      </c>
      <c r="D338">
        <v>21601310</v>
      </c>
      <c r="E338">
        <v>1</v>
      </c>
      <c r="F338">
        <v>1</v>
      </c>
      <c r="G338">
        <v>1</v>
      </c>
      <c r="H338">
        <v>2</v>
      </c>
      <c r="I338" t="s">
        <v>1094</v>
      </c>
      <c r="J338" t="s">
        <v>1095</v>
      </c>
      <c r="K338" t="s">
        <v>1096</v>
      </c>
      <c r="L338">
        <v>1368</v>
      </c>
      <c r="N338">
        <v>1011</v>
      </c>
      <c r="O338" t="s">
        <v>737</v>
      </c>
      <c r="P338" t="s">
        <v>737</v>
      </c>
      <c r="Q338">
        <v>1</v>
      </c>
      <c r="X338">
        <v>7.2</v>
      </c>
      <c r="Y338">
        <v>0</v>
      </c>
      <c r="Z338">
        <v>65.25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7.2</v>
      </c>
      <c r="AH338">
        <v>2</v>
      </c>
      <c r="AI338">
        <v>23105415</v>
      </c>
      <c r="AJ338">
        <v>341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>
      <c r="A339">
        <f>ROW(Source!A168)</f>
        <v>168</v>
      </c>
      <c r="B339">
        <v>23105422</v>
      </c>
      <c r="C339">
        <v>23105412</v>
      </c>
      <c r="D339">
        <v>21601609</v>
      </c>
      <c r="E339">
        <v>1</v>
      </c>
      <c r="F339">
        <v>1</v>
      </c>
      <c r="G339">
        <v>1</v>
      </c>
      <c r="H339">
        <v>2</v>
      </c>
      <c r="I339" t="s">
        <v>797</v>
      </c>
      <c r="J339" t="s">
        <v>798</v>
      </c>
      <c r="K339" t="s">
        <v>799</v>
      </c>
      <c r="L339">
        <v>1368</v>
      </c>
      <c r="N339">
        <v>1011</v>
      </c>
      <c r="O339" t="s">
        <v>737</v>
      </c>
      <c r="P339" t="s">
        <v>737</v>
      </c>
      <c r="Q339">
        <v>1</v>
      </c>
      <c r="X339">
        <v>1.06</v>
      </c>
      <c r="Y339">
        <v>0</v>
      </c>
      <c r="Z339">
        <v>87.17</v>
      </c>
      <c r="AA339">
        <v>11.6</v>
      </c>
      <c r="AB339">
        <v>0</v>
      </c>
      <c r="AC339">
        <v>0</v>
      </c>
      <c r="AD339">
        <v>1</v>
      </c>
      <c r="AE339">
        <v>0</v>
      </c>
      <c r="AF339" t="s">
        <v>3</v>
      </c>
      <c r="AG339">
        <v>1.06</v>
      </c>
      <c r="AH339">
        <v>2</v>
      </c>
      <c r="AI339">
        <v>23105416</v>
      </c>
      <c r="AJ339">
        <v>342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>
      <c r="A340">
        <f>ROW(Source!A168)</f>
        <v>168</v>
      </c>
      <c r="B340">
        <v>23105423</v>
      </c>
      <c r="C340">
        <v>23105412</v>
      </c>
      <c r="D340">
        <v>21541371</v>
      </c>
      <c r="E340">
        <v>1</v>
      </c>
      <c r="F340">
        <v>1</v>
      </c>
      <c r="G340">
        <v>1</v>
      </c>
      <c r="H340">
        <v>3</v>
      </c>
      <c r="I340" t="s">
        <v>1076</v>
      </c>
      <c r="J340" t="s">
        <v>1077</v>
      </c>
      <c r="K340" t="s">
        <v>1078</v>
      </c>
      <c r="L340">
        <v>1348</v>
      </c>
      <c r="N340">
        <v>1009</v>
      </c>
      <c r="O340" t="s">
        <v>13</v>
      </c>
      <c r="P340" t="s">
        <v>13</v>
      </c>
      <c r="Q340">
        <v>1000</v>
      </c>
      <c r="X340">
        <v>1.6999999999999999E-3</v>
      </c>
      <c r="Y340">
        <v>33180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3</v>
      </c>
      <c r="AG340">
        <v>1.6999999999999999E-3</v>
      </c>
      <c r="AH340">
        <v>2</v>
      </c>
      <c r="AI340">
        <v>23105417</v>
      </c>
      <c r="AJ340">
        <v>343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>
      <c r="A341">
        <f>ROW(Source!A168)</f>
        <v>168</v>
      </c>
      <c r="B341">
        <v>23105424</v>
      </c>
      <c r="C341">
        <v>23105412</v>
      </c>
      <c r="D341">
        <v>21541440</v>
      </c>
      <c r="E341">
        <v>1</v>
      </c>
      <c r="F341">
        <v>1</v>
      </c>
      <c r="G341">
        <v>1</v>
      </c>
      <c r="H341">
        <v>3</v>
      </c>
      <c r="I341" t="s">
        <v>328</v>
      </c>
      <c r="J341" t="s">
        <v>330</v>
      </c>
      <c r="K341" t="s">
        <v>329</v>
      </c>
      <c r="L341">
        <v>1348</v>
      </c>
      <c r="N341">
        <v>1009</v>
      </c>
      <c r="O341" t="s">
        <v>13</v>
      </c>
      <c r="P341" t="s">
        <v>13</v>
      </c>
      <c r="Q341">
        <v>1000</v>
      </c>
      <c r="X341">
        <v>0.76900000000000002</v>
      </c>
      <c r="Y341">
        <v>11000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3</v>
      </c>
      <c r="AG341">
        <v>0.76900000000000002</v>
      </c>
      <c r="AH341">
        <v>2</v>
      </c>
      <c r="AI341">
        <v>23105418</v>
      </c>
      <c r="AJ341">
        <v>344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>
      <c r="A342">
        <f>ROW(Source!A201)</f>
        <v>201</v>
      </c>
      <c r="B342">
        <v>23105437</v>
      </c>
      <c r="C342">
        <v>23105428</v>
      </c>
      <c r="D342">
        <v>9431548</v>
      </c>
      <c r="E342">
        <v>1</v>
      </c>
      <c r="F342">
        <v>1</v>
      </c>
      <c r="G342">
        <v>1</v>
      </c>
      <c r="H342">
        <v>1</v>
      </c>
      <c r="I342" t="s">
        <v>1097</v>
      </c>
      <c r="J342" t="s">
        <v>3</v>
      </c>
      <c r="K342" t="s">
        <v>1098</v>
      </c>
      <c r="L342">
        <v>1369</v>
      </c>
      <c r="N342">
        <v>1013</v>
      </c>
      <c r="O342" t="s">
        <v>731</v>
      </c>
      <c r="P342" t="s">
        <v>731</v>
      </c>
      <c r="Q342">
        <v>1</v>
      </c>
      <c r="X342">
        <v>31.4</v>
      </c>
      <c r="Y342">
        <v>0</v>
      </c>
      <c r="Z342">
        <v>0</v>
      </c>
      <c r="AA342">
        <v>0</v>
      </c>
      <c r="AB342">
        <v>9.92</v>
      </c>
      <c r="AC342">
        <v>0</v>
      </c>
      <c r="AD342">
        <v>1</v>
      </c>
      <c r="AE342">
        <v>1</v>
      </c>
      <c r="AF342" t="s">
        <v>3</v>
      </c>
      <c r="AG342">
        <v>31.4</v>
      </c>
      <c r="AH342">
        <v>2</v>
      </c>
      <c r="AI342">
        <v>23105429</v>
      </c>
      <c r="AJ342">
        <v>345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>
      <c r="A343">
        <f>ROW(Source!A201)</f>
        <v>201</v>
      </c>
      <c r="B343">
        <v>23105438</v>
      </c>
      <c r="C343">
        <v>23105428</v>
      </c>
      <c r="D343">
        <v>121548</v>
      </c>
      <c r="E343">
        <v>1</v>
      </c>
      <c r="F343">
        <v>1</v>
      </c>
      <c r="G343">
        <v>1</v>
      </c>
      <c r="H343">
        <v>1</v>
      </c>
      <c r="I343" t="s">
        <v>23</v>
      </c>
      <c r="J343" t="s">
        <v>3</v>
      </c>
      <c r="K343" t="s">
        <v>732</v>
      </c>
      <c r="L343">
        <v>608254</v>
      </c>
      <c r="N343">
        <v>1013</v>
      </c>
      <c r="O343" t="s">
        <v>733</v>
      </c>
      <c r="P343" t="s">
        <v>733</v>
      </c>
      <c r="Q343">
        <v>1</v>
      </c>
      <c r="X343">
        <v>0.12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2</v>
      </c>
      <c r="AF343" t="s">
        <v>3</v>
      </c>
      <c r="AG343">
        <v>0.12</v>
      </c>
      <c r="AH343">
        <v>2</v>
      </c>
      <c r="AI343">
        <v>23105430</v>
      </c>
      <c r="AJ343">
        <v>346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>
      <c r="A344">
        <f>ROW(Source!A201)</f>
        <v>201</v>
      </c>
      <c r="B344">
        <v>23105439</v>
      </c>
      <c r="C344">
        <v>23105428</v>
      </c>
      <c r="D344">
        <v>21598821</v>
      </c>
      <c r="E344">
        <v>1</v>
      </c>
      <c r="F344">
        <v>1</v>
      </c>
      <c r="G344">
        <v>1</v>
      </c>
      <c r="H344">
        <v>2</v>
      </c>
      <c r="I344" t="s">
        <v>805</v>
      </c>
      <c r="J344" t="s">
        <v>806</v>
      </c>
      <c r="K344" t="s">
        <v>807</v>
      </c>
      <c r="L344">
        <v>1368</v>
      </c>
      <c r="N344">
        <v>1011</v>
      </c>
      <c r="O344" t="s">
        <v>737</v>
      </c>
      <c r="P344" t="s">
        <v>737</v>
      </c>
      <c r="Q344">
        <v>1</v>
      </c>
      <c r="X344">
        <v>0.12</v>
      </c>
      <c r="Y344">
        <v>0</v>
      </c>
      <c r="Z344">
        <v>134.65</v>
      </c>
      <c r="AA344">
        <v>13.5</v>
      </c>
      <c r="AB344">
        <v>0</v>
      </c>
      <c r="AC344">
        <v>0</v>
      </c>
      <c r="AD344">
        <v>1</v>
      </c>
      <c r="AE344">
        <v>0</v>
      </c>
      <c r="AF344" t="s">
        <v>3</v>
      </c>
      <c r="AG344">
        <v>0.12</v>
      </c>
      <c r="AH344">
        <v>2</v>
      </c>
      <c r="AI344">
        <v>23105431</v>
      </c>
      <c r="AJ344">
        <v>347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>
      <c r="A345">
        <f>ROW(Source!A201)</f>
        <v>201</v>
      </c>
      <c r="B345">
        <v>23105440</v>
      </c>
      <c r="C345">
        <v>23105428</v>
      </c>
      <c r="D345">
        <v>21599019</v>
      </c>
      <c r="E345">
        <v>1</v>
      </c>
      <c r="F345">
        <v>1</v>
      </c>
      <c r="G345">
        <v>1</v>
      </c>
      <c r="H345">
        <v>2</v>
      </c>
      <c r="I345" t="s">
        <v>1099</v>
      </c>
      <c r="J345" t="s">
        <v>1100</v>
      </c>
      <c r="K345" t="s">
        <v>1101</v>
      </c>
      <c r="L345">
        <v>1368</v>
      </c>
      <c r="N345">
        <v>1011</v>
      </c>
      <c r="O345" t="s">
        <v>737</v>
      </c>
      <c r="P345" t="s">
        <v>737</v>
      </c>
      <c r="Q345">
        <v>1</v>
      </c>
      <c r="X345">
        <v>0.73</v>
      </c>
      <c r="Y345">
        <v>0</v>
      </c>
      <c r="Z345">
        <v>6.9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3</v>
      </c>
      <c r="AG345">
        <v>0.73</v>
      </c>
      <c r="AH345">
        <v>2</v>
      </c>
      <c r="AI345">
        <v>23105432</v>
      </c>
      <c r="AJ345">
        <v>348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>
      <c r="A346">
        <f>ROW(Source!A201)</f>
        <v>201</v>
      </c>
      <c r="B346">
        <v>23105441</v>
      </c>
      <c r="C346">
        <v>23105428</v>
      </c>
      <c r="D346">
        <v>21601609</v>
      </c>
      <c r="E346">
        <v>1</v>
      </c>
      <c r="F346">
        <v>1</v>
      </c>
      <c r="G346">
        <v>1</v>
      </c>
      <c r="H346">
        <v>2</v>
      </c>
      <c r="I346" t="s">
        <v>797</v>
      </c>
      <c r="J346" t="s">
        <v>798</v>
      </c>
      <c r="K346" t="s">
        <v>799</v>
      </c>
      <c r="L346">
        <v>1368</v>
      </c>
      <c r="N346">
        <v>1011</v>
      </c>
      <c r="O346" t="s">
        <v>737</v>
      </c>
      <c r="P346" t="s">
        <v>737</v>
      </c>
      <c r="Q346">
        <v>1</v>
      </c>
      <c r="X346">
        <v>0.12</v>
      </c>
      <c r="Y346">
        <v>0</v>
      </c>
      <c r="Z346">
        <v>87.17</v>
      </c>
      <c r="AA346">
        <v>11.6</v>
      </c>
      <c r="AB346">
        <v>0</v>
      </c>
      <c r="AC346">
        <v>0</v>
      </c>
      <c r="AD346">
        <v>1</v>
      </c>
      <c r="AE346">
        <v>0</v>
      </c>
      <c r="AF346" t="s">
        <v>3</v>
      </c>
      <c r="AG346">
        <v>0.12</v>
      </c>
      <c r="AH346">
        <v>2</v>
      </c>
      <c r="AI346">
        <v>23105433</v>
      </c>
      <c r="AJ346">
        <v>349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>
      <c r="A347">
        <f>ROW(Source!A201)</f>
        <v>201</v>
      </c>
      <c r="B347">
        <v>23105442</v>
      </c>
      <c r="C347">
        <v>23105428</v>
      </c>
      <c r="D347">
        <v>21541174</v>
      </c>
      <c r="E347">
        <v>1</v>
      </c>
      <c r="F347">
        <v>1</v>
      </c>
      <c r="G347">
        <v>1</v>
      </c>
      <c r="H347">
        <v>3</v>
      </c>
      <c r="I347" t="s">
        <v>1102</v>
      </c>
      <c r="J347" t="s">
        <v>1103</v>
      </c>
      <c r="K347" t="s">
        <v>1104</v>
      </c>
      <c r="L347">
        <v>1346</v>
      </c>
      <c r="N347">
        <v>1009</v>
      </c>
      <c r="O347" t="s">
        <v>95</v>
      </c>
      <c r="P347" t="s">
        <v>95</v>
      </c>
      <c r="Q347">
        <v>1</v>
      </c>
      <c r="X347">
        <v>0.6</v>
      </c>
      <c r="Y347">
        <v>15.14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0.6</v>
      </c>
      <c r="AH347">
        <v>2</v>
      </c>
      <c r="AI347">
        <v>23105434</v>
      </c>
      <c r="AJ347">
        <v>350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>
      <c r="A348">
        <f>ROW(Source!A201)</f>
        <v>201</v>
      </c>
      <c r="B348">
        <v>23105443</v>
      </c>
      <c r="C348">
        <v>23105428</v>
      </c>
      <c r="D348">
        <v>21617408</v>
      </c>
      <c r="E348">
        <v>1</v>
      </c>
      <c r="F348">
        <v>1</v>
      </c>
      <c r="G348">
        <v>1</v>
      </c>
      <c r="H348">
        <v>3</v>
      </c>
      <c r="I348" t="s">
        <v>1105</v>
      </c>
      <c r="J348" t="s">
        <v>1106</v>
      </c>
      <c r="K348" t="s">
        <v>1107</v>
      </c>
      <c r="L348">
        <v>1354</v>
      </c>
      <c r="N348">
        <v>1010</v>
      </c>
      <c r="O348" t="s">
        <v>123</v>
      </c>
      <c r="P348" t="s">
        <v>123</v>
      </c>
      <c r="Q348">
        <v>1</v>
      </c>
      <c r="X348">
        <v>1</v>
      </c>
      <c r="Y348">
        <v>266.67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1</v>
      </c>
      <c r="AH348">
        <v>2</v>
      </c>
      <c r="AI348">
        <v>23105435</v>
      </c>
      <c r="AJ348">
        <v>351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>
      <c r="A349">
        <f>ROW(Source!A201)</f>
        <v>201</v>
      </c>
      <c r="B349">
        <v>23105444</v>
      </c>
      <c r="C349">
        <v>23105428</v>
      </c>
      <c r="D349">
        <v>21598581</v>
      </c>
      <c r="E349">
        <v>1</v>
      </c>
      <c r="F349">
        <v>1</v>
      </c>
      <c r="G349">
        <v>1</v>
      </c>
      <c r="H349">
        <v>3</v>
      </c>
      <c r="I349" t="s">
        <v>853</v>
      </c>
      <c r="J349" t="s">
        <v>854</v>
      </c>
      <c r="K349" t="s">
        <v>855</v>
      </c>
      <c r="L349">
        <v>9308174</v>
      </c>
      <c r="N349">
        <v>1009</v>
      </c>
      <c r="O349" t="s">
        <v>13</v>
      </c>
      <c r="P349" t="s">
        <v>361</v>
      </c>
      <c r="Q349">
        <v>1000</v>
      </c>
      <c r="X349">
        <v>6.23</v>
      </c>
      <c r="Y349">
        <v>1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3</v>
      </c>
      <c r="AG349">
        <v>6.23</v>
      </c>
      <c r="AH349">
        <v>2</v>
      </c>
      <c r="AI349">
        <v>23105436</v>
      </c>
      <c r="AJ349">
        <v>352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>
      <c r="A350">
        <f>ROW(Source!A207)</f>
        <v>207</v>
      </c>
      <c r="B350">
        <v>23105475</v>
      </c>
      <c r="C350">
        <v>23105456</v>
      </c>
      <c r="D350">
        <v>9431559</v>
      </c>
      <c r="E350">
        <v>1</v>
      </c>
      <c r="F350">
        <v>1</v>
      </c>
      <c r="G350">
        <v>1</v>
      </c>
      <c r="H350">
        <v>1</v>
      </c>
      <c r="I350" t="s">
        <v>1108</v>
      </c>
      <c r="J350" t="s">
        <v>3</v>
      </c>
      <c r="K350" t="s">
        <v>1109</v>
      </c>
      <c r="L350">
        <v>1369</v>
      </c>
      <c r="N350">
        <v>1013</v>
      </c>
      <c r="O350" t="s">
        <v>731</v>
      </c>
      <c r="P350" t="s">
        <v>731</v>
      </c>
      <c r="Q350">
        <v>1</v>
      </c>
      <c r="X350">
        <v>459</v>
      </c>
      <c r="Y350">
        <v>0</v>
      </c>
      <c r="Z350">
        <v>0</v>
      </c>
      <c r="AA350">
        <v>0</v>
      </c>
      <c r="AB350">
        <v>10.06</v>
      </c>
      <c r="AC350">
        <v>0</v>
      </c>
      <c r="AD350">
        <v>1</v>
      </c>
      <c r="AE350">
        <v>1</v>
      </c>
      <c r="AF350" t="s">
        <v>3</v>
      </c>
      <c r="AG350">
        <v>459</v>
      </c>
      <c r="AH350">
        <v>2</v>
      </c>
      <c r="AI350">
        <v>23105457</v>
      </c>
      <c r="AJ350">
        <v>353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>
      <c r="A351">
        <f>ROW(Source!A207)</f>
        <v>207</v>
      </c>
      <c r="B351">
        <v>23105476</v>
      </c>
      <c r="C351">
        <v>23105456</v>
      </c>
      <c r="D351">
        <v>121548</v>
      </c>
      <c r="E351">
        <v>1</v>
      </c>
      <c r="F351">
        <v>1</v>
      </c>
      <c r="G351">
        <v>1</v>
      </c>
      <c r="H351">
        <v>1</v>
      </c>
      <c r="I351" t="s">
        <v>23</v>
      </c>
      <c r="J351" t="s">
        <v>3</v>
      </c>
      <c r="K351" t="s">
        <v>732</v>
      </c>
      <c r="L351">
        <v>608254</v>
      </c>
      <c r="N351">
        <v>1013</v>
      </c>
      <c r="O351" t="s">
        <v>733</v>
      </c>
      <c r="P351" t="s">
        <v>733</v>
      </c>
      <c r="Q351">
        <v>1</v>
      </c>
      <c r="X351">
        <v>31.86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2</v>
      </c>
      <c r="AF351" t="s">
        <v>3</v>
      </c>
      <c r="AG351">
        <v>31.86</v>
      </c>
      <c r="AH351">
        <v>2</v>
      </c>
      <c r="AI351">
        <v>23105458</v>
      </c>
      <c r="AJ351">
        <v>354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>
      <c r="A352">
        <f>ROW(Source!A207)</f>
        <v>207</v>
      </c>
      <c r="B352">
        <v>23105477</v>
      </c>
      <c r="C352">
        <v>23105456</v>
      </c>
      <c r="D352">
        <v>21598648</v>
      </c>
      <c r="E352">
        <v>1</v>
      </c>
      <c r="F352">
        <v>1</v>
      </c>
      <c r="G352">
        <v>1</v>
      </c>
      <c r="H352">
        <v>2</v>
      </c>
      <c r="I352" t="s">
        <v>1110</v>
      </c>
      <c r="J352" t="s">
        <v>1111</v>
      </c>
      <c r="K352" t="s">
        <v>1112</v>
      </c>
      <c r="L352">
        <v>1368</v>
      </c>
      <c r="N352">
        <v>1011</v>
      </c>
      <c r="O352" t="s">
        <v>737</v>
      </c>
      <c r="P352" t="s">
        <v>737</v>
      </c>
      <c r="Q352">
        <v>1</v>
      </c>
      <c r="X352">
        <v>1.87</v>
      </c>
      <c r="Y352">
        <v>0</v>
      </c>
      <c r="Z352">
        <v>83.1</v>
      </c>
      <c r="AA352">
        <v>14.4</v>
      </c>
      <c r="AB352">
        <v>0</v>
      </c>
      <c r="AC352">
        <v>0</v>
      </c>
      <c r="AD352">
        <v>1</v>
      </c>
      <c r="AE352">
        <v>0</v>
      </c>
      <c r="AF352" t="s">
        <v>3</v>
      </c>
      <c r="AG352">
        <v>1.87</v>
      </c>
      <c r="AH352">
        <v>2</v>
      </c>
      <c r="AI352">
        <v>23105459</v>
      </c>
      <c r="AJ352">
        <v>355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>
      <c r="A353">
        <f>ROW(Source!A207)</f>
        <v>207</v>
      </c>
      <c r="B353">
        <v>23105478</v>
      </c>
      <c r="C353">
        <v>23105456</v>
      </c>
      <c r="D353">
        <v>21598763</v>
      </c>
      <c r="E353">
        <v>1</v>
      </c>
      <c r="F353">
        <v>1</v>
      </c>
      <c r="G353">
        <v>1</v>
      </c>
      <c r="H353">
        <v>2</v>
      </c>
      <c r="I353" t="s">
        <v>1113</v>
      </c>
      <c r="J353" t="s">
        <v>1114</v>
      </c>
      <c r="K353" t="s">
        <v>1115</v>
      </c>
      <c r="L353">
        <v>1368</v>
      </c>
      <c r="N353">
        <v>1011</v>
      </c>
      <c r="O353" t="s">
        <v>737</v>
      </c>
      <c r="P353" t="s">
        <v>737</v>
      </c>
      <c r="Q353">
        <v>1</v>
      </c>
      <c r="X353">
        <v>23.8</v>
      </c>
      <c r="Y353">
        <v>0</v>
      </c>
      <c r="Z353">
        <v>73.12</v>
      </c>
      <c r="AA353">
        <v>13.5</v>
      </c>
      <c r="AB353">
        <v>0</v>
      </c>
      <c r="AC353">
        <v>0</v>
      </c>
      <c r="AD353">
        <v>1</v>
      </c>
      <c r="AE353">
        <v>0</v>
      </c>
      <c r="AF353" t="s">
        <v>3</v>
      </c>
      <c r="AG353">
        <v>23.8</v>
      </c>
      <c r="AH353">
        <v>2</v>
      </c>
      <c r="AI353">
        <v>23105460</v>
      </c>
      <c r="AJ353">
        <v>356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>
      <c r="A354">
        <f>ROW(Source!A207)</f>
        <v>207</v>
      </c>
      <c r="B354">
        <v>23105479</v>
      </c>
      <c r="C354">
        <v>23105456</v>
      </c>
      <c r="D354">
        <v>21598859</v>
      </c>
      <c r="E354">
        <v>1</v>
      </c>
      <c r="F354">
        <v>1</v>
      </c>
      <c r="G354">
        <v>1</v>
      </c>
      <c r="H354">
        <v>2</v>
      </c>
      <c r="I354" t="s">
        <v>1116</v>
      </c>
      <c r="J354" t="s">
        <v>1117</v>
      </c>
      <c r="K354" t="s">
        <v>1118</v>
      </c>
      <c r="L354">
        <v>1368</v>
      </c>
      <c r="N354">
        <v>1011</v>
      </c>
      <c r="O354" t="s">
        <v>737</v>
      </c>
      <c r="P354" t="s">
        <v>737</v>
      </c>
      <c r="Q354">
        <v>1</v>
      </c>
      <c r="X354">
        <v>1.9</v>
      </c>
      <c r="Y354">
        <v>0</v>
      </c>
      <c r="Z354">
        <v>99.78</v>
      </c>
      <c r="AA354">
        <v>13.5</v>
      </c>
      <c r="AB354">
        <v>0</v>
      </c>
      <c r="AC354">
        <v>0</v>
      </c>
      <c r="AD354">
        <v>1</v>
      </c>
      <c r="AE354">
        <v>0</v>
      </c>
      <c r="AF354" t="s">
        <v>3</v>
      </c>
      <c r="AG354">
        <v>1.9</v>
      </c>
      <c r="AH354">
        <v>2</v>
      </c>
      <c r="AI354">
        <v>23105461</v>
      </c>
      <c r="AJ354">
        <v>357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>
      <c r="A355">
        <f>ROW(Source!A207)</f>
        <v>207</v>
      </c>
      <c r="B355">
        <v>23105480</v>
      </c>
      <c r="C355">
        <v>23105456</v>
      </c>
      <c r="D355">
        <v>21599187</v>
      </c>
      <c r="E355">
        <v>1</v>
      </c>
      <c r="F355">
        <v>1</v>
      </c>
      <c r="G355">
        <v>1</v>
      </c>
      <c r="H355">
        <v>2</v>
      </c>
      <c r="I355" t="s">
        <v>895</v>
      </c>
      <c r="J355" t="s">
        <v>896</v>
      </c>
      <c r="K355" t="s">
        <v>897</v>
      </c>
      <c r="L355">
        <v>1368</v>
      </c>
      <c r="N355">
        <v>1011</v>
      </c>
      <c r="O355" t="s">
        <v>737</v>
      </c>
      <c r="P355" t="s">
        <v>737</v>
      </c>
      <c r="Q355">
        <v>1</v>
      </c>
      <c r="X355">
        <v>11.31</v>
      </c>
      <c r="Y355">
        <v>0</v>
      </c>
      <c r="Z355">
        <v>8.1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3</v>
      </c>
      <c r="AG355">
        <v>11.31</v>
      </c>
      <c r="AH355">
        <v>2</v>
      </c>
      <c r="AI355">
        <v>23105462</v>
      </c>
      <c r="AJ355">
        <v>358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>
      <c r="A356">
        <f>ROW(Source!A207)</f>
        <v>207</v>
      </c>
      <c r="B356">
        <v>23105481</v>
      </c>
      <c r="C356">
        <v>23105456</v>
      </c>
      <c r="D356">
        <v>21599190</v>
      </c>
      <c r="E356">
        <v>1</v>
      </c>
      <c r="F356">
        <v>1</v>
      </c>
      <c r="G356">
        <v>1</v>
      </c>
      <c r="H356">
        <v>2</v>
      </c>
      <c r="I356" t="s">
        <v>744</v>
      </c>
      <c r="J356" t="s">
        <v>745</v>
      </c>
      <c r="K356" t="s">
        <v>746</v>
      </c>
      <c r="L356">
        <v>1368</v>
      </c>
      <c r="N356">
        <v>1011</v>
      </c>
      <c r="O356" t="s">
        <v>737</v>
      </c>
      <c r="P356" t="s">
        <v>737</v>
      </c>
      <c r="Q356">
        <v>1</v>
      </c>
      <c r="X356">
        <v>0.4</v>
      </c>
      <c r="Y356">
        <v>0</v>
      </c>
      <c r="Z356">
        <v>1.2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3</v>
      </c>
      <c r="AG356">
        <v>0.4</v>
      </c>
      <c r="AH356">
        <v>2</v>
      </c>
      <c r="AI356">
        <v>23105463</v>
      </c>
      <c r="AJ356">
        <v>359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>
      <c r="A357">
        <f>ROW(Source!A207)</f>
        <v>207</v>
      </c>
      <c r="B357">
        <v>23105482</v>
      </c>
      <c r="C357">
        <v>23105456</v>
      </c>
      <c r="D357">
        <v>21600226</v>
      </c>
      <c r="E357">
        <v>1</v>
      </c>
      <c r="F357">
        <v>1</v>
      </c>
      <c r="G357">
        <v>1</v>
      </c>
      <c r="H357">
        <v>2</v>
      </c>
      <c r="I357" t="s">
        <v>1119</v>
      </c>
      <c r="J357" t="s">
        <v>1120</v>
      </c>
      <c r="K357" t="s">
        <v>1121</v>
      </c>
      <c r="L357">
        <v>1368</v>
      </c>
      <c r="N357">
        <v>1011</v>
      </c>
      <c r="O357" t="s">
        <v>737</v>
      </c>
      <c r="P357" t="s">
        <v>737</v>
      </c>
      <c r="Q357">
        <v>1</v>
      </c>
      <c r="X357">
        <v>4.29</v>
      </c>
      <c r="Y357">
        <v>0</v>
      </c>
      <c r="Z357">
        <v>129.80000000000001</v>
      </c>
      <c r="AA357">
        <v>10.06</v>
      </c>
      <c r="AB357">
        <v>0</v>
      </c>
      <c r="AC357">
        <v>0</v>
      </c>
      <c r="AD357">
        <v>1</v>
      </c>
      <c r="AE357">
        <v>0</v>
      </c>
      <c r="AF357" t="s">
        <v>3</v>
      </c>
      <c r="AG357">
        <v>4.29</v>
      </c>
      <c r="AH357">
        <v>2</v>
      </c>
      <c r="AI357">
        <v>23105464</v>
      </c>
      <c r="AJ357">
        <v>360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>
      <c r="A358">
        <f>ROW(Source!A207)</f>
        <v>207</v>
      </c>
      <c r="B358">
        <v>23105483</v>
      </c>
      <c r="C358">
        <v>23105456</v>
      </c>
      <c r="D358">
        <v>21601202</v>
      </c>
      <c r="E358">
        <v>1</v>
      </c>
      <c r="F358">
        <v>1</v>
      </c>
      <c r="G358">
        <v>1</v>
      </c>
      <c r="H358">
        <v>2</v>
      </c>
      <c r="I358" t="s">
        <v>1122</v>
      </c>
      <c r="J358" t="s">
        <v>1123</v>
      </c>
      <c r="K358" t="s">
        <v>1124</v>
      </c>
      <c r="L358">
        <v>1368</v>
      </c>
      <c r="N358">
        <v>1011</v>
      </c>
      <c r="O358" t="s">
        <v>737</v>
      </c>
      <c r="P358" t="s">
        <v>737</v>
      </c>
      <c r="Q358">
        <v>1</v>
      </c>
      <c r="X358">
        <v>6.6</v>
      </c>
      <c r="Y358">
        <v>0</v>
      </c>
      <c r="Z358">
        <v>5.13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3</v>
      </c>
      <c r="AG358">
        <v>6.6</v>
      </c>
      <c r="AH358">
        <v>2</v>
      </c>
      <c r="AI358">
        <v>23105465</v>
      </c>
      <c r="AJ358">
        <v>361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>
      <c r="A359">
        <f>ROW(Source!A207)</f>
        <v>207</v>
      </c>
      <c r="B359">
        <v>23105484</v>
      </c>
      <c r="C359">
        <v>23105456</v>
      </c>
      <c r="D359">
        <v>21538867</v>
      </c>
      <c r="E359">
        <v>1</v>
      </c>
      <c r="F359">
        <v>1</v>
      </c>
      <c r="G359">
        <v>1</v>
      </c>
      <c r="H359">
        <v>3</v>
      </c>
      <c r="I359" t="s">
        <v>1125</v>
      </c>
      <c r="J359" t="s">
        <v>1126</v>
      </c>
      <c r="K359" t="s">
        <v>1127</v>
      </c>
      <c r="L359">
        <v>1348</v>
      </c>
      <c r="N359">
        <v>1009</v>
      </c>
      <c r="O359" t="s">
        <v>13</v>
      </c>
      <c r="P359" t="s">
        <v>13</v>
      </c>
      <c r="Q359">
        <v>1000</v>
      </c>
      <c r="X359">
        <v>0.1</v>
      </c>
      <c r="Y359">
        <v>2606.9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3</v>
      </c>
      <c r="AG359">
        <v>0.1</v>
      </c>
      <c r="AH359">
        <v>2</v>
      </c>
      <c r="AI359">
        <v>23105466</v>
      </c>
      <c r="AJ359">
        <v>362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>
      <c r="A360">
        <f>ROW(Source!A207)</f>
        <v>207</v>
      </c>
      <c r="B360">
        <v>23105485</v>
      </c>
      <c r="C360">
        <v>23105456</v>
      </c>
      <c r="D360">
        <v>21538874</v>
      </c>
      <c r="E360">
        <v>1</v>
      </c>
      <c r="F360">
        <v>1</v>
      </c>
      <c r="G360">
        <v>1</v>
      </c>
      <c r="H360">
        <v>3</v>
      </c>
      <c r="I360" t="s">
        <v>762</v>
      </c>
      <c r="J360" t="s">
        <v>763</v>
      </c>
      <c r="K360" t="s">
        <v>764</v>
      </c>
      <c r="L360">
        <v>1339</v>
      </c>
      <c r="N360">
        <v>1007</v>
      </c>
      <c r="O360" t="s">
        <v>26</v>
      </c>
      <c r="P360" t="s">
        <v>26</v>
      </c>
      <c r="Q360">
        <v>1</v>
      </c>
      <c r="X360">
        <v>3.3</v>
      </c>
      <c r="Y360">
        <v>6.22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3</v>
      </c>
      <c r="AG360">
        <v>3.3</v>
      </c>
      <c r="AH360">
        <v>2</v>
      </c>
      <c r="AI360">
        <v>23105467</v>
      </c>
      <c r="AJ360">
        <v>363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>
      <c r="A361">
        <f>ROW(Source!A207)</f>
        <v>207</v>
      </c>
      <c r="B361">
        <v>23105486</v>
      </c>
      <c r="C361">
        <v>23105456</v>
      </c>
      <c r="D361">
        <v>21540930</v>
      </c>
      <c r="E361">
        <v>1</v>
      </c>
      <c r="F361">
        <v>1</v>
      </c>
      <c r="G361">
        <v>1</v>
      </c>
      <c r="H361">
        <v>3</v>
      </c>
      <c r="I361" t="s">
        <v>1128</v>
      </c>
      <c r="J361" t="s">
        <v>1129</v>
      </c>
      <c r="K361" t="s">
        <v>1130</v>
      </c>
      <c r="L361">
        <v>1348</v>
      </c>
      <c r="N361">
        <v>1009</v>
      </c>
      <c r="O361" t="s">
        <v>13</v>
      </c>
      <c r="P361" t="s">
        <v>13</v>
      </c>
      <c r="Q361">
        <v>1000</v>
      </c>
      <c r="X361">
        <v>6.7000000000000002E-3</v>
      </c>
      <c r="Y361">
        <v>11524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3</v>
      </c>
      <c r="AG361">
        <v>6.7000000000000002E-3</v>
      </c>
      <c r="AH361">
        <v>2</v>
      </c>
      <c r="AI361">
        <v>23105468</v>
      </c>
      <c r="AJ361">
        <v>364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>
      <c r="A362">
        <f>ROW(Source!A207)</f>
        <v>207</v>
      </c>
      <c r="B362">
        <v>23105487</v>
      </c>
      <c r="C362">
        <v>23105456</v>
      </c>
      <c r="D362">
        <v>21541174</v>
      </c>
      <c r="E362">
        <v>1</v>
      </c>
      <c r="F362">
        <v>1</v>
      </c>
      <c r="G362">
        <v>1</v>
      </c>
      <c r="H362">
        <v>3</v>
      </c>
      <c r="I362" t="s">
        <v>1102</v>
      </c>
      <c r="J362" t="s">
        <v>1103</v>
      </c>
      <c r="K362" t="s">
        <v>1104</v>
      </c>
      <c r="L362">
        <v>1346</v>
      </c>
      <c r="N362">
        <v>1009</v>
      </c>
      <c r="O362" t="s">
        <v>95</v>
      </c>
      <c r="P362" t="s">
        <v>95</v>
      </c>
      <c r="Q362">
        <v>1</v>
      </c>
      <c r="X362">
        <v>3</v>
      </c>
      <c r="Y362">
        <v>15.14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3</v>
      </c>
      <c r="AG362">
        <v>3</v>
      </c>
      <c r="AH362">
        <v>2</v>
      </c>
      <c r="AI362">
        <v>23105469</v>
      </c>
      <c r="AJ362">
        <v>365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>
      <c r="A363">
        <f>ROW(Source!A207)</f>
        <v>207</v>
      </c>
      <c r="B363">
        <v>23105488</v>
      </c>
      <c r="C363">
        <v>23105456</v>
      </c>
      <c r="D363">
        <v>21541975</v>
      </c>
      <c r="E363">
        <v>1</v>
      </c>
      <c r="F363">
        <v>1</v>
      </c>
      <c r="G363">
        <v>1</v>
      </c>
      <c r="H363">
        <v>3</v>
      </c>
      <c r="I363" t="s">
        <v>1131</v>
      </c>
      <c r="J363" t="s">
        <v>1132</v>
      </c>
      <c r="K363" t="s">
        <v>1133</v>
      </c>
      <c r="L363">
        <v>1346</v>
      </c>
      <c r="N363">
        <v>1009</v>
      </c>
      <c r="O363" t="s">
        <v>95</v>
      </c>
      <c r="P363" t="s">
        <v>95</v>
      </c>
      <c r="Q363">
        <v>1</v>
      </c>
      <c r="X363">
        <v>0.6</v>
      </c>
      <c r="Y363">
        <v>6.09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3</v>
      </c>
      <c r="AG363">
        <v>0.6</v>
      </c>
      <c r="AH363">
        <v>2</v>
      </c>
      <c r="AI363">
        <v>23105470</v>
      </c>
      <c r="AJ363">
        <v>366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>
      <c r="A364">
        <f>ROW(Source!A207)</f>
        <v>207</v>
      </c>
      <c r="B364">
        <v>23105489</v>
      </c>
      <c r="C364">
        <v>23105456</v>
      </c>
      <c r="D364">
        <v>21617408</v>
      </c>
      <c r="E364">
        <v>1</v>
      </c>
      <c r="F364">
        <v>1</v>
      </c>
      <c r="G364">
        <v>1</v>
      </c>
      <c r="H364">
        <v>3</v>
      </c>
      <c r="I364" t="s">
        <v>1105</v>
      </c>
      <c r="J364" t="s">
        <v>1106</v>
      </c>
      <c r="K364" t="s">
        <v>1107</v>
      </c>
      <c r="L364">
        <v>1354</v>
      </c>
      <c r="N364">
        <v>1010</v>
      </c>
      <c r="O364" t="s">
        <v>123</v>
      </c>
      <c r="P364" t="s">
        <v>123</v>
      </c>
      <c r="Q364">
        <v>1</v>
      </c>
      <c r="X364">
        <v>3</v>
      </c>
      <c r="Y364">
        <v>266.67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3</v>
      </c>
      <c r="AG364">
        <v>3</v>
      </c>
      <c r="AH364">
        <v>2</v>
      </c>
      <c r="AI364">
        <v>23105471</v>
      </c>
      <c r="AJ364">
        <v>367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>
      <c r="A365">
        <f>ROW(Source!A207)</f>
        <v>207</v>
      </c>
      <c r="B365">
        <v>23105490</v>
      </c>
      <c r="C365">
        <v>23105456</v>
      </c>
      <c r="D365">
        <v>21551860</v>
      </c>
      <c r="E365">
        <v>1</v>
      </c>
      <c r="F365">
        <v>1</v>
      </c>
      <c r="G365">
        <v>1</v>
      </c>
      <c r="H365">
        <v>3</v>
      </c>
      <c r="I365" t="s">
        <v>1134</v>
      </c>
      <c r="J365" t="s">
        <v>1135</v>
      </c>
      <c r="K365" t="s">
        <v>1136</v>
      </c>
      <c r="L365">
        <v>1346</v>
      </c>
      <c r="N365">
        <v>1009</v>
      </c>
      <c r="O365" t="s">
        <v>95</v>
      </c>
      <c r="P365" t="s">
        <v>95</v>
      </c>
      <c r="Q365">
        <v>1</v>
      </c>
      <c r="X365">
        <v>63</v>
      </c>
      <c r="Y365">
        <v>12.6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3</v>
      </c>
      <c r="AG365">
        <v>63</v>
      </c>
      <c r="AH365">
        <v>2</v>
      </c>
      <c r="AI365">
        <v>23105472</v>
      </c>
      <c r="AJ365">
        <v>368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>
      <c r="A366">
        <f>ROW(Source!A207)</f>
        <v>207</v>
      </c>
      <c r="B366">
        <v>23105491</v>
      </c>
      <c r="C366">
        <v>23105456</v>
      </c>
      <c r="D366">
        <v>21586828</v>
      </c>
      <c r="E366">
        <v>1</v>
      </c>
      <c r="F366">
        <v>1</v>
      </c>
      <c r="G366">
        <v>1</v>
      </c>
      <c r="H366">
        <v>3</v>
      </c>
      <c r="I366" t="s">
        <v>1137</v>
      </c>
      <c r="J366" t="s">
        <v>1138</v>
      </c>
      <c r="K366" t="s">
        <v>1139</v>
      </c>
      <c r="L366">
        <v>1339</v>
      </c>
      <c r="N366">
        <v>1007</v>
      </c>
      <c r="O366" t="s">
        <v>26</v>
      </c>
      <c r="P366" t="s">
        <v>26</v>
      </c>
      <c r="Q366">
        <v>1</v>
      </c>
      <c r="X366">
        <v>0.7</v>
      </c>
      <c r="Y366">
        <v>10.67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3</v>
      </c>
      <c r="AG366">
        <v>0.7</v>
      </c>
      <c r="AH366">
        <v>2</v>
      </c>
      <c r="AI366">
        <v>23105473</v>
      </c>
      <c r="AJ366">
        <v>369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>
      <c r="A367">
        <f>ROW(Source!A207)</f>
        <v>207</v>
      </c>
      <c r="B367">
        <v>23105492</v>
      </c>
      <c r="C367">
        <v>23105456</v>
      </c>
      <c r="D367">
        <v>21598581</v>
      </c>
      <c r="E367">
        <v>1</v>
      </c>
      <c r="F367">
        <v>1</v>
      </c>
      <c r="G367">
        <v>1</v>
      </c>
      <c r="H367">
        <v>3</v>
      </c>
      <c r="I367" t="s">
        <v>853</v>
      </c>
      <c r="J367" t="s">
        <v>854</v>
      </c>
      <c r="K367" t="s">
        <v>855</v>
      </c>
      <c r="L367">
        <v>9308174</v>
      </c>
      <c r="N367">
        <v>1009</v>
      </c>
      <c r="O367" t="s">
        <v>13</v>
      </c>
      <c r="P367" t="s">
        <v>361</v>
      </c>
      <c r="Q367">
        <v>1000</v>
      </c>
      <c r="X367">
        <v>92.35</v>
      </c>
      <c r="Y367">
        <v>1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3</v>
      </c>
      <c r="AG367">
        <v>92.35</v>
      </c>
      <c r="AH367">
        <v>2</v>
      </c>
      <c r="AI367">
        <v>23105474</v>
      </c>
      <c r="AJ367">
        <v>370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>
      <c r="A368">
        <f>ROW(Source!A210)</f>
        <v>210</v>
      </c>
      <c r="B368">
        <v>23105505</v>
      </c>
      <c r="C368">
        <v>23105497</v>
      </c>
      <c r="D368">
        <v>9430710</v>
      </c>
      <c r="E368">
        <v>1</v>
      </c>
      <c r="F368">
        <v>1</v>
      </c>
      <c r="G368">
        <v>1</v>
      </c>
      <c r="H368">
        <v>1</v>
      </c>
      <c r="I368" t="s">
        <v>803</v>
      </c>
      <c r="J368" t="s">
        <v>3</v>
      </c>
      <c r="K368" t="s">
        <v>804</v>
      </c>
      <c r="L368">
        <v>1369</v>
      </c>
      <c r="N368">
        <v>1013</v>
      </c>
      <c r="O368" t="s">
        <v>731</v>
      </c>
      <c r="P368" t="s">
        <v>731</v>
      </c>
      <c r="Q368">
        <v>1</v>
      </c>
      <c r="X368">
        <v>12.3</v>
      </c>
      <c r="Y368">
        <v>0</v>
      </c>
      <c r="Z368">
        <v>0</v>
      </c>
      <c r="AA368">
        <v>0</v>
      </c>
      <c r="AB368">
        <v>9.6199999999999992</v>
      </c>
      <c r="AC368">
        <v>0</v>
      </c>
      <c r="AD368">
        <v>1</v>
      </c>
      <c r="AE368">
        <v>1</v>
      </c>
      <c r="AF368" t="s">
        <v>3</v>
      </c>
      <c r="AG368">
        <v>12.3</v>
      </c>
      <c r="AH368">
        <v>2</v>
      </c>
      <c r="AI368">
        <v>23105498</v>
      </c>
      <c r="AJ368">
        <v>371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>
      <c r="A369">
        <f>ROW(Source!A210)</f>
        <v>210</v>
      </c>
      <c r="B369">
        <v>23105506</v>
      </c>
      <c r="C369">
        <v>23105497</v>
      </c>
      <c r="D369">
        <v>121548</v>
      </c>
      <c r="E369">
        <v>1</v>
      </c>
      <c r="F369">
        <v>1</v>
      </c>
      <c r="G369">
        <v>1</v>
      </c>
      <c r="H369">
        <v>1</v>
      </c>
      <c r="I369" t="s">
        <v>23</v>
      </c>
      <c r="J369" t="s">
        <v>3</v>
      </c>
      <c r="K369" t="s">
        <v>732</v>
      </c>
      <c r="L369">
        <v>608254</v>
      </c>
      <c r="N369">
        <v>1013</v>
      </c>
      <c r="O369" t="s">
        <v>733</v>
      </c>
      <c r="P369" t="s">
        <v>733</v>
      </c>
      <c r="Q369">
        <v>1</v>
      </c>
      <c r="X369">
        <v>5.01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2</v>
      </c>
      <c r="AF369" t="s">
        <v>3</v>
      </c>
      <c r="AG369">
        <v>5.01</v>
      </c>
      <c r="AH369">
        <v>2</v>
      </c>
      <c r="AI369">
        <v>23105499</v>
      </c>
      <c r="AJ369">
        <v>372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>
      <c r="A370">
        <f>ROW(Source!A210)</f>
        <v>210</v>
      </c>
      <c r="B370">
        <v>23105507</v>
      </c>
      <c r="C370">
        <v>23105497</v>
      </c>
      <c r="D370">
        <v>21598821</v>
      </c>
      <c r="E370">
        <v>1</v>
      </c>
      <c r="F370">
        <v>1</v>
      </c>
      <c r="G370">
        <v>1</v>
      </c>
      <c r="H370">
        <v>2</v>
      </c>
      <c r="I370" t="s">
        <v>805</v>
      </c>
      <c r="J370" t="s">
        <v>806</v>
      </c>
      <c r="K370" t="s">
        <v>807</v>
      </c>
      <c r="L370">
        <v>1368</v>
      </c>
      <c r="N370">
        <v>1011</v>
      </c>
      <c r="O370" t="s">
        <v>737</v>
      </c>
      <c r="P370" t="s">
        <v>737</v>
      </c>
      <c r="Q370">
        <v>1</v>
      </c>
      <c r="X370">
        <v>5.01</v>
      </c>
      <c r="Y370">
        <v>0</v>
      </c>
      <c r="Z370">
        <v>134.65</v>
      </c>
      <c r="AA370">
        <v>13.5</v>
      </c>
      <c r="AB370">
        <v>0</v>
      </c>
      <c r="AC370">
        <v>0</v>
      </c>
      <c r="AD370">
        <v>1</v>
      </c>
      <c r="AE370">
        <v>0</v>
      </c>
      <c r="AF370" t="s">
        <v>3</v>
      </c>
      <c r="AG370">
        <v>5.01</v>
      </c>
      <c r="AH370">
        <v>2</v>
      </c>
      <c r="AI370">
        <v>23105500</v>
      </c>
      <c r="AJ370">
        <v>373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>
      <c r="A371">
        <f>ROW(Source!A210)</f>
        <v>210</v>
      </c>
      <c r="B371">
        <v>23105508</v>
      </c>
      <c r="C371">
        <v>23105497</v>
      </c>
      <c r="D371">
        <v>21601609</v>
      </c>
      <c r="E371">
        <v>1</v>
      </c>
      <c r="F371">
        <v>1</v>
      </c>
      <c r="G371">
        <v>1</v>
      </c>
      <c r="H371">
        <v>2</v>
      </c>
      <c r="I371" t="s">
        <v>797</v>
      </c>
      <c r="J371" t="s">
        <v>798</v>
      </c>
      <c r="K371" t="s">
        <v>799</v>
      </c>
      <c r="L371">
        <v>1368</v>
      </c>
      <c r="N371">
        <v>1011</v>
      </c>
      <c r="O371" t="s">
        <v>737</v>
      </c>
      <c r="P371" t="s">
        <v>737</v>
      </c>
      <c r="Q371">
        <v>1</v>
      </c>
      <c r="X371">
        <v>0.19</v>
      </c>
      <c r="Y371">
        <v>0</v>
      </c>
      <c r="Z371">
        <v>87.17</v>
      </c>
      <c r="AA371">
        <v>11.6</v>
      </c>
      <c r="AB371">
        <v>0</v>
      </c>
      <c r="AC371">
        <v>0</v>
      </c>
      <c r="AD371">
        <v>1</v>
      </c>
      <c r="AE371">
        <v>0</v>
      </c>
      <c r="AF371" t="s">
        <v>3</v>
      </c>
      <c r="AG371">
        <v>0.19</v>
      </c>
      <c r="AH371">
        <v>2</v>
      </c>
      <c r="AI371">
        <v>23105501</v>
      </c>
      <c r="AJ371">
        <v>374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>
      <c r="A372">
        <f>ROW(Source!A210)</f>
        <v>210</v>
      </c>
      <c r="B372">
        <v>23105509</v>
      </c>
      <c r="C372">
        <v>23105497</v>
      </c>
      <c r="D372">
        <v>21551860</v>
      </c>
      <c r="E372">
        <v>1</v>
      </c>
      <c r="F372">
        <v>1</v>
      </c>
      <c r="G372">
        <v>1</v>
      </c>
      <c r="H372">
        <v>3</v>
      </c>
      <c r="I372" t="s">
        <v>1134</v>
      </c>
      <c r="J372" t="s">
        <v>1135</v>
      </c>
      <c r="K372" t="s">
        <v>1136</v>
      </c>
      <c r="L372">
        <v>1346</v>
      </c>
      <c r="N372">
        <v>1009</v>
      </c>
      <c r="O372" t="s">
        <v>95</v>
      </c>
      <c r="P372" t="s">
        <v>95</v>
      </c>
      <c r="Q372">
        <v>1</v>
      </c>
      <c r="X372">
        <v>10</v>
      </c>
      <c r="Y372">
        <v>12.6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3</v>
      </c>
      <c r="AG372">
        <v>10</v>
      </c>
      <c r="AH372">
        <v>2</v>
      </c>
      <c r="AI372">
        <v>23105502</v>
      </c>
      <c r="AJ372">
        <v>375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>
      <c r="A373">
        <f>ROW(Source!A210)</f>
        <v>210</v>
      </c>
      <c r="B373">
        <v>23105510</v>
      </c>
      <c r="C373">
        <v>23105497</v>
      </c>
      <c r="D373">
        <v>21586843</v>
      </c>
      <c r="E373">
        <v>1</v>
      </c>
      <c r="F373">
        <v>1</v>
      </c>
      <c r="G373">
        <v>1</v>
      </c>
      <c r="H373">
        <v>3</v>
      </c>
      <c r="I373" t="s">
        <v>1140</v>
      </c>
      <c r="J373" t="s">
        <v>1141</v>
      </c>
      <c r="K373" t="s">
        <v>1142</v>
      </c>
      <c r="L373">
        <v>1383</v>
      </c>
      <c r="N373">
        <v>1013</v>
      </c>
      <c r="O373" t="s">
        <v>1143</v>
      </c>
      <c r="P373" t="s">
        <v>1143</v>
      </c>
      <c r="Q373">
        <v>1</v>
      </c>
      <c r="X373">
        <v>7.1</v>
      </c>
      <c r="Y373">
        <v>0.4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3</v>
      </c>
      <c r="AG373">
        <v>7.1</v>
      </c>
      <c r="AH373">
        <v>2</v>
      </c>
      <c r="AI373">
        <v>23105503</v>
      </c>
      <c r="AJ373">
        <v>376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>
      <c r="A374">
        <f>ROW(Source!A210)</f>
        <v>210</v>
      </c>
      <c r="B374">
        <v>23105511</v>
      </c>
      <c r="C374">
        <v>23105497</v>
      </c>
      <c r="D374">
        <v>21598581</v>
      </c>
      <c r="E374">
        <v>1</v>
      </c>
      <c r="F374">
        <v>1</v>
      </c>
      <c r="G374">
        <v>1</v>
      </c>
      <c r="H374">
        <v>3</v>
      </c>
      <c r="I374" t="s">
        <v>853</v>
      </c>
      <c r="J374" t="s">
        <v>854</v>
      </c>
      <c r="K374" t="s">
        <v>855</v>
      </c>
      <c r="L374">
        <v>9308174</v>
      </c>
      <c r="N374">
        <v>1009</v>
      </c>
      <c r="O374" t="s">
        <v>13</v>
      </c>
      <c r="P374" t="s">
        <v>361</v>
      </c>
      <c r="Q374">
        <v>1000</v>
      </c>
      <c r="X374">
        <v>2.37</v>
      </c>
      <c r="Y374">
        <v>1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3</v>
      </c>
      <c r="AG374">
        <v>2.37</v>
      </c>
      <c r="AH374">
        <v>2</v>
      </c>
      <c r="AI374">
        <v>23105504</v>
      </c>
      <c r="AJ374">
        <v>377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>
      <c r="A375">
        <f>ROW(Source!A212)</f>
        <v>212</v>
      </c>
      <c r="B375">
        <v>23105531</v>
      </c>
      <c r="C375">
        <v>23105514</v>
      </c>
      <c r="D375">
        <v>9430883</v>
      </c>
      <c r="E375">
        <v>1</v>
      </c>
      <c r="F375">
        <v>1</v>
      </c>
      <c r="G375">
        <v>1</v>
      </c>
      <c r="H375">
        <v>1</v>
      </c>
      <c r="I375" t="s">
        <v>1144</v>
      </c>
      <c r="J375" t="s">
        <v>3</v>
      </c>
      <c r="K375" t="s">
        <v>1145</v>
      </c>
      <c r="L375">
        <v>1369</v>
      </c>
      <c r="N375">
        <v>1013</v>
      </c>
      <c r="O375" t="s">
        <v>731</v>
      </c>
      <c r="P375" t="s">
        <v>731</v>
      </c>
      <c r="Q375">
        <v>1</v>
      </c>
      <c r="X375">
        <v>431</v>
      </c>
      <c r="Y375">
        <v>0</v>
      </c>
      <c r="Z375">
        <v>0</v>
      </c>
      <c r="AA375">
        <v>0</v>
      </c>
      <c r="AB375">
        <v>9.18</v>
      </c>
      <c r="AC375">
        <v>0</v>
      </c>
      <c r="AD375">
        <v>1</v>
      </c>
      <c r="AE375">
        <v>1</v>
      </c>
      <c r="AF375" t="s">
        <v>3</v>
      </c>
      <c r="AG375">
        <v>431</v>
      </c>
      <c r="AH375">
        <v>2</v>
      </c>
      <c r="AI375">
        <v>23105515</v>
      </c>
      <c r="AJ375">
        <v>378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>
      <c r="A376">
        <f>ROW(Source!A212)</f>
        <v>212</v>
      </c>
      <c r="B376">
        <v>23105532</v>
      </c>
      <c r="C376">
        <v>23105514</v>
      </c>
      <c r="D376">
        <v>121548</v>
      </c>
      <c r="E376">
        <v>1</v>
      </c>
      <c r="F376">
        <v>1</v>
      </c>
      <c r="G376">
        <v>1</v>
      </c>
      <c r="H376">
        <v>1</v>
      </c>
      <c r="I376" t="s">
        <v>23</v>
      </c>
      <c r="J376" t="s">
        <v>3</v>
      </c>
      <c r="K376" t="s">
        <v>732</v>
      </c>
      <c r="L376">
        <v>608254</v>
      </c>
      <c r="N376">
        <v>1013</v>
      </c>
      <c r="O376" t="s">
        <v>733</v>
      </c>
      <c r="P376" t="s">
        <v>733</v>
      </c>
      <c r="Q376">
        <v>1</v>
      </c>
      <c r="X376">
        <v>24.22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2</v>
      </c>
      <c r="AF376" t="s">
        <v>3</v>
      </c>
      <c r="AG376">
        <v>24.22</v>
      </c>
      <c r="AH376">
        <v>2</v>
      </c>
      <c r="AI376">
        <v>23105516</v>
      </c>
      <c r="AJ376">
        <v>379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>
      <c r="A377">
        <f>ROW(Source!A212)</f>
        <v>212</v>
      </c>
      <c r="B377">
        <v>23105533</v>
      </c>
      <c r="C377">
        <v>23105514</v>
      </c>
      <c r="D377">
        <v>21598741</v>
      </c>
      <c r="E377">
        <v>1</v>
      </c>
      <c r="F377">
        <v>1</v>
      </c>
      <c r="G377">
        <v>1</v>
      </c>
      <c r="H377">
        <v>2</v>
      </c>
      <c r="I377" t="s">
        <v>1146</v>
      </c>
      <c r="J377" t="s">
        <v>1147</v>
      </c>
      <c r="K377" t="s">
        <v>1148</v>
      </c>
      <c r="L377">
        <v>1368</v>
      </c>
      <c r="N377">
        <v>1011</v>
      </c>
      <c r="O377" t="s">
        <v>737</v>
      </c>
      <c r="P377" t="s">
        <v>737</v>
      </c>
      <c r="Q377">
        <v>1</v>
      </c>
      <c r="X377">
        <v>1.32</v>
      </c>
      <c r="Y377">
        <v>0</v>
      </c>
      <c r="Z377">
        <v>166.51</v>
      </c>
      <c r="AA377">
        <v>25.1</v>
      </c>
      <c r="AB377">
        <v>0</v>
      </c>
      <c r="AC377">
        <v>0</v>
      </c>
      <c r="AD377">
        <v>1</v>
      </c>
      <c r="AE377">
        <v>0</v>
      </c>
      <c r="AF377" t="s">
        <v>3</v>
      </c>
      <c r="AG377">
        <v>1.32</v>
      </c>
      <c r="AH377">
        <v>2</v>
      </c>
      <c r="AI377">
        <v>23105517</v>
      </c>
      <c r="AJ377">
        <v>380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>
      <c r="A378">
        <f>ROW(Source!A212)</f>
        <v>212</v>
      </c>
      <c r="B378">
        <v>23105534</v>
      </c>
      <c r="C378">
        <v>23105514</v>
      </c>
      <c r="D378">
        <v>21598771</v>
      </c>
      <c r="E378">
        <v>1</v>
      </c>
      <c r="F378">
        <v>1</v>
      </c>
      <c r="G378">
        <v>1</v>
      </c>
      <c r="H378">
        <v>2</v>
      </c>
      <c r="I378" t="s">
        <v>1149</v>
      </c>
      <c r="J378" t="s">
        <v>1150</v>
      </c>
      <c r="K378" t="s">
        <v>1151</v>
      </c>
      <c r="L378">
        <v>1368</v>
      </c>
      <c r="N378">
        <v>1011</v>
      </c>
      <c r="O378" t="s">
        <v>737</v>
      </c>
      <c r="P378" t="s">
        <v>737</v>
      </c>
      <c r="Q378">
        <v>1</v>
      </c>
      <c r="X378">
        <v>16.899999999999999</v>
      </c>
      <c r="Y378">
        <v>0</v>
      </c>
      <c r="Z378">
        <v>197.01</v>
      </c>
      <c r="AA378">
        <v>14.4</v>
      </c>
      <c r="AB378">
        <v>0</v>
      </c>
      <c r="AC378">
        <v>0</v>
      </c>
      <c r="AD378">
        <v>1</v>
      </c>
      <c r="AE378">
        <v>0</v>
      </c>
      <c r="AF378" t="s">
        <v>3</v>
      </c>
      <c r="AG378">
        <v>16.899999999999999</v>
      </c>
      <c r="AH378">
        <v>2</v>
      </c>
      <c r="AI378">
        <v>23105518</v>
      </c>
      <c r="AJ378">
        <v>381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>
      <c r="A379">
        <f>ROW(Source!A212)</f>
        <v>212</v>
      </c>
      <c r="B379">
        <v>23105535</v>
      </c>
      <c r="C379">
        <v>23105514</v>
      </c>
      <c r="D379">
        <v>21599021</v>
      </c>
      <c r="E379">
        <v>1</v>
      </c>
      <c r="F379">
        <v>1</v>
      </c>
      <c r="G379">
        <v>1</v>
      </c>
      <c r="H379">
        <v>2</v>
      </c>
      <c r="I379" t="s">
        <v>1152</v>
      </c>
      <c r="J379" t="s">
        <v>1153</v>
      </c>
      <c r="K379" t="s">
        <v>1154</v>
      </c>
      <c r="L379">
        <v>1368</v>
      </c>
      <c r="N379">
        <v>1011</v>
      </c>
      <c r="O379" t="s">
        <v>737</v>
      </c>
      <c r="P379" t="s">
        <v>737</v>
      </c>
      <c r="Q379">
        <v>1</v>
      </c>
      <c r="X379">
        <v>25.8</v>
      </c>
      <c r="Y379">
        <v>0</v>
      </c>
      <c r="Z379">
        <v>8.1999999999999993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3</v>
      </c>
      <c r="AG379">
        <v>25.8</v>
      </c>
      <c r="AH379">
        <v>2</v>
      </c>
      <c r="AI379">
        <v>23105519</v>
      </c>
      <c r="AJ379">
        <v>382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>
      <c r="A380">
        <f>ROW(Source!A212)</f>
        <v>212</v>
      </c>
      <c r="B380">
        <v>23105536</v>
      </c>
      <c r="C380">
        <v>23105514</v>
      </c>
      <c r="D380">
        <v>21599187</v>
      </c>
      <c r="E380">
        <v>1</v>
      </c>
      <c r="F380">
        <v>1</v>
      </c>
      <c r="G380">
        <v>1</v>
      </c>
      <c r="H380">
        <v>2</v>
      </c>
      <c r="I380" t="s">
        <v>895</v>
      </c>
      <c r="J380" t="s">
        <v>896</v>
      </c>
      <c r="K380" t="s">
        <v>897</v>
      </c>
      <c r="L380">
        <v>1368</v>
      </c>
      <c r="N380">
        <v>1011</v>
      </c>
      <c r="O380" t="s">
        <v>737</v>
      </c>
      <c r="P380" t="s">
        <v>737</v>
      </c>
      <c r="Q380">
        <v>1</v>
      </c>
      <c r="X380">
        <v>4.76</v>
      </c>
      <c r="Y380">
        <v>0</v>
      </c>
      <c r="Z380">
        <v>8.1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3</v>
      </c>
      <c r="AG380">
        <v>4.76</v>
      </c>
      <c r="AH380">
        <v>2</v>
      </c>
      <c r="AI380">
        <v>23105520</v>
      </c>
      <c r="AJ380">
        <v>383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>
      <c r="A381">
        <f>ROW(Source!A212)</f>
        <v>212</v>
      </c>
      <c r="B381">
        <v>23105537</v>
      </c>
      <c r="C381">
        <v>23105514</v>
      </c>
      <c r="D381">
        <v>21599726</v>
      </c>
      <c r="E381">
        <v>1</v>
      </c>
      <c r="F381">
        <v>1</v>
      </c>
      <c r="G381">
        <v>1</v>
      </c>
      <c r="H381">
        <v>2</v>
      </c>
      <c r="I381" t="s">
        <v>1155</v>
      </c>
      <c r="J381" t="s">
        <v>1156</v>
      </c>
      <c r="K381" t="s">
        <v>1157</v>
      </c>
      <c r="L381">
        <v>1368</v>
      </c>
      <c r="N381">
        <v>1011</v>
      </c>
      <c r="O381" t="s">
        <v>737</v>
      </c>
      <c r="P381" t="s">
        <v>737</v>
      </c>
      <c r="Q381">
        <v>1</v>
      </c>
      <c r="X381">
        <v>2.2400000000000002</v>
      </c>
      <c r="Y381">
        <v>0</v>
      </c>
      <c r="Z381">
        <v>19.12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3</v>
      </c>
      <c r="AG381">
        <v>2.2400000000000002</v>
      </c>
      <c r="AH381">
        <v>2</v>
      </c>
      <c r="AI381">
        <v>23105521</v>
      </c>
      <c r="AJ381">
        <v>384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>
      <c r="A382">
        <f>ROW(Source!A212)</f>
        <v>212</v>
      </c>
      <c r="B382">
        <v>23105538</v>
      </c>
      <c r="C382">
        <v>23105514</v>
      </c>
      <c r="D382">
        <v>21600119</v>
      </c>
      <c r="E382">
        <v>1</v>
      </c>
      <c r="F382">
        <v>1</v>
      </c>
      <c r="G382">
        <v>1</v>
      </c>
      <c r="H382">
        <v>2</v>
      </c>
      <c r="I382" t="s">
        <v>1158</v>
      </c>
      <c r="J382" t="s">
        <v>1159</v>
      </c>
      <c r="K382" t="s">
        <v>1160</v>
      </c>
      <c r="L382">
        <v>1368</v>
      </c>
      <c r="N382">
        <v>1011</v>
      </c>
      <c r="O382" t="s">
        <v>737</v>
      </c>
      <c r="P382" t="s">
        <v>737</v>
      </c>
      <c r="Q382">
        <v>1</v>
      </c>
      <c r="X382">
        <v>3.95</v>
      </c>
      <c r="Y382">
        <v>0</v>
      </c>
      <c r="Z382">
        <v>16.64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3</v>
      </c>
      <c r="AG382">
        <v>3.95</v>
      </c>
      <c r="AH382">
        <v>2</v>
      </c>
      <c r="AI382">
        <v>23105522</v>
      </c>
      <c r="AJ382">
        <v>385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>
      <c r="A383">
        <f>ROW(Source!A212)</f>
        <v>212</v>
      </c>
      <c r="B383">
        <v>23105539</v>
      </c>
      <c r="C383">
        <v>23105514</v>
      </c>
      <c r="D383">
        <v>21600123</v>
      </c>
      <c r="E383">
        <v>1</v>
      </c>
      <c r="F383">
        <v>1</v>
      </c>
      <c r="G383">
        <v>1</v>
      </c>
      <c r="H383">
        <v>2</v>
      </c>
      <c r="I383" t="s">
        <v>1161</v>
      </c>
      <c r="J383" t="s">
        <v>1162</v>
      </c>
      <c r="K383" t="s">
        <v>1163</v>
      </c>
      <c r="L383">
        <v>1368</v>
      </c>
      <c r="N383">
        <v>1011</v>
      </c>
      <c r="O383" t="s">
        <v>737</v>
      </c>
      <c r="P383" t="s">
        <v>737</v>
      </c>
      <c r="Q383">
        <v>1</v>
      </c>
      <c r="X383">
        <v>2.34</v>
      </c>
      <c r="Y383">
        <v>0</v>
      </c>
      <c r="Z383">
        <v>480</v>
      </c>
      <c r="AA383">
        <v>23.2</v>
      </c>
      <c r="AB383">
        <v>0</v>
      </c>
      <c r="AC383">
        <v>0</v>
      </c>
      <c r="AD383">
        <v>1</v>
      </c>
      <c r="AE383">
        <v>0</v>
      </c>
      <c r="AF383" t="s">
        <v>3</v>
      </c>
      <c r="AG383">
        <v>2.34</v>
      </c>
      <c r="AH383">
        <v>2</v>
      </c>
      <c r="AI383">
        <v>23105523</v>
      </c>
      <c r="AJ383">
        <v>386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>
      <c r="A384">
        <f>ROW(Source!A212)</f>
        <v>212</v>
      </c>
      <c r="B384">
        <v>23105540</v>
      </c>
      <c r="C384">
        <v>23105514</v>
      </c>
      <c r="D384">
        <v>21540926</v>
      </c>
      <c r="E384">
        <v>1</v>
      </c>
      <c r="F384">
        <v>1</v>
      </c>
      <c r="G384">
        <v>1</v>
      </c>
      <c r="H384">
        <v>3</v>
      </c>
      <c r="I384" t="s">
        <v>1164</v>
      </c>
      <c r="J384" t="s">
        <v>1165</v>
      </c>
      <c r="K384" t="s">
        <v>1033</v>
      </c>
      <c r="L384">
        <v>1348</v>
      </c>
      <c r="N384">
        <v>1009</v>
      </c>
      <c r="O384" t="s">
        <v>13</v>
      </c>
      <c r="P384" t="s">
        <v>13</v>
      </c>
      <c r="Q384">
        <v>1000</v>
      </c>
      <c r="X384">
        <v>1.4499999999999999E-3</v>
      </c>
      <c r="Y384">
        <v>10578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3</v>
      </c>
      <c r="AG384">
        <v>1.4499999999999999E-3</v>
      </c>
      <c r="AH384">
        <v>2</v>
      </c>
      <c r="AI384">
        <v>23105524</v>
      </c>
      <c r="AJ384">
        <v>387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>
      <c r="A385">
        <f>ROW(Source!A212)</f>
        <v>212</v>
      </c>
      <c r="B385">
        <v>23105541</v>
      </c>
      <c r="C385">
        <v>23105514</v>
      </c>
      <c r="D385">
        <v>21540930</v>
      </c>
      <c r="E385">
        <v>1</v>
      </c>
      <c r="F385">
        <v>1</v>
      </c>
      <c r="G385">
        <v>1</v>
      </c>
      <c r="H385">
        <v>3</v>
      </c>
      <c r="I385" t="s">
        <v>1128</v>
      </c>
      <c r="J385" t="s">
        <v>1129</v>
      </c>
      <c r="K385" t="s">
        <v>1130</v>
      </c>
      <c r="L385">
        <v>1348</v>
      </c>
      <c r="N385">
        <v>1009</v>
      </c>
      <c r="O385" t="s">
        <v>13</v>
      </c>
      <c r="P385" t="s">
        <v>13</v>
      </c>
      <c r="Q385">
        <v>1000</v>
      </c>
      <c r="X385">
        <v>6.0000000000000001E-3</v>
      </c>
      <c r="Y385">
        <v>11524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3</v>
      </c>
      <c r="AG385">
        <v>6.0000000000000001E-3</v>
      </c>
      <c r="AH385">
        <v>2</v>
      </c>
      <c r="AI385">
        <v>23105525</v>
      </c>
      <c r="AJ385">
        <v>388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>
      <c r="A386">
        <f>ROW(Source!A212)</f>
        <v>212</v>
      </c>
      <c r="B386">
        <v>23105542</v>
      </c>
      <c r="C386">
        <v>23105514</v>
      </c>
      <c r="D386">
        <v>21544634</v>
      </c>
      <c r="E386">
        <v>1</v>
      </c>
      <c r="F386">
        <v>1</v>
      </c>
      <c r="G386">
        <v>1</v>
      </c>
      <c r="H386">
        <v>3</v>
      </c>
      <c r="I386" t="s">
        <v>1166</v>
      </c>
      <c r="J386" t="s">
        <v>1167</v>
      </c>
      <c r="K386" t="s">
        <v>1168</v>
      </c>
      <c r="L386">
        <v>1346</v>
      </c>
      <c r="N386">
        <v>1009</v>
      </c>
      <c r="O386" t="s">
        <v>95</v>
      </c>
      <c r="P386" t="s">
        <v>95</v>
      </c>
      <c r="Q386">
        <v>1</v>
      </c>
      <c r="X386">
        <v>2.4300000000000002</v>
      </c>
      <c r="Y386">
        <v>9.75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3</v>
      </c>
      <c r="AG386">
        <v>2.4300000000000002</v>
      </c>
      <c r="AH386">
        <v>2</v>
      </c>
      <c r="AI386">
        <v>23105526</v>
      </c>
      <c r="AJ386">
        <v>389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>
      <c r="A387">
        <f>ROW(Source!A212)</f>
        <v>212</v>
      </c>
      <c r="B387">
        <v>23105543</v>
      </c>
      <c r="C387">
        <v>23105514</v>
      </c>
      <c r="D387">
        <v>21551860</v>
      </c>
      <c r="E387">
        <v>1</v>
      </c>
      <c r="F387">
        <v>1</v>
      </c>
      <c r="G387">
        <v>1</v>
      </c>
      <c r="H387">
        <v>3</v>
      </c>
      <c r="I387" t="s">
        <v>1134</v>
      </c>
      <c r="J387" t="s">
        <v>1135</v>
      </c>
      <c r="K387" t="s">
        <v>1136</v>
      </c>
      <c r="L387">
        <v>1346</v>
      </c>
      <c r="N387">
        <v>1009</v>
      </c>
      <c r="O387" t="s">
        <v>95</v>
      </c>
      <c r="P387" t="s">
        <v>95</v>
      </c>
      <c r="Q387">
        <v>1</v>
      </c>
      <c r="X387">
        <v>134</v>
      </c>
      <c r="Y387">
        <v>12.6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3</v>
      </c>
      <c r="AG387">
        <v>134</v>
      </c>
      <c r="AH387">
        <v>2</v>
      </c>
      <c r="AI387">
        <v>23105527</v>
      </c>
      <c r="AJ387">
        <v>390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>
      <c r="A388">
        <f>ROW(Source!A212)</f>
        <v>212</v>
      </c>
      <c r="B388">
        <v>23105544</v>
      </c>
      <c r="C388">
        <v>23105514</v>
      </c>
      <c r="D388">
        <v>21586828</v>
      </c>
      <c r="E388">
        <v>1</v>
      </c>
      <c r="F388">
        <v>1</v>
      </c>
      <c r="G388">
        <v>1</v>
      </c>
      <c r="H388">
        <v>3</v>
      </c>
      <c r="I388" t="s">
        <v>1137</v>
      </c>
      <c r="J388" t="s">
        <v>1138</v>
      </c>
      <c r="K388" t="s">
        <v>1139</v>
      </c>
      <c r="L388">
        <v>1339</v>
      </c>
      <c r="N388">
        <v>1007</v>
      </c>
      <c r="O388" t="s">
        <v>26</v>
      </c>
      <c r="P388" t="s">
        <v>26</v>
      </c>
      <c r="Q388">
        <v>1</v>
      </c>
      <c r="X388">
        <v>42.6</v>
      </c>
      <c r="Y388">
        <v>10.67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3</v>
      </c>
      <c r="AG388">
        <v>42.6</v>
      </c>
      <c r="AH388">
        <v>2</v>
      </c>
      <c r="AI388">
        <v>23105528</v>
      </c>
      <c r="AJ388">
        <v>391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>
      <c r="A389">
        <f>ROW(Source!A212)</f>
        <v>212</v>
      </c>
      <c r="B389">
        <v>23105545</v>
      </c>
      <c r="C389">
        <v>23105514</v>
      </c>
      <c r="D389">
        <v>21640284</v>
      </c>
      <c r="E389">
        <v>1</v>
      </c>
      <c r="F389">
        <v>1</v>
      </c>
      <c r="G389">
        <v>1</v>
      </c>
      <c r="H389">
        <v>3</v>
      </c>
      <c r="I389" t="s">
        <v>945</v>
      </c>
      <c r="J389" t="s">
        <v>946</v>
      </c>
      <c r="K389" t="s">
        <v>947</v>
      </c>
      <c r="L389">
        <v>1346</v>
      </c>
      <c r="N389">
        <v>1009</v>
      </c>
      <c r="O389" t="s">
        <v>95</v>
      </c>
      <c r="P389" t="s">
        <v>95</v>
      </c>
      <c r="Q389">
        <v>1</v>
      </c>
      <c r="X389">
        <v>10.5</v>
      </c>
      <c r="Y389">
        <v>26.44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3</v>
      </c>
      <c r="AG389">
        <v>10.5</v>
      </c>
      <c r="AH389">
        <v>2</v>
      </c>
      <c r="AI389">
        <v>23105529</v>
      </c>
      <c r="AJ389">
        <v>392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>
      <c r="A390">
        <f>ROW(Source!A212)</f>
        <v>212</v>
      </c>
      <c r="B390">
        <v>23105546</v>
      </c>
      <c r="C390">
        <v>23105514</v>
      </c>
      <c r="D390">
        <v>21598581</v>
      </c>
      <c r="E390">
        <v>1</v>
      </c>
      <c r="F390">
        <v>1</v>
      </c>
      <c r="G390">
        <v>1</v>
      </c>
      <c r="H390">
        <v>3</v>
      </c>
      <c r="I390" t="s">
        <v>853</v>
      </c>
      <c r="J390" t="s">
        <v>854</v>
      </c>
      <c r="K390" t="s">
        <v>855</v>
      </c>
      <c r="L390">
        <v>9308174</v>
      </c>
      <c r="N390">
        <v>1009</v>
      </c>
      <c r="O390" t="s">
        <v>13</v>
      </c>
      <c r="P390" t="s">
        <v>361</v>
      </c>
      <c r="Q390">
        <v>1000</v>
      </c>
      <c r="X390">
        <v>79.13</v>
      </c>
      <c r="Y390">
        <v>1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3</v>
      </c>
      <c r="AG390">
        <v>79.13</v>
      </c>
      <c r="AH390">
        <v>2</v>
      </c>
      <c r="AI390">
        <v>23105530</v>
      </c>
      <c r="AJ390">
        <v>393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>
      <c r="A391">
        <f>ROW(Source!A214)</f>
        <v>214</v>
      </c>
      <c r="B391">
        <v>23105606</v>
      </c>
      <c r="C391">
        <v>23105584</v>
      </c>
      <c r="D391">
        <v>9431548</v>
      </c>
      <c r="E391">
        <v>1</v>
      </c>
      <c r="F391">
        <v>1</v>
      </c>
      <c r="G391">
        <v>1</v>
      </c>
      <c r="H391">
        <v>1</v>
      </c>
      <c r="I391" t="s">
        <v>1097</v>
      </c>
      <c r="J391" t="s">
        <v>3</v>
      </c>
      <c r="K391" t="s">
        <v>1098</v>
      </c>
      <c r="L391">
        <v>1369</v>
      </c>
      <c r="N391">
        <v>1013</v>
      </c>
      <c r="O391" t="s">
        <v>731</v>
      </c>
      <c r="P391" t="s">
        <v>731</v>
      </c>
      <c r="Q391">
        <v>1</v>
      </c>
      <c r="X391">
        <v>5</v>
      </c>
      <c r="Y391">
        <v>0</v>
      </c>
      <c r="Z391">
        <v>0</v>
      </c>
      <c r="AA391">
        <v>0</v>
      </c>
      <c r="AB391">
        <v>9.92</v>
      </c>
      <c r="AC391">
        <v>0</v>
      </c>
      <c r="AD391">
        <v>1</v>
      </c>
      <c r="AE391">
        <v>1</v>
      </c>
      <c r="AF391" t="s">
        <v>3</v>
      </c>
      <c r="AG391">
        <v>5</v>
      </c>
      <c r="AH391">
        <v>2</v>
      </c>
      <c r="AI391">
        <v>23105585</v>
      </c>
      <c r="AJ391">
        <v>394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>
      <c r="A392">
        <f>ROW(Source!A214)</f>
        <v>214</v>
      </c>
      <c r="B392">
        <v>23105607</v>
      </c>
      <c r="C392">
        <v>23105584</v>
      </c>
      <c r="D392">
        <v>121548</v>
      </c>
      <c r="E392">
        <v>1</v>
      </c>
      <c r="F392">
        <v>1</v>
      </c>
      <c r="G392">
        <v>1</v>
      </c>
      <c r="H392">
        <v>1</v>
      </c>
      <c r="I392" t="s">
        <v>23</v>
      </c>
      <c r="J392" t="s">
        <v>3</v>
      </c>
      <c r="K392" t="s">
        <v>732</v>
      </c>
      <c r="L392">
        <v>608254</v>
      </c>
      <c r="N392">
        <v>1013</v>
      </c>
      <c r="O392" t="s">
        <v>733</v>
      </c>
      <c r="P392" t="s">
        <v>733</v>
      </c>
      <c r="Q392">
        <v>1</v>
      </c>
      <c r="X392">
        <v>0.02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2</v>
      </c>
      <c r="AF392" t="s">
        <v>3</v>
      </c>
      <c r="AG392">
        <v>0.02</v>
      </c>
      <c r="AH392">
        <v>2</v>
      </c>
      <c r="AI392">
        <v>23105586</v>
      </c>
      <c r="AJ392">
        <v>395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>
      <c r="A393">
        <f>ROW(Source!A214)</f>
        <v>214</v>
      </c>
      <c r="B393">
        <v>23105608</v>
      </c>
      <c r="C393">
        <v>23105584</v>
      </c>
      <c r="D393">
        <v>21598905</v>
      </c>
      <c r="E393">
        <v>1</v>
      </c>
      <c r="F393">
        <v>1</v>
      </c>
      <c r="G393">
        <v>1</v>
      </c>
      <c r="H393">
        <v>2</v>
      </c>
      <c r="I393" t="s">
        <v>1169</v>
      </c>
      <c r="J393" t="s">
        <v>1170</v>
      </c>
      <c r="K393" t="s">
        <v>1171</v>
      </c>
      <c r="L393">
        <v>1368</v>
      </c>
      <c r="N393">
        <v>1011</v>
      </c>
      <c r="O393" t="s">
        <v>737</v>
      </c>
      <c r="P393" t="s">
        <v>737</v>
      </c>
      <c r="Q393">
        <v>1</v>
      </c>
      <c r="X393">
        <v>0.01</v>
      </c>
      <c r="Y393">
        <v>0</v>
      </c>
      <c r="Z393">
        <v>184.4</v>
      </c>
      <c r="AA393">
        <v>25.1</v>
      </c>
      <c r="AB393">
        <v>0</v>
      </c>
      <c r="AC393">
        <v>0</v>
      </c>
      <c r="AD393">
        <v>1</v>
      </c>
      <c r="AE393">
        <v>0</v>
      </c>
      <c r="AF393" t="s">
        <v>3</v>
      </c>
      <c r="AG393">
        <v>0.01</v>
      </c>
      <c r="AH393">
        <v>2</v>
      </c>
      <c r="AI393">
        <v>23105587</v>
      </c>
      <c r="AJ393">
        <v>396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>
      <c r="A394">
        <f>ROW(Source!A214)</f>
        <v>214</v>
      </c>
      <c r="B394">
        <v>23105609</v>
      </c>
      <c r="C394">
        <v>23105584</v>
      </c>
      <c r="D394">
        <v>21599186</v>
      </c>
      <c r="E394">
        <v>1</v>
      </c>
      <c r="F394">
        <v>1</v>
      </c>
      <c r="G394">
        <v>1</v>
      </c>
      <c r="H394">
        <v>2</v>
      </c>
      <c r="I394" t="s">
        <v>1172</v>
      </c>
      <c r="J394" t="s">
        <v>1173</v>
      </c>
      <c r="K394" t="s">
        <v>1174</v>
      </c>
      <c r="L394">
        <v>1368</v>
      </c>
      <c r="N394">
        <v>1011</v>
      </c>
      <c r="O394" t="s">
        <v>737</v>
      </c>
      <c r="P394" t="s">
        <v>737</v>
      </c>
      <c r="Q394">
        <v>1</v>
      </c>
      <c r="X394">
        <v>0.44</v>
      </c>
      <c r="Y394">
        <v>0</v>
      </c>
      <c r="Z394">
        <v>14.06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3</v>
      </c>
      <c r="AG394">
        <v>0.44</v>
      </c>
      <c r="AH394">
        <v>2</v>
      </c>
      <c r="AI394">
        <v>23105588</v>
      </c>
      <c r="AJ394">
        <v>397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>
      <c r="A395">
        <f>ROW(Source!A214)</f>
        <v>214</v>
      </c>
      <c r="B395">
        <v>23105610</v>
      </c>
      <c r="C395">
        <v>23105584</v>
      </c>
      <c r="D395">
        <v>21599187</v>
      </c>
      <c r="E395">
        <v>1</v>
      </c>
      <c r="F395">
        <v>1</v>
      </c>
      <c r="G395">
        <v>1</v>
      </c>
      <c r="H395">
        <v>2</v>
      </c>
      <c r="I395" t="s">
        <v>895</v>
      </c>
      <c r="J395" t="s">
        <v>896</v>
      </c>
      <c r="K395" t="s">
        <v>897</v>
      </c>
      <c r="L395">
        <v>1368</v>
      </c>
      <c r="N395">
        <v>1011</v>
      </c>
      <c r="O395" t="s">
        <v>737</v>
      </c>
      <c r="P395" t="s">
        <v>737</v>
      </c>
      <c r="Q395">
        <v>1</v>
      </c>
      <c r="X395">
        <v>0.05</v>
      </c>
      <c r="Y395">
        <v>0</v>
      </c>
      <c r="Z395">
        <v>8.1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3</v>
      </c>
      <c r="AG395">
        <v>0.05</v>
      </c>
      <c r="AH395">
        <v>2</v>
      </c>
      <c r="AI395">
        <v>23105589</v>
      </c>
      <c r="AJ395">
        <v>398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>
      <c r="A396">
        <f>ROW(Source!A214)</f>
        <v>214</v>
      </c>
      <c r="B396">
        <v>23105611</v>
      </c>
      <c r="C396">
        <v>23105584</v>
      </c>
      <c r="D396">
        <v>21599219</v>
      </c>
      <c r="E396">
        <v>1</v>
      </c>
      <c r="F396">
        <v>1</v>
      </c>
      <c r="G396">
        <v>1</v>
      </c>
      <c r="H396">
        <v>2</v>
      </c>
      <c r="I396" t="s">
        <v>1175</v>
      </c>
      <c r="J396" t="s">
        <v>1176</v>
      </c>
      <c r="K396" t="s">
        <v>1177</v>
      </c>
      <c r="L396">
        <v>1368</v>
      </c>
      <c r="N396">
        <v>1011</v>
      </c>
      <c r="O396" t="s">
        <v>737</v>
      </c>
      <c r="P396" t="s">
        <v>737</v>
      </c>
      <c r="Q396">
        <v>1</v>
      </c>
      <c r="X396">
        <v>0.32</v>
      </c>
      <c r="Y396">
        <v>0</v>
      </c>
      <c r="Z396">
        <v>7.5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3</v>
      </c>
      <c r="AG396">
        <v>0.32</v>
      </c>
      <c r="AH396">
        <v>2</v>
      </c>
      <c r="AI396">
        <v>23105590</v>
      </c>
      <c r="AJ396">
        <v>399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>
      <c r="A397">
        <f>ROW(Source!A214)</f>
        <v>214</v>
      </c>
      <c r="B397">
        <v>23105612</v>
      </c>
      <c r="C397">
        <v>23105584</v>
      </c>
      <c r="D397">
        <v>21600119</v>
      </c>
      <c r="E397">
        <v>1</v>
      </c>
      <c r="F397">
        <v>1</v>
      </c>
      <c r="G397">
        <v>1</v>
      </c>
      <c r="H397">
        <v>2</v>
      </c>
      <c r="I397" t="s">
        <v>1158</v>
      </c>
      <c r="J397" t="s">
        <v>1159</v>
      </c>
      <c r="K397" t="s">
        <v>1160</v>
      </c>
      <c r="L397">
        <v>1368</v>
      </c>
      <c r="N397">
        <v>1011</v>
      </c>
      <c r="O397" t="s">
        <v>737</v>
      </c>
      <c r="P397" t="s">
        <v>737</v>
      </c>
      <c r="Q397">
        <v>1</v>
      </c>
      <c r="X397">
        <v>0.01</v>
      </c>
      <c r="Y397">
        <v>0</v>
      </c>
      <c r="Z397">
        <v>16.64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3</v>
      </c>
      <c r="AG397">
        <v>0.01</v>
      </c>
      <c r="AH397">
        <v>2</v>
      </c>
      <c r="AI397">
        <v>23105591</v>
      </c>
      <c r="AJ397">
        <v>400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>
      <c r="A398">
        <f>ROW(Source!A214)</f>
        <v>214</v>
      </c>
      <c r="B398">
        <v>23105613</v>
      </c>
      <c r="C398">
        <v>23105584</v>
      </c>
      <c r="D398">
        <v>21601208</v>
      </c>
      <c r="E398">
        <v>1</v>
      </c>
      <c r="F398">
        <v>1</v>
      </c>
      <c r="G398">
        <v>1</v>
      </c>
      <c r="H398">
        <v>2</v>
      </c>
      <c r="I398" t="s">
        <v>1178</v>
      </c>
      <c r="J398" t="s">
        <v>1179</v>
      </c>
      <c r="K398" t="s">
        <v>1180</v>
      </c>
      <c r="L398">
        <v>1368</v>
      </c>
      <c r="N398">
        <v>1011</v>
      </c>
      <c r="O398" t="s">
        <v>737</v>
      </c>
      <c r="P398" t="s">
        <v>737</v>
      </c>
      <c r="Q398">
        <v>1</v>
      </c>
      <c r="X398">
        <v>0.4</v>
      </c>
      <c r="Y398">
        <v>0</v>
      </c>
      <c r="Z398">
        <v>10.67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3</v>
      </c>
      <c r="AG398">
        <v>0.4</v>
      </c>
      <c r="AH398">
        <v>2</v>
      </c>
      <c r="AI398">
        <v>23105592</v>
      </c>
      <c r="AJ398">
        <v>401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>
      <c r="A399">
        <f>ROW(Source!A214)</f>
        <v>214</v>
      </c>
      <c r="B399">
        <v>23105614</v>
      </c>
      <c r="C399">
        <v>23105584</v>
      </c>
      <c r="D399">
        <v>21538874</v>
      </c>
      <c r="E399">
        <v>1</v>
      </c>
      <c r="F399">
        <v>1</v>
      </c>
      <c r="G399">
        <v>1</v>
      </c>
      <c r="H399">
        <v>3</v>
      </c>
      <c r="I399" t="s">
        <v>762</v>
      </c>
      <c r="J399" t="s">
        <v>763</v>
      </c>
      <c r="K399" t="s">
        <v>764</v>
      </c>
      <c r="L399">
        <v>1339</v>
      </c>
      <c r="N399">
        <v>1007</v>
      </c>
      <c r="O399" t="s">
        <v>26</v>
      </c>
      <c r="P399" t="s">
        <v>26</v>
      </c>
      <c r="Q399">
        <v>1</v>
      </c>
      <c r="X399">
        <v>1.06</v>
      </c>
      <c r="Y399">
        <v>6.22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3</v>
      </c>
      <c r="AG399">
        <v>1.06</v>
      </c>
      <c r="AH399">
        <v>2</v>
      </c>
      <c r="AI399">
        <v>23105593</v>
      </c>
      <c r="AJ399">
        <v>402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>
      <c r="A400">
        <f>ROW(Source!A214)</f>
        <v>214</v>
      </c>
      <c r="B400">
        <v>23105615</v>
      </c>
      <c r="C400">
        <v>23105584</v>
      </c>
      <c r="D400">
        <v>21539414</v>
      </c>
      <c r="E400">
        <v>1</v>
      </c>
      <c r="F400">
        <v>1</v>
      </c>
      <c r="G400">
        <v>1</v>
      </c>
      <c r="H400">
        <v>3</v>
      </c>
      <c r="I400" t="s">
        <v>1181</v>
      </c>
      <c r="J400" t="s">
        <v>1182</v>
      </c>
      <c r="K400" t="s">
        <v>1183</v>
      </c>
      <c r="L400">
        <v>1348</v>
      </c>
      <c r="N400">
        <v>1009</v>
      </c>
      <c r="O400" t="s">
        <v>13</v>
      </c>
      <c r="P400" t="s">
        <v>13</v>
      </c>
      <c r="Q400">
        <v>1000</v>
      </c>
      <c r="X400">
        <v>1.1999999999999999E-3</v>
      </c>
      <c r="Y400">
        <v>586.47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3</v>
      </c>
      <c r="AG400">
        <v>1.1999999999999999E-3</v>
      </c>
      <c r="AH400">
        <v>2</v>
      </c>
      <c r="AI400">
        <v>23105594</v>
      </c>
      <c r="AJ400">
        <v>403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>
      <c r="A401">
        <f>ROW(Source!A214)</f>
        <v>214</v>
      </c>
      <c r="B401">
        <v>23105616</v>
      </c>
      <c r="C401">
        <v>23105584</v>
      </c>
      <c r="D401">
        <v>21541581</v>
      </c>
      <c r="E401">
        <v>1</v>
      </c>
      <c r="F401">
        <v>1</v>
      </c>
      <c r="G401">
        <v>1</v>
      </c>
      <c r="H401">
        <v>3</v>
      </c>
      <c r="I401" t="s">
        <v>1184</v>
      </c>
      <c r="J401" t="s">
        <v>1185</v>
      </c>
      <c r="K401" t="s">
        <v>1186</v>
      </c>
      <c r="L401">
        <v>1346</v>
      </c>
      <c r="N401">
        <v>1009</v>
      </c>
      <c r="O401" t="s">
        <v>95</v>
      </c>
      <c r="P401" t="s">
        <v>95</v>
      </c>
      <c r="Q401">
        <v>1</v>
      </c>
      <c r="X401">
        <v>0.02</v>
      </c>
      <c r="Y401">
        <v>68.87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</v>
      </c>
      <c r="AG401">
        <v>0.02</v>
      </c>
      <c r="AH401">
        <v>2</v>
      </c>
      <c r="AI401">
        <v>23105595</v>
      </c>
      <c r="AJ401">
        <v>404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>
      <c r="A402">
        <f>ROW(Source!A214)</f>
        <v>214</v>
      </c>
      <c r="B402">
        <v>23105617</v>
      </c>
      <c r="C402">
        <v>23105584</v>
      </c>
      <c r="D402">
        <v>21541584</v>
      </c>
      <c r="E402">
        <v>1</v>
      </c>
      <c r="F402">
        <v>1</v>
      </c>
      <c r="G402">
        <v>1</v>
      </c>
      <c r="H402">
        <v>3</v>
      </c>
      <c r="I402" t="s">
        <v>1187</v>
      </c>
      <c r="J402" t="s">
        <v>1188</v>
      </c>
      <c r="K402" t="s">
        <v>1189</v>
      </c>
      <c r="L402">
        <v>1346</v>
      </c>
      <c r="N402">
        <v>1009</v>
      </c>
      <c r="O402" t="s">
        <v>95</v>
      </c>
      <c r="P402" t="s">
        <v>95</v>
      </c>
      <c r="Q402">
        <v>1</v>
      </c>
      <c r="X402">
        <v>3.5999999999999997E-2</v>
      </c>
      <c r="Y402">
        <v>4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3</v>
      </c>
      <c r="AG402">
        <v>3.5999999999999997E-2</v>
      </c>
      <c r="AH402">
        <v>2</v>
      </c>
      <c r="AI402">
        <v>23105596</v>
      </c>
      <c r="AJ402">
        <v>405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>
      <c r="A403">
        <f>ROW(Source!A214)</f>
        <v>214</v>
      </c>
      <c r="B403">
        <v>23105618</v>
      </c>
      <c r="C403">
        <v>23105584</v>
      </c>
      <c r="D403">
        <v>21541743</v>
      </c>
      <c r="E403">
        <v>1</v>
      </c>
      <c r="F403">
        <v>1</v>
      </c>
      <c r="G403">
        <v>1</v>
      </c>
      <c r="H403">
        <v>3</v>
      </c>
      <c r="I403" t="s">
        <v>1190</v>
      </c>
      <c r="J403" t="s">
        <v>1191</v>
      </c>
      <c r="K403" t="s">
        <v>1192</v>
      </c>
      <c r="L403">
        <v>1346</v>
      </c>
      <c r="N403">
        <v>1009</v>
      </c>
      <c r="O403" t="s">
        <v>95</v>
      </c>
      <c r="P403" t="s">
        <v>95</v>
      </c>
      <c r="Q403">
        <v>1</v>
      </c>
      <c r="X403">
        <v>4.0000000000000001E-3</v>
      </c>
      <c r="Y403">
        <v>17.920000000000002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3</v>
      </c>
      <c r="AG403">
        <v>4.0000000000000001E-3</v>
      </c>
      <c r="AH403">
        <v>2</v>
      </c>
      <c r="AI403">
        <v>23105597</v>
      </c>
      <c r="AJ403">
        <v>406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>
      <c r="A404">
        <f>ROW(Source!A214)</f>
        <v>214</v>
      </c>
      <c r="B404">
        <v>23105619</v>
      </c>
      <c r="C404">
        <v>23105584</v>
      </c>
      <c r="D404">
        <v>21541970</v>
      </c>
      <c r="E404">
        <v>1</v>
      </c>
      <c r="F404">
        <v>1</v>
      </c>
      <c r="G404">
        <v>1</v>
      </c>
      <c r="H404">
        <v>3</v>
      </c>
      <c r="I404" t="s">
        <v>1193</v>
      </c>
      <c r="J404" t="s">
        <v>1194</v>
      </c>
      <c r="K404" t="s">
        <v>1195</v>
      </c>
      <c r="L404">
        <v>1339</v>
      </c>
      <c r="N404">
        <v>1007</v>
      </c>
      <c r="O404" t="s">
        <v>26</v>
      </c>
      <c r="P404" t="s">
        <v>26</v>
      </c>
      <c r="Q404">
        <v>1</v>
      </c>
      <c r="X404">
        <v>0.14199999999999999</v>
      </c>
      <c r="Y404">
        <v>19.02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3</v>
      </c>
      <c r="AG404">
        <v>0.14199999999999999</v>
      </c>
      <c r="AH404">
        <v>2</v>
      </c>
      <c r="AI404">
        <v>23105598</v>
      </c>
      <c r="AJ404">
        <v>407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>
      <c r="A405">
        <f>ROW(Source!A214)</f>
        <v>214</v>
      </c>
      <c r="B405">
        <v>23105620</v>
      </c>
      <c r="C405">
        <v>23105584</v>
      </c>
      <c r="D405">
        <v>21541975</v>
      </c>
      <c r="E405">
        <v>1</v>
      </c>
      <c r="F405">
        <v>1</v>
      </c>
      <c r="G405">
        <v>1</v>
      </c>
      <c r="H405">
        <v>3</v>
      </c>
      <c r="I405" t="s">
        <v>1131</v>
      </c>
      <c r="J405" t="s">
        <v>1132</v>
      </c>
      <c r="K405" t="s">
        <v>1133</v>
      </c>
      <c r="L405">
        <v>1346</v>
      </c>
      <c r="N405">
        <v>1009</v>
      </c>
      <c r="O405" t="s">
        <v>95</v>
      </c>
      <c r="P405" t="s">
        <v>95</v>
      </c>
      <c r="Q405">
        <v>1</v>
      </c>
      <c r="X405">
        <v>0.56999999999999995</v>
      </c>
      <c r="Y405">
        <v>6.09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3</v>
      </c>
      <c r="AG405">
        <v>0.56999999999999995</v>
      </c>
      <c r="AH405">
        <v>2</v>
      </c>
      <c r="AI405">
        <v>23105599</v>
      </c>
      <c r="AJ405">
        <v>408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>
      <c r="A406">
        <f>ROW(Source!A214)</f>
        <v>214</v>
      </c>
      <c r="B406">
        <v>23105621</v>
      </c>
      <c r="C406">
        <v>23105584</v>
      </c>
      <c r="D406">
        <v>21542089</v>
      </c>
      <c r="E406">
        <v>1</v>
      </c>
      <c r="F406">
        <v>1</v>
      </c>
      <c r="G406">
        <v>1</v>
      </c>
      <c r="H406">
        <v>3</v>
      </c>
      <c r="I406" t="s">
        <v>1196</v>
      </c>
      <c r="J406" t="s">
        <v>1197</v>
      </c>
      <c r="K406" t="s">
        <v>1198</v>
      </c>
      <c r="L406">
        <v>1327</v>
      </c>
      <c r="N406">
        <v>1005</v>
      </c>
      <c r="O406" t="s">
        <v>220</v>
      </c>
      <c r="P406" t="s">
        <v>220</v>
      </c>
      <c r="Q406">
        <v>1</v>
      </c>
      <c r="X406">
        <v>4.3999999999999997E-2</v>
      </c>
      <c r="Y406">
        <v>5.95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3</v>
      </c>
      <c r="AG406">
        <v>4.3999999999999997E-2</v>
      </c>
      <c r="AH406">
        <v>2</v>
      </c>
      <c r="AI406">
        <v>23105600</v>
      </c>
      <c r="AJ406">
        <v>409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>
      <c r="A407">
        <f>ROW(Source!A214)</f>
        <v>214</v>
      </c>
      <c r="B407">
        <v>23105622</v>
      </c>
      <c r="C407">
        <v>23105584</v>
      </c>
      <c r="D407">
        <v>21544653</v>
      </c>
      <c r="E407">
        <v>1</v>
      </c>
      <c r="F407">
        <v>1</v>
      </c>
      <c r="G407">
        <v>1</v>
      </c>
      <c r="H407">
        <v>3</v>
      </c>
      <c r="I407" t="s">
        <v>1199</v>
      </c>
      <c r="J407" t="s">
        <v>1200</v>
      </c>
      <c r="K407" t="s">
        <v>1201</v>
      </c>
      <c r="L407">
        <v>1346</v>
      </c>
      <c r="N407">
        <v>1009</v>
      </c>
      <c r="O407" t="s">
        <v>95</v>
      </c>
      <c r="P407" t="s">
        <v>95</v>
      </c>
      <c r="Q407">
        <v>1</v>
      </c>
      <c r="X407">
        <v>1E-4</v>
      </c>
      <c r="Y407">
        <v>12.1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3</v>
      </c>
      <c r="AG407">
        <v>1E-4</v>
      </c>
      <c r="AH407">
        <v>2</v>
      </c>
      <c r="AI407">
        <v>23105601</v>
      </c>
      <c r="AJ407">
        <v>410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>
      <c r="A408">
        <f>ROW(Source!A214)</f>
        <v>214</v>
      </c>
      <c r="B408">
        <v>23105623</v>
      </c>
      <c r="C408">
        <v>23105584</v>
      </c>
      <c r="D408">
        <v>21544660</v>
      </c>
      <c r="E408">
        <v>1</v>
      </c>
      <c r="F408">
        <v>1</v>
      </c>
      <c r="G408">
        <v>1</v>
      </c>
      <c r="H408">
        <v>3</v>
      </c>
      <c r="I408" t="s">
        <v>1202</v>
      </c>
      <c r="J408" t="s">
        <v>1203</v>
      </c>
      <c r="K408" t="s">
        <v>1204</v>
      </c>
      <c r="L408">
        <v>1346</v>
      </c>
      <c r="N408">
        <v>1009</v>
      </c>
      <c r="O408" t="s">
        <v>95</v>
      </c>
      <c r="P408" t="s">
        <v>95</v>
      </c>
      <c r="Q408">
        <v>1</v>
      </c>
      <c r="X408">
        <v>5.2999999999999999E-2</v>
      </c>
      <c r="Y408">
        <v>15.26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3</v>
      </c>
      <c r="AG408">
        <v>5.2999999999999999E-2</v>
      </c>
      <c r="AH408">
        <v>2</v>
      </c>
      <c r="AI408">
        <v>23105602</v>
      </c>
      <c r="AJ408">
        <v>411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>
      <c r="A409">
        <f>ROW(Source!A214)</f>
        <v>214</v>
      </c>
      <c r="B409">
        <v>23105624</v>
      </c>
      <c r="C409">
        <v>23105584</v>
      </c>
      <c r="D409">
        <v>21551790</v>
      </c>
      <c r="E409">
        <v>1</v>
      </c>
      <c r="F409">
        <v>1</v>
      </c>
      <c r="G409">
        <v>1</v>
      </c>
      <c r="H409">
        <v>3</v>
      </c>
      <c r="I409" t="s">
        <v>1205</v>
      </c>
      <c r="J409" t="s">
        <v>1206</v>
      </c>
      <c r="K409" t="s">
        <v>1207</v>
      </c>
      <c r="L409">
        <v>1348</v>
      </c>
      <c r="N409">
        <v>1009</v>
      </c>
      <c r="O409" t="s">
        <v>13</v>
      </c>
      <c r="P409" t="s">
        <v>13</v>
      </c>
      <c r="Q409">
        <v>1000</v>
      </c>
      <c r="X409">
        <v>2.0000000000000001E-4</v>
      </c>
      <c r="Y409">
        <v>7441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3</v>
      </c>
      <c r="AG409">
        <v>2.0000000000000001E-4</v>
      </c>
      <c r="AH409">
        <v>2</v>
      </c>
      <c r="AI409">
        <v>23105603</v>
      </c>
      <c r="AJ409">
        <v>412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>
      <c r="A410">
        <f>ROW(Source!A214)</f>
        <v>214</v>
      </c>
      <c r="B410">
        <v>23105625</v>
      </c>
      <c r="C410">
        <v>23105584</v>
      </c>
      <c r="D410">
        <v>21638445</v>
      </c>
      <c r="E410">
        <v>1</v>
      </c>
      <c r="F410">
        <v>1</v>
      </c>
      <c r="G410">
        <v>1</v>
      </c>
      <c r="H410">
        <v>3</v>
      </c>
      <c r="I410" t="s">
        <v>1208</v>
      </c>
      <c r="J410" t="s">
        <v>1209</v>
      </c>
      <c r="K410" t="s">
        <v>1210</v>
      </c>
      <c r="L410">
        <v>1346</v>
      </c>
      <c r="N410">
        <v>1009</v>
      </c>
      <c r="O410" t="s">
        <v>95</v>
      </c>
      <c r="P410" t="s">
        <v>95</v>
      </c>
      <c r="Q410">
        <v>1</v>
      </c>
      <c r="X410">
        <v>1E-3</v>
      </c>
      <c r="Y410">
        <v>737.8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3</v>
      </c>
      <c r="AG410">
        <v>1E-3</v>
      </c>
      <c r="AH410">
        <v>2</v>
      </c>
      <c r="AI410">
        <v>23105604</v>
      </c>
      <c r="AJ410">
        <v>413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>
      <c r="A411">
        <f>ROW(Source!A214)</f>
        <v>214</v>
      </c>
      <c r="B411">
        <v>23105626</v>
      </c>
      <c r="C411">
        <v>23105584</v>
      </c>
      <c r="D411">
        <v>21598581</v>
      </c>
      <c r="E411">
        <v>1</v>
      </c>
      <c r="F411">
        <v>1</v>
      </c>
      <c r="G411">
        <v>1</v>
      </c>
      <c r="H411">
        <v>3</v>
      </c>
      <c r="I411" t="s">
        <v>853</v>
      </c>
      <c r="J411" t="s">
        <v>854</v>
      </c>
      <c r="K411" t="s">
        <v>855</v>
      </c>
      <c r="L411">
        <v>9308174</v>
      </c>
      <c r="N411">
        <v>1009</v>
      </c>
      <c r="O411" t="s">
        <v>13</v>
      </c>
      <c r="P411" t="s">
        <v>361</v>
      </c>
      <c r="Q411">
        <v>1000</v>
      </c>
      <c r="X411">
        <v>0.99</v>
      </c>
      <c r="Y411">
        <v>1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3</v>
      </c>
      <c r="AG411">
        <v>0.99</v>
      </c>
      <c r="AH411">
        <v>2</v>
      </c>
      <c r="AI411">
        <v>23105605</v>
      </c>
      <c r="AJ411">
        <v>414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>
      <c r="A412">
        <f>ROW(Source!A216)</f>
        <v>216</v>
      </c>
      <c r="B412">
        <v>23105644</v>
      </c>
      <c r="C412">
        <v>23105629</v>
      </c>
      <c r="D412">
        <v>9430636</v>
      </c>
      <c r="E412">
        <v>1</v>
      </c>
      <c r="F412">
        <v>1</v>
      </c>
      <c r="G412">
        <v>1</v>
      </c>
      <c r="H412">
        <v>1</v>
      </c>
      <c r="I412" t="s">
        <v>1011</v>
      </c>
      <c r="J412" t="s">
        <v>3</v>
      </c>
      <c r="K412" t="s">
        <v>1012</v>
      </c>
      <c r="L412">
        <v>1369</v>
      </c>
      <c r="N412">
        <v>1013</v>
      </c>
      <c r="O412" t="s">
        <v>731</v>
      </c>
      <c r="P412" t="s">
        <v>731</v>
      </c>
      <c r="Q412">
        <v>1</v>
      </c>
      <c r="X412">
        <v>30.3</v>
      </c>
      <c r="Y412">
        <v>0</v>
      </c>
      <c r="Z412">
        <v>0</v>
      </c>
      <c r="AA412">
        <v>0</v>
      </c>
      <c r="AB412">
        <v>9.4</v>
      </c>
      <c r="AC412">
        <v>0</v>
      </c>
      <c r="AD412">
        <v>1</v>
      </c>
      <c r="AE412">
        <v>1</v>
      </c>
      <c r="AF412" t="s">
        <v>3</v>
      </c>
      <c r="AG412">
        <v>30.3</v>
      </c>
      <c r="AH412">
        <v>2</v>
      </c>
      <c r="AI412">
        <v>23105630</v>
      </c>
      <c r="AJ412">
        <v>415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>
      <c r="A413">
        <f>ROW(Source!A216)</f>
        <v>216</v>
      </c>
      <c r="B413">
        <v>23105645</v>
      </c>
      <c r="C413">
        <v>23105629</v>
      </c>
      <c r="D413">
        <v>121548</v>
      </c>
      <c r="E413">
        <v>1</v>
      </c>
      <c r="F413">
        <v>1</v>
      </c>
      <c r="G413">
        <v>1</v>
      </c>
      <c r="H413">
        <v>1</v>
      </c>
      <c r="I413" t="s">
        <v>23</v>
      </c>
      <c r="J413" t="s">
        <v>3</v>
      </c>
      <c r="K413" t="s">
        <v>732</v>
      </c>
      <c r="L413">
        <v>608254</v>
      </c>
      <c r="N413">
        <v>1013</v>
      </c>
      <c r="O413" t="s">
        <v>733</v>
      </c>
      <c r="P413" t="s">
        <v>733</v>
      </c>
      <c r="Q413">
        <v>1</v>
      </c>
      <c r="X413">
        <v>0.03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2</v>
      </c>
      <c r="AF413" t="s">
        <v>3</v>
      </c>
      <c r="AG413">
        <v>0.03</v>
      </c>
      <c r="AH413">
        <v>2</v>
      </c>
      <c r="AI413">
        <v>23105631</v>
      </c>
      <c r="AJ413">
        <v>416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>
      <c r="A414">
        <f>ROW(Source!A216)</f>
        <v>216</v>
      </c>
      <c r="B414">
        <v>23105646</v>
      </c>
      <c r="C414">
        <v>23105629</v>
      </c>
      <c r="D414">
        <v>21598821</v>
      </c>
      <c r="E414">
        <v>1</v>
      </c>
      <c r="F414">
        <v>1</v>
      </c>
      <c r="G414">
        <v>1</v>
      </c>
      <c r="H414">
        <v>2</v>
      </c>
      <c r="I414" t="s">
        <v>805</v>
      </c>
      <c r="J414" t="s">
        <v>806</v>
      </c>
      <c r="K414" t="s">
        <v>807</v>
      </c>
      <c r="L414">
        <v>1368</v>
      </c>
      <c r="N414">
        <v>1011</v>
      </c>
      <c r="O414" t="s">
        <v>737</v>
      </c>
      <c r="P414" t="s">
        <v>737</v>
      </c>
      <c r="Q414">
        <v>1</v>
      </c>
      <c r="X414">
        <v>0.03</v>
      </c>
      <c r="Y414">
        <v>0</v>
      </c>
      <c r="Z414">
        <v>134.65</v>
      </c>
      <c r="AA414">
        <v>13.5</v>
      </c>
      <c r="AB414">
        <v>0</v>
      </c>
      <c r="AC414">
        <v>0</v>
      </c>
      <c r="AD414">
        <v>1</v>
      </c>
      <c r="AE414">
        <v>0</v>
      </c>
      <c r="AF414" t="s">
        <v>3</v>
      </c>
      <c r="AG414">
        <v>0.03</v>
      </c>
      <c r="AH414">
        <v>2</v>
      </c>
      <c r="AI414">
        <v>23105632</v>
      </c>
      <c r="AJ414">
        <v>417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>
      <c r="A415">
        <f>ROW(Source!A216)</f>
        <v>216</v>
      </c>
      <c r="B415">
        <v>23105647</v>
      </c>
      <c r="C415">
        <v>23105629</v>
      </c>
      <c r="D415">
        <v>21599019</v>
      </c>
      <c r="E415">
        <v>1</v>
      </c>
      <c r="F415">
        <v>1</v>
      </c>
      <c r="G415">
        <v>1</v>
      </c>
      <c r="H415">
        <v>2</v>
      </c>
      <c r="I415" t="s">
        <v>1099</v>
      </c>
      <c r="J415" t="s">
        <v>1100</v>
      </c>
      <c r="K415" t="s">
        <v>1101</v>
      </c>
      <c r="L415">
        <v>1368</v>
      </c>
      <c r="N415">
        <v>1011</v>
      </c>
      <c r="O415" t="s">
        <v>737</v>
      </c>
      <c r="P415" t="s">
        <v>737</v>
      </c>
      <c r="Q415">
        <v>1</v>
      </c>
      <c r="X415">
        <v>0.63</v>
      </c>
      <c r="Y415">
        <v>0</v>
      </c>
      <c r="Z415">
        <v>6.9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3</v>
      </c>
      <c r="AG415">
        <v>0.63</v>
      </c>
      <c r="AH415">
        <v>2</v>
      </c>
      <c r="AI415">
        <v>23105633</v>
      </c>
      <c r="AJ415">
        <v>418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>
      <c r="A416">
        <f>ROW(Source!A216)</f>
        <v>216</v>
      </c>
      <c r="B416">
        <v>23105648</v>
      </c>
      <c r="C416">
        <v>23105629</v>
      </c>
      <c r="D416">
        <v>21599187</v>
      </c>
      <c r="E416">
        <v>1</v>
      </c>
      <c r="F416">
        <v>1</v>
      </c>
      <c r="G416">
        <v>1</v>
      </c>
      <c r="H416">
        <v>2</v>
      </c>
      <c r="I416" t="s">
        <v>895</v>
      </c>
      <c r="J416" t="s">
        <v>896</v>
      </c>
      <c r="K416" t="s">
        <v>897</v>
      </c>
      <c r="L416">
        <v>1368</v>
      </c>
      <c r="N416">
        <v>1011</v>
      </c>
      <c r="O416" t="s">
        <v>737</v>
      </c>
      <c r="P416" t="s">
        <v>737</v>
      </c>
      <c r="Q416">
        <v>1</v>
      </c>
      <c r="X416">
        <v>3.02</v>
      </c>
      <c r="Y416">
        <v>0</v>
      </c>
      <c r="Z416">
        <v>8.1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3</v>
      </c>
      <c r="AG416">
        <v>3.02</v>
      </c>
      <c r="AH416">
        <v>2</v>
      </c>
      <c r="AI416">
        <v>23105634</v>
      </c>
      <c r="AJ416">
        <v>419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>
      <c r="A417">
        <f>ROW(Source!A216)</f>
        <v>216</v>
      </c>
      <c r="B417">
        <v>23105649</v>
      </c>
      <c r="C417">
        <v>23105629</v>
      </c>
      <c r="D417">
        <v>21599190</v>
      </c>
      <c r="E417">
        <v>1</v>
      </c>
      <c r="F417">
        <v>1</v>
      </c>
      <c r="G417">
        <v>1</v>
      </c>
      <c r="H417">
        <v>2</v>
      </c>
      <c r="I417" t="s">
        <v>744</v>
      </c>
      <c r="J417" t="s">
        <v>745</v>
      </c>
      <c r="K417" t="s">
        <v>746</v>
      </c>
      <c r="L417">
        <v>1368</v>
      </c>
      <c r="N417">
        <v>1011</v>
      </c>
      <c r="O417" t="s">
        <v>737</v>
      </c>
      <c r="P417" t="s">
        <v>737</v>
      </c>
      <c r="Q417">
        <v>1</v>
      </c>
      <c r="X417">
        <v>0.57999999999999996</v>
      </c>
      <c r="Y417">
        <v>0</v>
      </c>
      <c r="Z417">
        <v>1.2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3</v>
      </c>
      <c r="AG417">
        <v>0.57999999999999996</v>
      </c>
      <c r="AH417">
        <v>2</v>
      </c>
      <c r="AI417">
        <v>23105635</v>
      </c>
      <c r="AJ417">
        <v>420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>
      <c r="A418">
        <f>ROW(Source!A216)</f>
        <v>216</v>
      </c>
      <c r="B418">
        <v>23105650</v>
      </c>
      <c r="C418">
        <v>23105629</v>
      </c>
      <c r="D418">
        <v>21601202</v>
      </c>
      <c r="E418">
        <v>1</v>
      </c>
      <c r="F418">
        <v>1</v>
      </c>
      <c r="G418">
        <v>1</v>
      </c>
      <c r="H418">
        <v>2</v>
      </c>
      <c r="I418" t="s">
        <v>1122</v>
      </c>
      <c r="J418" t="s">
        <v>1123</v>
      </c>
      <c r="K418" t="s">
        <v>1124</v>
      </c>
      <c r="L418">
        <v>1368</v>
      </c>
      <c r="N418">
        <v>1011</v>
      </c>
      <c r="O418" t="s">
        <v>737</v>
      </c>
      <c r="P418" t="s">
        <v>737</v>
      </c>
      <c r="Q418">
        <v>1</v>
      </c>
      <c r="X418">
        <v>2.9</v>
      </c>
      <c r="Y418">
        <v>0</v>
      </c>
      <c r="Z418">
        <v>5.13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3</v>
      </c>
      <c r="AG418">
        <v>2.9</v>
      </c>
      <c r="AH418">
        <v>2</v>
      </c>
      <c r="AI418">
        <v>23105636</v>
      </c>
      <c r="AJ418">
        <v>421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>
      <c r="A419">
        <f>ROW(Source!A216)</f>
        <v>216</v>
      </c>
      <c r="B419">
        <v>23105651</v>
      </c>
      <c r="C419">
        <v>23105629</v>
      </c>
      <c r="D419">
        <v>21601609</v>
      </c>
      <c r="E419">
        <v>1</v>
      </c>
      <c r="F419">
        <v>1</v>
      </c>
      <c r="G419">
        <v>1</v>
      </c>
      <c r="H419">
        <v>2</v>
      </c>
      <c r="I419" t="s">
        <v>797</v>
      </c>
      <c r="J419" t="s">
        <v>798</v>
      </c>
      <c r="K419" t="s">
        <v>799</v>
      </c>
      <c r="L419">
        <v>1368</v>
      </c>
      <c r="N419">
        <v>1011</v>
      </c>
      <c r="O419" t="s">
        <v>737</v>
      </c>
      <c r="P419" t="s">
        <v>737</v>
      </c>
      <c r="Q419">
        <v>1</v>
      </c>
      <c r="X419">
        <v>0.03</v>
      </c>
      <c r="Y419">
        <v>0</v>
      </c>
      <c r="Z419">
        <v>87.17</v>
      </c>
      <c r="AA419">
        <v>11.6</v>
      </c>
      <c r="AB419">
        <v>0</v>
      </c>
      <c r="AC419">
        <v>0</v>
      </c>
      <c r="AD419">
        <v>1</v>
      </c>
      <c r="AE419">
        <v>0</v>
      </c>
      <c r="AF419" t="s">
        <v>3</v>
      </c>
      <c r="AG419">
        <v>0.03</v>
      </c>
      <c r="AH419">
        <v>2</v>
      </c>
      <c r="AI419">
        <v>23105637</v>
      </c>
      <c r="AJ419">
        <v>422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>
      <c r="A420">
        <f>ROW(Source!A216)</f>
        <v>216</v>
      </c>
      <c r="B420">
        <v>23105652</v>
      </c>
      <c r="C420">
        <v>23105629</v>
      </c>
      <c r="D420">
        <v>21538874</v>
      </c>
      <c r="E420">
        <v>1</v>
      </c>
      <c r="F420">
        <v>1</v>
      </c>
      <c r="G420">
        <v>1</v>
      </c>
      <c r="H420">
        <v>3</v>
      </c>
      <c r="I420" t="s">
        <v>762</v>
      </c>
      <c r="J420" t="s">
        <v>763</v>
      </c>
      <c r="K420" t="s">
        <v>764</v>
      </c>
      <c r="L420">
        <v>1339</v>
      </c>
      <c r="N420">
        <v>1007</v>
      </c>
      <c r="O420" t="s">
        <v>26</v>
      </c>
      <c r="P420" t="s">
        <v>26</v>
      </c>
      <c r="Q420">
        <v>1</v>
      </c>
      <c r="X420">
        <v>1.4</v>
      </c>
      <c r="Y420">
        <v>6.22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3</v>
      </c>
      <c r="AG420">
        <v>1.4</v>
      </c>
      <c r="AH420">
        <v>2</v>
      </c>
      <c r="AI420">
        <v>23105638</v>
      </c>
      <c r="AJ420">
        <v>423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>
      <c r="A421">
        <f>ROW(Source!A216)</f>
        <v>216</v>
      </c>
      <c r="B421">
        <v>23105653</v>
      </c>
      <c r="C421">
        <v>23105629</v>
      </c>
      <c r="D421">
        <v>21540930</v>
      </c>
      <c r="E421">
        <v>1</v>
      </c>
      <c r="F421">
        <v>1</v>
      </c>
      <c r="G421">
        <v>1</v>
      </c>
      <c r="H421">
        <v>3</v>
      </c>
      <c r="I421" t="s">
        <v>1128</v>
      </c>
      <c r="J421" t="s">
        <v>1129</v>
      </c>
      <c r="K421" t="s">
        <v>1130</v>
      </c>
      <c r="L421">
        <v>1348</v>
      </c>
      <c r="N421">
        <v>1009</v>
      </c>
      <c r="O421" t="s">
        <v>13</v>
      </c>
      <c r="P421" t="s">
        <v>13</v>
      </c>
      <c r="Q421">
        <v>1000</v>
      </c>
      <c r="X421">
        <v>3.5000000000000001E-3</v>
      </c>
      <c r="Y421">
        <v>11524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3</v>
      </c>
      <c r="AG421">
        <v>3.5000000000000001E-3</v>
      </c>
      <c r="AH421">
        <v>2</v>
      </c>
      <c r="AI421">
        <v>23105639</v>
      </c>
      <c r="AJ421">
        <v>424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>
      <c r="A422">
        <f>ROW(Source!A216)</f>
        <v>216</v>
      </c>
      <c r="B422">
        <v>23105654</v>
      </c>
      <c r="C422">
        <v>23105629</v>
      </c>
      <c r="D422">
        <v>21541975</v>
      </c>
      <c r="E422">
        <v>1</v>
      </c>
      <c r="F422">
        <v>1</v>
      </c>
      <c r="G422">
        <v>1</v>
      </c>
      <c r="H422">
        <v>3</v>
      </c>
      <c r="I422" t="s">
        <v>1131</v>
      </c>
      <c r="J422" t="s">
        <v>1132</v>
      </c>
      <c r="K422" t="s">
        <v>1133</v>
      </c>
      <c r="L422">
        <v>1346</v>
      </c>
      <c r="N422">
        <v>1009</v>
      </c>
      <c r="O422" t="s">
        <v>95</v>
      </c>
      <c r="P422" t="s">
        <v>95</v>
      </c>
      <c r="Q422">
        <v>1</v>
      </c>
      <c r="X422">
        <v>0.24</v>
      </c>
      <c r="Y422">
        <v>6.09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3</v>
      </c>
      <c r="AG422">
        <v>0.24</v>
      </c>
      <c r="AH422">
        <v>2</v>
      </c>
      <c r="AI422">
        <v>23105640</v>
      </c>
      <c r="AJ422">
        <v>425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>
      <c r="A423">
        <f>ROW(Source!A216)</f>
        <v>216</v>
      </c>
      <c r="B423">
        <v>23105655</v>
      </c>
      <c r="C423">
        <v>23105629</v>
      </c>
      <c r="D423">
        <v>21551860</v>
      </c>
      <c r="E423">
        <v>1</v>
      </c>
      <c r="F423">
        <v>1</v>
      </c>
      <c r="G423">
        <v>1</v>
      </c>
      <c r="H423">
        <v>3</v>
      </c>
      <c r="I423" t="s">
        <v>1134</v>
      </c>
      <c r="J423" t="s">
        <v>1135</v>
      </c>
      <c r="K423" t="s">
        <v>1136</v>
      </c>
      <c r="L423">
        <v>1346</v>
      </c>
      <c r="N423">
        <v>1009</v>
      </c>
      <c r="O423" t="s">
        <v>95</v>
      </c>
      <c r="P423" t="s">
        <v>95</v>
      </c>
      <c r="Q423">
        <v>1</v>
      </c>
      <c r="X423">
        <v>15.2</v>
      </c>
      <c r="Y423">
        <v>12.6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3</v>
      </c>
      <c r="AG423">
        <v>15.2</v>
      </c>
      <c r="AH423">
        <v>2</v>
      </c>
      <c r="AI423">
        <v>23105641</v>
      </c>
      <c r="AJ423">
        <v>426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>
      <c r="A424">
        <f>ROW(Source!A216)</f>
        <v>216</v>
      </c>
      <c r="B424">
        <v>23105656</v>
      </c>
      <c r="C424">
        <v>23105629</v>
      </c>
      <c r="D424">
        <v>21586843</v>
      </c>
      <c r="E424">
        <v>1</v>
      </c>
      <c r="F424">
        <v>1</v>
      </c>
      <c r="G424">
        <v>1</v>
      </c>
      <c r="H424">
        <v>3</v>
      </c>
      <c r="I424" t="s">
        <v>1140</v>
      </c>
      <c r="J424" t="s">
        <v>1141</v>
      </c>
      <c r="K424" t="s">
        <v>1142</v>
      </c>
      <c r="L424">
        <v>1383</v>
      </c>
      <c r="N424">
        <v>1013</v>
      </c>
      <c r="O424" t="s">
        <v>1143</v>
      </c>
      <c r="P424" t="s">
        <v>1143</v>
      </c>
      <c r="Q424">
        <v>1</v>
      </c>
      <c r="X424">
        <v>1.9</v>
      </c>
      <c r="Y424">
        <v>0.4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3</v>
      </c>
      <c r="AG424">
        <v>1.9</v>
      </c>
      <c r="AH424">
        <v>2</v>
      </c>
      <c r="AI424">
        <v>23105642</v>
      </c>
      <c r="AJ424">
        <v>427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>
      <c r="A425">
        <f>ROW(Source!A216)</f>
        <v>216</v>
      </c>
      <c r="B425">
        <v>23105657</v>
      </c>
      <c r="C425">
        <v>23105629</v>
      </c>
      <c r="D425">
        <v>21598581</v>
      </c>
      <c r="E425">
        <v>1</v>
      </c>
      <c r="F425">
        <v>1</v>
      </c>
      <c r="G425">
        <v>1</v>
      </c>
      <c r="H425">
        <v>3</v>
      </c>
      <c r="I425" t="s">
        <v>853</v>
      </c>
      <c r="J425" t="s">
        <v>854</v>
      </c>
      <c r="K425" t="s">
        <v>855</v>
      </c>
      <c r="L425">
        <v>9308174</v>
      </c>
      <c r="N425">
        <v>1009</v>
      </c>
      <c r="O425" t="s">
        <v>13</v>
      </c>
      <c r="P425" t="s">
        <v>361</v>
      </c>
      <c r="Q425">
        <v>1000</v>
      </c>
      <c r="X425">
        <v>5.7</v>
      </c>
      <c r="Y425">
        <v>1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3</v>
      </c>
      <c r="AG425">
        <v>5.7</v>
      </c>
      <c r="AH425">
        <v>2</v>
      </c>
      <c r="AI425">
        <v>23105643</v>
      </c>
      <c r="AJ425">
        <v>428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>
      <c r="A426">
        <f>ROW(Source!A219)</f>
        <v>219</v>
      </c>
      <c r="B426">
        <v>23105669</v>
      </c>
      <c r="C426">
        <v>23105662</v>
      </c>
      <c r="D426">
        <v>9416409</v>
      </c>
      <c r="E426">
        <v>1</v>
      </c>
      <c r="F426">
        <v>1</v>
      </c>
      <c r="G426">
        <v>1</v>
      </c>
      <c r="H426">
        <v>1</v>
      </c>
      <c r="I426" t="s">
        <v>910</v>
      </c>
      <c r="J426" t="s">
        <v>3</v>
      </c>
      <c r="K426" t="s">
        <v>911</v>
      </c>
      <c r="L426">
        <v>1369</v>
      </c>
      <c r="N426">
        <v>1013</v>
      </c>
      <c r="O426" t="s">
        <v>731</v>
      </c>
      <c r="P426" t="s">
        <v>731</v>
      </c>
      <c r="Q426">
        <v>1</v>
      </c>
      <c r="X426">
        <v>9.8000000000000007</v>
      </c>
      <c r="Y426">
        <v>0</v>
      </c>
      <c r="Z426">
        <v>0</v>
      </c>
      <c r="AA426">
        <v>0</v>
      </c>
      <c r="AB426">
        <v>9.92</v>
      </c>
      <c r="AC426">
        <v>0</v>
      </c>
      <c r="AD426">
        <v>1</v>
      </c>
      <c r="AE426">
        <v>1</v>
      </c>
      <c r="AF426" t="s">
        <v>3</v>
      </c>
      <c r="AG426">
        <v>9.8000000000000007</v>
      </c>
      <c r="AH426">
        <v>2</v>
      </c>
      <c r="AI426">
        <v>23105663</v>
      </c>
      <c r="AJ426">
        <v>429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>
      <c r="A427">
        <f>ROW(Source!A219)</f>
        <v>219</v>
      </c>
      <c r="B427">
        <v>23105670</v>
      </c>
      <c r="C427">
        <v>23105662</v>
      </c>
      <c r="D427">
        <v>21601609</v>
      </c>
      <c r="E427">
        <v>1</v>
      </c>
      <c r="F427">
        <v>1</v>
      </c>
      <c r="G427">
        <v>1</v>
      </c>
      <c r="H427">
        <v>2</v>
      </c>
      <c r="I427" t="s">
        <v>797</v>
      </c>
      <c r="J427" t="s">
        <v>798</v>
      </c>
      <c r="K427" t="s">
        <v>799</v>
      </c>
      <c r="L427">
        <v>1368</v>
      </c>
      <c r="N427">
        <v>1011</v>
      </c>
      <c r="O427" t="s">
        <v>737</v>
      </c>
      <c r="P427" t="s">
        <v>737</v>
      </c>
      <c r="Q427">
        <v>1</v>
      </c>
      <c r="X427">
        <v>0.06</v>
      </c>
      <c r="Y427">
        <v>0</v>
      </c>
      <c r="Z427">
        <v>87.17</v>
      </c>
      <c r="AA427">
        <v>11.6</v>
      </c>
      <c r="AB427">
        <v>0</v>
      </c>
      <c r="AC427">
        <v>0</v>
      </c>
      <c r="AD427">
        <v>1</v>
      </c>
      <c r="AE427">
        <v>0</v>
      </c>
      <c r="AF427" t="s">
        <v>3</v>
      </c>
      <c r="AG427">
        <v>0.06</v>
      </c>
      <c r="AH427">
        <v>2</v>
      </c>
      <c r="AI427">
        <v>23105664</v>
      </c>
      <c r="AJ427">
        <v>430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>
      <c r="A428">
        <f>ROW(Source!A219)</f>
        <v>219</v>
      </c>
      <c r="B428">
        <v>23105671</v>
      </c>
      <c r="C428">
        <v>23105662</v>
      </c>
      <c r="D428">
        <v>21541212</v>
      </c>
      <c r="E428">
        <v>1</v>
      </c>
      <c r="F428">
        <v>1</v>
      </c>
      <c r="G428">
        <v>1</v>
      </c>
      <c r="H428">
        <v>3</v>
      </c>
      <c r="I428" t="s">
        <v>959</v>
      </c>
      <c r="J428" t="s">
        <v>960</v>
      </c>
      <c r="K428" t="s">
        <v>961</v>
      </c>
      <c r="L428">
        <v>1346</v>
      </c>
      <c r="N428">
        <v>1009</v>
      </c>
      <c r="O428" t="s">
        <v>95</v>
      </c>
      <c r="P428" t="s">
        <v>95</v>
      </c>
      <c r="Q428">
        <v>1</v>
      </c>
      <c r="X428">
        <v>7.6</v>
      </c>
      <c r="Y428">
        <v>23.09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3</v>
      </c>
      <c r="AG428">
        <v>7.6</v>
      </c>
      <c r="AH428">
        <v>2</v>
      </c>
      <c r="AI428">
        <v>23105665</v>
      </c>
      <c r="AJ428">
        <v>431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>
      <c r="A429">
        <f>ROW(Source!A219)</f>
        <v>219</v>
      </c>
      <c r="B429">
        <v>23105672</v>
      </c>
      <c r="C429">
        <v>23105662</v>
      </c>
      <c r="D429">
        <v>21541234</v>
      </c>
      <c r="E429">
        <v>1</v>
      </c>
      <c r="F429">
        <v>1</v>
      </c>
      <c r="G429">
        <v>1</v>
      </c>
      <c r="H429">
        <v>3</v>
      </c>
      <c r="I429" t="s">
        <v>962</v>
      </c>
      <c r="J429" t="s">
        <v>963</v>
      </c>
      <c r="K429" t="s">
        <v>964</v>
      </c>
      <c r="L429">
        <v>1348</v>
      </c>
      <c r="N429">
        <v>1009</v>
      </c>
      <c r="O429" t="s">
        <v>13</v>
      </c>
      <c r="P429" t="s">
        <v>13</v>
      </c>
      <c r="Q429">
        <v>1000</v>
      </c>
      <c r="X429">
        <v>1.6800000000000001E-3</v>
      </c>
      <c r="Y429">
        <v>9040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3</v>
      </c>
      <c r="AG429">
        <v>1.6800000000000001E-3</v>
      </c>
      <c r="AH429">
        <v>2</v>
      </c>
      <c r="AI429">
        <v>23105666</v>
      </c>
      <c r="AJ429">
        <v>432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>
      <c r="A430">
        <f>ROW(Source!A219)</f>
        <v>219</v>
      </c>
      <c r="B430">
        <v>23105673</v>
      </c>
      <c r="C430">
        <v>23105662</v>
      </c>
      <c r="D430">
        <v>21541640</v>
      </c>
      <c r="E430">
        <v>1</v>
      </c>
      <c r="F430">
        <v>1</v>
      </c>
      <c r="G430">
        <v>1</v>
      </c>
      <c r="H430">
        <v>3</v>
      </c>
      <c r="I430" t="s">
        <v>1211</v>
      </c>
      <c r="J430" t="s">
        <v>1212</v>
      </c>
      <c r="K430" t="s">
        <v>1213</v>
      </c>
      <c r="L430">
        <v>1348</v>
      </c>
      <c r="N430">
        <v>1009</v>
      </c>
      <c r="O430" t="s">
        <v>13</v>
      </c>
      <c r="P430" t="s">
        <v>13</v>
      </c>
      <c r="Q430">
        <v>1000</v>
      </c>
      <c r="X430">
        <v>2E-3</v>
      </c>
      <c r="Y430">
        <v>10208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3</v>
      </c>
      <c r="AG430">
        <v>2E-3</v>
      </c>
      <c r="AH430">
        <v>2</v>
      </c>
      <c r="AI430">
        <v>23105667</v>
      </c>
      <c r="AJ430">
        <v>433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>
      <c r="A431">
        <f>ROW(Source!A219)</f>
        <v>219</v>
      </c>
      <c r="B431">
        <v>23105674</v>
      </c>
      <c r="C431">
        <v>23105662</v>
      </c>
      <c r="D431">
        <v>21571573</v>
      </c>
      <c r="E431">
        <v>1</v>
      </c>
      <c r="F431">
        <v>1</v>
      </c>
      <c r="G431">
        <v>1</v>
      </c>
      <c r="H431">
        <v>3</v>
      </c>
      <c r="I431" t="s">
        <v>379</v>
      </c>
      <c r="J431" t="s">
        <v>381</v>
      </c>
      <c r="K431" t="s">
        <v>380</v>
      </c>
      <c r="L431">
        <v>1354</v>
      </c>
      <c r="N431">
        <v>1010</v>
      </c>
      <c r="O431" t="s">
        <v>123</v>
      </c>
      <c r="P431" t="s">
        <v>123</v>
      </c>
      <c r="Q431">
        <v>1</v>
      </c>
      <c r="X431">
        <v>10</v>
      </c>
      <c r="Y431">
        <v>0</v>
      </c>
      <c r="Z431">
        <v>0</v>
      </c>
      <c r="AA431">
        <v>0</v>
      </c>
      <c r="AB431">
        <v>0</v>
      </c>
      <c r="AC431">
        <v>1</v>
      </c>
      <c r="AD431">
        <v>0</v>
      </c>
      <c r="AE431">
        <v>0</v>
      </c>
      <c r="AF431" t="s">
        <v>3</v>
      </c>
      <c r="AG431">
        <v>10</v>
      </c>
      <c r="AH431">
        <v>2</v>
      </c>
      <c r="AI431">
        <v>23105668</v>
      </c>
      <c r="AJ431">
        <v>434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>
      <c r="A432">
        <f>ROW(Source!A223)</f>
        <v>223</v>
      </c>
      <c r="B432">
        <v>23105691</v>
      </c>
      <c r="C432">
        <v>23105680</v>
      </c>
      <c r="D432">
        <v>9431548</v>
      </c>
      <c r="E432">
        <v>1</v>
      </c>
      <c r="F432">
        <v>1</v>
      </c>
      <c r="G432">
        <v>1</v>
      </c>
      <c r="H432">
        <v>1</v>
      </c>
      <c r="I432" t="s">
        <v>1097</v>
      </c>
      <c r="J432" t="s">
        <v>3</v>
      </c>
      <c r="K432" t="s">
        <v>1098</v>
      </c>
      <c r="L432">
        <v>1369</v>
      </c>
      <c r="N432">
        <v>1013</v>
      </c>
      <c r="O432" t="s">
        <v>731</v>
      </c>
      <c r="P432" t="s">
        <v>731</v>
      </c>
      <c r="Q432">
        <v>1</v>
      </c>
      <c r="X432">
        <v>3.49</v>
      </c>
      <c r="Y432">
        <v>0</v>
      </c>
      <c r="Z432">
        <v>0</v>
      </c>
      <c r="AA432">
        <v>0</v>
      </c>
      <c r="AB432">
        <v>9.92</v>
      </c>
      <c r="AC432">
        <v>0</v>
      </c>
      <c r="AD432">
        <v>1</v>
      </c>
      <c r="AE432">
        <v>1</v>
      </c>
      <c r="AF432" t="s">
        <v>3</v>
      </c>
      <c r="AG432">
        <v>3.49</v>
      </c>
      <c r="AH432">
        <v>2</v>
      </c>
      <c r="AI432">
        <v>23105681</v>
      </c>
      <c r="AJ432">
        <v>435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>
      <c r="A433">
        <f>ROW(Source!A223)</f>
        <v>223</v>
      </c>
      <c r="B433">
        <v>23105692</v>
      </c>
      <c r="C433">
        <v>23105680</v>
      </c>
      <c r="D433">
        <v>121548</v>
      </c>
      <c r="E433">
        <v>1</v>
      </c>
      <c r="F433">
        <v>1</v>
      </c>
      <c r="G433">
        <v>1</v>
      </c>
      <c r="H433">
        <v>1</v>
      </c>
      <c r="I433" t="s">
        <v>23</v>
      </c>
      <c r="J433" t="s">
        <v>3</v>
      </c>
      <c r="K433" t="s">
        <v>732</v>
      </c>
      <c r="L433">
        <v>608254</v>
      </c>
      <c r="N433">
        <v>1013</v>
      </c>
      <c r="O433" t="s">
        <v>733</v>
      </c>
      <c r="P433" t="s">
        <v>733</v>
      </c>
      <c r="Q433">
        <v>1</v>
      </c>
      <c r="X433">
        <v>0.28999999999999998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2</v>
      </c>
      <c r="AF433" t="s">
        <v>3</v>
      </c>
      <c r="AG433">
        <v>0.28999999999999998</v>
      </c>
      <c r="AH433">
        <v>2</v>
      </c>
      <c r="AI433">
        <v>23105682</v>
      </c>
      <c r="AJ433">
        <v>436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>
      <c r="A434">
        <f>ROW(Source!A223)</f>
        <v>223</v>
      </c>
      <c r="B434">
        <v>23105693</v>
      </c>
      <c r="C434">
        <v>23105680</v>
      </c>
      <c r="D434">
        <v>21598821</v>
      </c>
      <c r="E434">
        <v>1</v>
      </c>
      <c r="F434">
        <v>1</v>
      </c>
      <c r="G434">
        <v>1</v>
      </c>
      <c r="H434">
        <v>2</v>
      </c>
      <c r="I434" t="s">
        <v>805</v>
      </c>
      <c r="J434" t="s">
        <v>806</v>
      </c>
      <c r="K434" t="s">
        <v>807</v>
      </c>
      <c r="L434">
        <v>1368</v>
      </c>
      <c r="N434">
        <v>1011</v>
      </c>
      <c r="O434" t="s">
        <v>737</v>
      </c>
      <c r="P434" t="s">
        <v>737</v>
      </c>
      <c r="Q434">
        <v>1</v>
      </c>
      <c r="X434">
        <v>0.28999999999999998</v>
      </c>
      <c r="Y434">
        <v>0</v>
      </c>
      <c r="Z434">
        <v>134.65</v>
      </c>
      <c r="AA434">
        <v>13.5</v>
      </c>
      <c r="AB434">
        <v>0</v>
      </c>
      <c r="AC434">
        <v>0</v>
      </c>
      <c r="AD434">
        <v>1</v>
      </c>
      <c r="AE434">
        <v>0</v>
      </c>
      <c r="AF434" t="s">
        <v>3</v>
      </c>
      <c r="AG434">
        <v>0.28999999999999998</v>
      </c>
      <c r="AH434">
        <v>2</v>
      </c>
      <c r="AI434">
        <v>23105683</v>
      </c>
      <c r="AJ434">
        <v>437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>
      <c r="A435">
        <f>ROW(Source!A223)</f>
        <v>223</v>
      </c>
      <c r="B435">
        <v>23105694</v>
      </c>
      <c r="C435">
        <v>23105680</v>
      </c>
      <c r="D435">
        <v>21599187</v>
      </c>
      <c r="E435">
        <v>1</v>
      </c>
      <c r="F435">
        <v>1</v>
      </c>
      <c r="G435">
        <v>1</v>
      </c>
      <c r="H435">
        <v>2</v>
      </c>
      <c r="I435" t="s">
        <v>895</v>
      </c>
      <c r="J435" t="s">
        <v>896</v>
      </c>
      <c r="K435" t="s">
        <v>897</v>
      </c>
      <c r="L435">
        <v>1368</v>
      </c>
      <c r="N435">
        <v>1011</v>
      </c>
      <c r="O435" t="s">
        <v>737</v>
      </c>
      <c r="P435" t="s">
        <v>737</v>
      </c>
      <c r="Q435">
        <v>1</v>
      </c>
      <c r="X435">
        <v>1.1499999999999999</v>
      </c>
      <c r="Y435">
        <v>0</v>
      </c>
      <c r="Z435">
        <v>8.1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3</v>
      </c>
      <c r="AG435">
        <v>1.1499999999999999</v>
      </c>
      <c r="AH435">
        <v>2</v>
      </c>
      <c r="AI435">
        <v>23105684</v>
      </c>
      <c r="AJ435">
        <v>438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>
      <c r="A436">
        <f>ROW(Source!A223)</f>
        <v>223</v>
      </c>
      <c r="B436">
        <v>23105695</v>
      </c>
      <c r="C436">
        <v>23105680</v>
      </c>
      <c r="D436">
        <v>21601611</v>
      </c>
      <c r="E436">
        <v>1</v>
      </c>
      <c r="F436">
        <v>1</v>
      </c>
      <c r="G436">
        <v>1</v>
      </c>
      <c r="H436">
        <v>2</v>
      </c>
      <c r="I436" t="s">
        <v>1016</v>
      </c>
      <c r="J436" t="s">
        <v>1017</v>
      </c>
      <c r="K436" t="s">
        <v>1018</v>
      </c>
      <c r="L436">
        <v>1368</v>
      </c>
      <c r="N436">
        <v>1011</v>
      </c>
      <c r="O436" t="s">
        <v>737</v>
      </c>
      <c r="P436" t="s">
        <v>737</v>
      </c>
      <c r="Q436">
        <v>1</v>
      </c>
      <c r="X436">
        <v>0.28999999999999998</v>
      </c>
      <c r="Y436">
        <v>0</v>
      </c>
      <c r="Z436">
        <v>107.3</v>
      </c>
      <c r="AA436">
        <v>11.6</v>
      </c>
      <c r="AB436">
        <v>0</v>
      </c>
      <c r="AC436">
        <v>0</v>
      </c>
      <c r="AD436">
        <v>1</v>
      </c>
      <c r="AE436">
        <v>0</v>
      </c>
      <c r="AF436" t="s">
        <v>3</v>
      </c>
      <c r="AG436">
        <v>0.28999999999999998</v>
      </c>
      <c r="AH436">
        <v>2</v>
      </c>
      <c r="AI436">
        <v>23105685</v>
      </c>
      <c r="AJ436">
        <v>439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>
      <c r="A437">
        <f>ROW(Source!A223)</f>
        <v>223</v>
      </c>
      <c r="B437">
        <v>23105696</v>
      </c>
      <c r="C437">
        <v>23105680</v>
      </c>
      <c r="D437">
        <v>21541499</v>
      </c>
      <c r="E437">
        <v>1</v>
      </c>
      <c r="F437">
        <v>1</v>
      </c>
      <c r="G437">
        <v>1</v>
      </c>
      <c r="H437">
        <v>3</v>
      </c>
      <c r="I437" t="s">
        <v>1031</v>
      </c>
      <c r="J437" t="s">
        <v>1032</v>
      </c>
      <c r="K437" t="s">
        <v>1033</v>
      </c>
      <c r="L437">
        <v>1346</v>
      </c>
      <c r="N437">
        <v>1009</v>
      </c>
      <c r="O437" t="s">
        <v>95</v>
      </c>
      <c r="P437" t="s">
        <v>95</v>
      </c>
      <c r="Q437">
        <v>1</v>
      </c>
      <c r="X437">
        <v>0.25</v>
      </c>
      <c r="Y437">
        <v>10.57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3</v>
      </c>
      <c r="AG437">
        <v>0.25</v>
      </c>
      <c r="AH437">
        <v>2</v>
      </c>
      <c r="AI437">
        <v>23105686</v>
      </c>
      <c r="AJ437">
        <v>440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>
      <c r="A438">
        <f>ROW(Source!A223)</f>
        <v>223</v>
      </c>
      <c r="B438">
        <v>23105697</v>
      </c>
      <c r="C438">
        <v>23105680</v>
      </c>
      <c r="D438">
        <v>21541560</v>
      </c>
      <c r="E438">
        <v>1</v>
      </c>
      <c r="F438">
        <v>1</v>
      </c>
      <c r="G438">
        <v>1</v>
      </c>
      <c r="H438">
        <v>3</v>
      </c>
      <c r="I438" t="s">
        <v>1214</v>
      </c>
      <c r="J438" t="s">
        <v>1215</v>
      </c>
      <c r="K438" t="s">
        <v>964</v>
      </c>
      <c r="L438">
        <v>1346</v>
      </c>
      <c r="N438">
        <v>1009</v>
      </c>
      <c r="O438" t="s">
        <v>95</v>
      </c>
      <c r="P438" t="s">
        <v>95</v>
      </c>
      <c r="Q438">
        <v>1</v>
      </c>
      <c r="X438">
        <v>0.17</v>
      </c>
      <c r="Y438">
        <v>9.0399999999999991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3</v>
      </c>
      <c r="AG438">
        <v>0.17</v>
      </c>
      <c r="AH438">
        <v>2</v>
      </c>
      <c r="AI438">
        <v>23105687</v>
      </c>
      <c r="AJ438">
        <v>441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>
      <c r="A439">
        <f>ROW(Source!A223)</f>
        <v>223</v>
      </c>
      <c r="B439">
        <v>23105698</v>
      </c>
      <c r="C439">
        <v>23105680</v>
      </c>
      <c r="D439">
        <v>21541777</v>
      </c>
      <c r="E439">
        <v>1</v>
      </c>
      <c r="F439">
        <v>1</v>
      </c>
      <c r="G439">
        <v>1</v>
      </c>
      <c r="H439">
        <v>3</v>
      </c>
      <c r="I439" t="s">
        <v>1216</v>
      </c>
      <c r="J439" t="s">
        <v>1217</v>
      </c>
      <c r="K439" t="s">
        <v>1218</v>
      </c>
      <c r="L439">
        <v>1346</v>
      </c>
      <c r="N439">
        <v>1009</v>
      </c>
      <c r="O439" t="s">
        <v>95</v>
      </c>
      <c r="P439" t="s">
        <v>95</v>
      </c>
      <c r="Q439">
        <v>1</v>
      </c>
      <c r="X439">
        <v>0.03</v>
      </c>
      <c r="Y439">
        <v>28.6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3</v>
      </c>
      <c r="AG439">
        <v>0.03</v>
      </c>
      <c r="AH439">
        <v>2</v>
      </c>
      <c r="AI439">
        <v>23105688</v>
      </c>
      <c r="AJ439">
        <v>442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>
      <c r="A440">
        <f>ROW(Source!A223)</f>
        <v>223</v>
      </c>
      <c r="B440">
        <v>23105699</v>
      </c>
      <c r="C440">
        <v>23105680</v>
      </c>
      <c r="D440">
        <v>21551873</v>
      </c>
      <c r="E440">
        <v>1</v>
      </c>
      <c r="F440">
        <v>1</v>
      </c>
      <c r="G440">
        <v>1</v>
      </c>
      <c r="H440">
        <v>3</v>
      </c>
      <c r="I440" t="s">
        <v>1219</v>
      </c>
      <c r="J440" t="s">
        <v>1220</v>
      </c>
      <c r="K440" t="s">
        <v>1221</v>
      </c>
      <c r="L440">
        <v>1348</v>
      </c>
      <c r="N440">
        <v>1009</v>
      </c>
      <c r="O440" t="s">
        <v>13</v>
      </c>
      <c r="P440" t="s">
        <v>13</v>
      </c>
      <c r="Q440">
        <v>1000</v>
      </c>
      <c r="X440">
        <v>2.5000000000000001E-2</v>
      </c>
      <c r="Y440">
        <v>11500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3</v>
      </c>
      <c r="AG440">
        <v>2.5000000000000001E-2</v>
      </c>
      <c r="AH440">
        <v>2</v>
      </c>
      <c r="AI440">
        <v>23105689</v>
      </c>
      <c r="AJ440">
        <v>443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>
      <c r="A441">
        <f>ROW(Source!A223)</f>
        <v>223</v>
      </c>
      <c r="B441">
        <v>23105700</v>
      </c>
      <c r="C441">
        <v>23105680</v>
      </c>
      <c r="D441">
        <v>21598581</v>
      </c>
      <c r="E441">
        <v>1</v>
      </c>
      <c r="F441">
        <v>1</v>
      </c>
      <c r="G441">
        <v>1</v>
      </c>
      <c r="H441">
        <v>3</v>
      </c>
      <c r="I441" t="s">
        <v>853</v>
      </c>
      <c r="J441" t="s">
        <v>854</v>
      </c>
      <c r="K441" t="s">
        <v>855</v>
      </c>
      <c r="L441">
        <v>9308174</v>
      </c>
      <c r="N441">
        <v>1009</v>
      </c>
      <c r="O441" t="s">
        <v>13</v>
      </c>
      <c r="P441" t="s">
        <v>361</v>
      </c>
      <c r="Q441">
        <v>1000</v>
      </c>
      <c r="X441">
        <v>0.69</v>
      </c>
      <c r="Y441">
        <v>1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3</v>
      </c>
      <c r="AG441">
        <v>0.69</v>
      </c>
      <c r="AH441">
        <v>2</v>
      </c>
      <c r="AI441">
        <v>23105690</v>
      </c>
      <c r="AJ441">
        <v>444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>
      <c r="A442">
        <f>ROW(Source!A284)</f>
        <v>284</v>
      </c>
      <c r="B442">
        <v>23105718</v>
      </c>
      <c r="C442">
        <v>23105702</v>
      </c>
      <c r="D442">
        <v>9416104</v>
      </c>
      <c r="E442">
        <v>1</v>
      </c>
      <c r="F442">
        <v>1</v>
      </c>
      <c r="G442">
        <v>1</v>
      </c>
      <c r="H442">
        <v>1</v>
      </c>
      <c r="I442" t="s">
        <v>971</v>
      </c>
      <c r="J442" t="s">
        <v>3</v>
      </c>
      <c r="K442" t="s">
        <v>972</v>
      </c>
      <c r="L442">
        <v>1369</v>
      </c>
      <c r="N442">
        <v>1013</v>
      </c>
      <c r="O442" t="s">
        <v>731</v>
      </c>
      <c r="P442" t="s">
        <v>731</v>
      </c>
      <c r="Q442">
        <v>1</v>
      </c>
      <c r="X442">
        <v>18.53</v>
      </c>
      <c r="Y442">
        <v>0</v>
      </c>
      <c r="Z442">
        <v>0</v>
      </c>
      <c r="AA442">
        <v>0</v>
      </c>
      <c r="AB442">
        <v>8.9700000000000006</v>
      </c>
      <c r="AC442">
        <v>0</v>
      </c>
      <c r="AD442">
        <v>1</v>
      </c>
      <c r="AE442">
        <v>1</v>
      </c>
      <c r="AF442" t="s">
        <v>3</v>
      </c>
      <c r="AG442">
        <v>18.53</v>
      </c>
      <c r="AH442">
        <v>2</v>
      </c>
      <c r="AI442">
        <v>23105703</v>
      </c>
      <c r="AJ442">
        <v>445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>
      <c r="A443">
        <f>ROW(Source!A284)</f>
        <v>284</v>
      </c>
      <c r="B443">
        <v>23105719</v>
      </c>
      <c r="C443">
        <v>23105702</v>
      </c>
      <c r="D443">
        <v>121548</v>
      </c>
      <c r="E443">
        <v>1</v>
      </c>
      <c r="F443">
        <v>1</v>
      </c>
      <c r="G443">
        <v>1</v>
      </c>
      <c r="H443">
        <v>1</v>
      </c>
      <c r="I443" t="s">
        <v>23</v>
      </c>
      <c r="J443" t="s">
        <v>3</v>
      </c>
      <c r="K443" t="s">
        <v>732</v>
      </c>
      <c r="L443">
        <v>608254</v>
      </c>
      <c r="N443">
        <v>1013</v>
      </c>
      <c r="O443" t="s">
        <v>733</v>
      </c>
      <c r="P443" t="s">
        <v>733</v>
      </c>
      <c r="Q443">
        <v>1</v>
      </c>
      <c r="X443">
        <v>0.17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2</v>
      </c>
      <c r="AF443" t="s">
        <v>3</v>
      </c>
      <c r="AG443">
        <v>0.17</v>
      </c>
      <c r="AH443">
        <v>2</v>
      </c>
      <c r="AI443">
        <v>23105704</v>
      </c>
      <c r="AJ443">
        <v>446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>
      <c r="A444">
        <f>ROW(Source!A284)</f>
        <v>284</v>
      </c>
      <c r="B444">
        <v>23105720</v>
      </c>
      <c r="C444">
        <v>23105702</v>
      </c>
      <c r="D444">
        <v>21598847</v>
      </c>
      <c r="E444">
        <v>1</v>
      </c>
      <c r="F444">
        <v>1</v>
      </c>
      <c r="G444">
        <v>1</v>
      </c>
      <c r="H444">
        <v>2</v>
      </c>
      <c r="I444" t="s">
        <v>734</v>
      </c>
      <c r="J444" t="s">
        <v>735</v>
      </c>
      <c r="K444" t="s">
        <v>736</v>
      </c>
      <c r="L444">
        <v>1368</v>
      </c>
      <c r="N444">
        <v>1011</v>
      </c>
      <c r="O444" t="s">
        <v>737</v>
      </c>
      <c r="P444" t="s">
        <v>737</v>
      </c>
      <c r="Q444">
        <v>1</v>
      </c>
      <c r="X444">
        <v>0.17</v>
      </c>
      <c r="Y444">
        <v>0</v>
      </c>
      <c r="Z444">
        <v>111.99</v>
      </c>
      <c r="AA444">
        <v>13.5</v>
      </c>
      <c r="AB444">
        <v>0</v>
      </c>
      <c r="AC444">
        <v>0</v>
      </c>
      <c r="AD444">
        <v>1</v>
      </c>
      <c r="AE444">
        <v>0</v>
      </c>
      <c r="AF444" t="s">
        <v>3</v>
      </c>
      <c r="AG444">
        <v>0.17</v>
      </c>
      <c r="AH444">
        <v>2</v>
      </c>
      <c r="AI444">
        <v>23105705</v>
      </c>
      <c r="AJ444">
        <v>447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>
      <c r="A445">
        <f>ROW(Source!A284)</f>
        <v>284</v>
      </c>
      <c r="B445">
        <v>23105721</v>
      </c>
      <c r="C445">
        <v>23105702</v>
      </c>
      <c r="D445">
        <v>21599187</v>
      </c>
      <c r="E445">
        <v>1</v>
      </c>
      <c r="F445">
        <v>1</v>
      </c>
      <c r="G445">
        <v>1</v>
      </c>
      <c r="H445">
        <v>2</v>
      </c>
      <c r="I445" t="s">
        <v>895</v>
      </c>
      <c r="J445" t="s">
        <v>896</v>
      </c>
      <c r="K445" t="s">
        <v>897</v>
      </c>
      <c r="L445">
        <v>1368</v>
      </c>
      <c r="N445">
        <v>1011</v>
      </c>
      <c r="O445" t="s">
        <v>737</v>
      </c>
      <c r="P445" t="s">
        <v>737</v>
      </c>
      <c r="Q445">
        <v>1</v>
      </c>
      <c r="X445">
        <v>1.51</v>
      </c>
      <c r="Y445">
        <v>0</v>
      </c>
      <c r="Z445">
        <v>8.1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3</v>
      </c>
      <c r="AG445">
        <v>1.51</v>
      </c>
      <c r="AH445">
        <v>2</v>
      </c>
      <c r="AI445">
        <v>23105706</v>
      </c>
      <c r="AJ445">
        <v>448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>
      <c r="A446">
        <f>ROW(Source!A284)</f>
        <v>284</v>
      </c>
      <c r="B446">
        <v>23105722</v>
      </c>
      <c r="C446">
        <v>23105702</v>
      </c>
      <c r="D446">
        <v>21599230</v>
      </c>
      <c r="E446">
        <v>1</v>
      </c>
      <c r="F446">
        <v>1</v>
      </c>
      <c r="G446">
        <v>1</v>
      </c>
      <c r="H446">
        <v>2</v>
      </c>
      <c r="I446" t="s">
        <v>858</v>
      </c>
      <c r="J446" t="s">
        <v>859</v>
      </c>
      <c r="K446" t="s">
        <v>860</v>
      </c>
      <c r="L446">
        <v>1368</v>
      </c>
      <c r="N446">
        <v>1011</v>
      </c>
      <c r="O446" t="s">
        <v>737</v>
      </c>
      <c r="P446" t="s">
        <v>737</v>
      </c>
      <c r="Q446">
        <v>1</v>
      </c>
      <c r="X446">
        <v>0.4</v>
      </c>
      <c r="Y446">
        <v>0</v>
      </c>
      <c r="Z446">
        <v>29.67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3</v>
      </c>
      <c r="AG446">
        <v>0.4</v>
      </c>
      <c r="AH446">
        <v>2</v>
      </c>
      <c r="AI446">
        <v>23105707</v>
      </c>
      <c r="AJ446">
        <v>449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>
      <c r="A447">
        <f>ROW(Source!A284)</f>
        <v>284</v>
      </c>
      <c r="B447">
        <v>23105723</v>
      </c>
      <c r="C447">
        <v>23105702</v>
      </c>
      <c r="D447">
        <v>21601609</v>
      </c>
      <c r="E447">
        <v>1</v>
      </c>
      <c r="F447">
        <v>1</v>
      </c>
      <c r="G447">
        <v>1</v>
      </c>
      <c r="H447">
        <v>2</v>
      </c>
      <c r="I447" t="s">
        <v>797</v>
      </c>
      <c r="J447" t="s">
        <v>798</v>
      </c>
      <c r="K447" t="s">
        <v>799</v>
      </c>
      <c r="L447">
        <v>1368</v>
      </c>
      <c r="N447">
        <v>1011</v>
      </c>
      <c r="O447" t="s">
        <v>737</v>
      </c>
      <c r="P447" t="s">
        <v>737</v>
      </c>
      <c r="Q447">
        <v>1</v>
      </c>
      <c r="X447">
        <v>0.21</v>
      </c>
      <c r="Y447">
        <v>0</v>
      </c>
      <c r="Z447">
        <v>87.17</v>
      </c>
      <c r="AA447">
        <v>11.6</v>
      </c>
      <c r="AB447">
        <v>0</v>
      </c>
      <c r="AC447">
        <v>0</v>
      </c>
      <c r="AD447">
        <v>1</v>
      </c>
      <c r="AE447">
        <v>0</v>
      </c>
      <c r="AF447" t="s">
        <v>3</v>
      </c>
      <c r="AG447">
        <v>0.21</v>
      </c>
      <c r="AH447">
        <v>2</v>
      </c>
      <c r="AI447">
        <v>23105708</v>
      </c>
      <c r="AJ447">
        <v>450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>
      <c r="A448">
        <f>ROW(Source!A284)</f>
        <v>284</v>
      </c>
      <c r="B448">
        <v>23105724</v>
      </c>
      <c r="C448">
        <v>23105702</v>
      </c>
      <c r="D448">
        <v>21538992</v>
      </c>
      <c r="E448">
        <v>1</v>
      </c>
      <c r="F448">
        <v>1</v>
      </c>
      <c r="G448">
        <v>1</v>
      </c>
      <c r="H448">
        <v>3</v>
      </c>
      <c r="I448" t="s">
        <v>765</v>
      </c>
      <c r="J448" t="s">
        <v>766</v>
      </c>
      <c r="K448" t="s">
        <v>767</v>
      </c>
      <c r="L448">
        <v>1348</v>
      </c>
      <c r="N448">
        <v>1009</v>
      </c>
      <c r="O448" t="s">
        <v>13</v>
      </c>
      <c r="P448" t="s">
        <v>13</v>
      </c>
      <c r="Q448">
        <v>1000</v>
      </c>
      <c r="X448">
        <v>8.0000000000000007E-5</v>
      </c>
      <c r="Y448">
        <v>15119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3</v>
      </c>
      <c r="AG448">
        <v>8.0000000000000007E-5</v>
      </c>
      <c r="AH448">
        <v>2</v>
      </c>
      <c r="AI448">
        <v>23105709</v>
      </c>
      <c r="AJ448">
        <v>451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>
      <c r="A449">
        <f>ROW(Source!A284)</f>
        <v>284</v>
      </c>
      <c r="B449">
        <v>23105725</v>
      </c>
      <c r="C449">
        <v>23105702</v>
      </c>
      <c r="D449">
        <v>21539432</v>
      </c>
      <c r="E449">
        <v>1</v>
      </c>
      <c r="F449">
        <v>1</v>
      </c>
      <c r="G449">
        <v>1</v>
      </c>
      <c r="H449">
        <v>3</v>
      </c>
      <c r="I449" t="s">
        <v>861</v>
      </c>
      <c r="J449" t="s">
        <v>862</v>
      </c>
      <c r="K449" t="s">
        <v>863</v>
      </c>
      <c r="L449">
        <v>1348</v>
      </c>
      <c r="N449">
        <v>1009</v>
      </c>
      <c r="O449" t="s">
        <v>13</v>
      </c>
      <c r="P449" t="s">
        <v>13</v>
      </c>
      <c r="Q449">
        <v>1000</v>
      </c>
      <c r="X449">
        <v>4.0000000000000003E-5</v>
      </c>
      <c r="Y449">
        <v>16950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3</v>
      </c>
      <c r="AG449">
        <v>4.0000000000000003E-5</v>
      </c>
      <c r="AH449">
        <v>2</v>
      </c>
      <c r="AI449">
        <v>23105710</v>
      </c>
      <c r="AJ449">
        <v>452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>
      <c r="A450">
        <f>ROW(Source!A284)</f>
        <v>284</v>
      </c>
      <c r="B450">
        <v>23105726</v>
      </c>
      <c r="C450">
        <v>23105702</v>
      </c>
      <c r="D450">
        <v>21540934</v>
      </c>
      <c r="E450">
        <v>1</v>
      </c>
      <c r="F450">
        <v>1</v>
      </c>
      <c r="G450">
        <v>1</v>
      </c>
      <c r="H450">
        <v>3</v>
      </c>
      <c r="I450" t="s">
        <v>774</v>
      </c>
      <c r="J450" t="s">
        <v>775</v>
      </c>
      <c r="K450" t="s">
        <v>776</v>
      </c>
      <c r="L450">
        <v>1348</v>
      </c>
      <c r="N450">
        <v>1009</v>
      </c>
      <c r="O450" t="s">
        <v>13</v>
      </c>
      <c r="P450" t="s">
        <v>13</v>
      </c>
      <c r="Q450">
        <v>1000</v>
      </c>
      <c r="X450">
        <v>1E-3</v>
      </c>
      <c r="Y450">
        <v>10362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3</v>
      </c>
      <c r="AG450">
        <v>1E-3</v>
      </c>
      <c r="AH450">
        <v>2</v>
      </c>
      <c r="AI450">
        <v>23105711</v>
      </c>
      <c r="AJ450">
        <v>453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>
      <c r="A451">
        <f>ROW(Source!A284)</f>
        <v>284</v>
      </c>
      <c r="B451">
        <v>23105727</v>
      </c>
      <c r="C451">
        <v>23105702</v>
      </c>
      <c r="D451">
        <v>21541172</v>
      </c>
      <c r="E451">
        <v>1</v>
      </c>
      <c r="F451">
        <v>1</v>
      </c>
      <c r="G451">
        <v>1</v>
      </c>
      <c r="H451">
        <v>3</v>
      </c>
      <c r="I451" t="s">
        <v>864</v>
      </c>
      <c r="J451" t="s">
        <v>865</v>
      </c>
      <c r="K451" t="s">
        <v>866</v>
      </c>
      <c r="L451">
        <v>1346</v>
      </c>
      <c r="N451">
        <v>1009</v>
      </c>
      <c r="O451" t="s">
        <v>95</v>
      </c>
      <c r="P451" t="s">
        <v>95</v>
      </c>
      <c r="Q451">
        <v>1</v>
      </c>
      <c r="X451">
        <v>0.04</v>
      </c>
      <c r="Y451">
        <v>37.29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3</v>
      </c>
      <c r="AG451">
        <v>0.04</v>
      </c>
      <c r="AH451">
        <v>2</v>
      </c>
      <c r="AI451">
        <v>23105712</v>
      </c>
      <c r="AJ451">
        <v>454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>
      <c r="A452">
        <f>ROW(Source!A284)</f>
        <v>284</v>
      </c>
      <c r="B452">
        <v>23105728</v>
      </c>
      <c r="C452">
        <v>23105702</v>
      </c>
      <c r="D452">
        <v>21542379</v>
      </c>
      <c r="E452">
        <v>1</v>
      </c>
      <c r="F452">
        <v>1</v>
      </c>
      <c r="G452">
        <v>1</v>
      </c>
      <c r="H452">
        <v>3</v>
      </c>
      <c r="I452" t="s">
        <v>924</v>
      </c>
      <c r="J452" t="s">
        <v>925</v>
      </c>
      <c r="K452" t="s">
        <v>926</v>
      </c>
      <c r="L452">
        <v>1348</v>
      </c>
      <c r="N452">
        <v>1009</v>
      </c>
      <c r="O452" t="s">
        <v>13</v>
      </c>
      <c r="P452" t="s">
        <v>13</v>
      </c>
      <c r="Q452">
        <v>1000</v>
      </c>
      <c r="X452">
        <v>2.7399999999999998E-3</v>
      </c>
      <c r="Y452">
        <v>15323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3</v>
      </c>
      <c r="AG452">
        <v>2.7399999999999998E-3</v>
      </c>
      <c r="AH452">
        <v>2</v>
      </c>
      <c r="AI452">
        <v>23105713</v>
      </c>
      <c r="AJ452">
        <v>455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>
      <c r="A453">
        <f>ROW(Source!A284)</f>
        <v>284</v>
      </c>
      <c r="B453">
        <v>23105729</v>
      </c>
      <c r="C453">
        <v>23105702</v>
      </c>
      <c r="D453">
        <v>21561710</v>
      </c>
      <c r="E453">
        <v>1</v>
      </c>
      <c r="F453">
        <v>1</v>
      </c>
      <c r="G453">
        <v>1</v>
      </c>
      <c r="H453">
        <v>3</v>
      </c>
      <c r="I453" t="s">
        <v>1222</v>
      </c>
      <c r="J453" t="s">
        <v>1223</v>
      </c>
      <c r="K453" t="s">
        <v>1224</v>
      </c>
      <c r="L453">
        <v>1354</v>
      </c>
      <c r="N453">
        <v>1010</v>
      </c>
      <c r="O453" t="s">
        <v>123</v>
      </c>
      <c r="P453" t="s">
        <v>123</v>
      </c>
      <c r="Q453">
        <v>1</v>
      </c>
      <c r="X453">
        <v>1</v>
      </c>
      <c r="Y453">
        <v>2208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3</v>
      </c>
      <c r="AG453">
        <v>1</v>
      </c>
      <c r="AH453">
        <v>2</v>
      </c>
      <c r="AI453">
        <v>23105714</v>
      </c>
      <c r="AJ453">
        <v>456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>
      <c r="A454">
        <f>ROW(Source!A284)</f>
        <v>284</v>
      </c>
      <c r="B454">
        <v>23105730</v>
      </c>
      <c r="C454">
        <v>23105702</v>
      </c>
      <c r="D454">
        <v>21586825</v>
      </c>
      <c r="E454">
        <v>1</v>
      </c>
      <c r="F454">
        <v>1</v>
      </c>
      <c r="G454">
        <v>1</v>
      </c>
      <c r="H454">
        <v>3</v>
      </c>
      <c r="I454" t="s">
        <v>867</v>
      </c>
      <c r="J454" t="s">
        <v>868</v>
      </c>
      <c r="K454" t="s">
        <v>869</v>
      </c>
      <c r="L454">
        <v>1339</v>
      </c>
      <c r="N454">
        <v>1007</v>
      </c>
      <c r="O454" t="s">
        <v>26</v>
      </c>
      <c r="P454" t="s">
        <v>26</v>
      </c>
      <c r="Q454">
        <v>1</v>
      </c>
      <c r="X454">
        <v>2</v>
      </c>
      <c r="Y454">
        <v>2.44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3</v>
      </c>
      <c r="AG454">
        <v>2</v>
      </c>
      <c r="AH454">
        <v>2</v>
      </c>
      <c r="AI454">
        <v>23105715</v>
      </c>
      <c r="AJ454">
        <v>457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>
      <c r="A455">
        <f>ROW(Source!A284)</f>
        <v>284</v>
      </c>
      <c r="B455">
        <v>23105731</v>
      </c>
      <c r="C455">
        <v>23105702</v>
      </c>
      <c r="D455">
        <v>21628492</v>
      </c>
      <c r="E455">
        <v>1</v>
      </c>
      <c r="F455">
        <v>1</v>
      </c>
      <c r="G455">
        <v>1</v>
      </c>
      <c r="H455">
        <v>3</v>
      </c>
      <c r="I455" t="s">
        <v>1225</v>
      </c>
      <c r="J455" t="s">
        <v>1226</v>
      </c>
      <c r="K455" t="s">
        <v>1227</v>
      </c>
      <c r="L455">
        <v>1354</v>
      </c>
      <c r="N455">
        <v>1010</v>
      </c>
      <c r="O455" t="s">
        <v>123</v>
      </c>
      <c r="P455" t="s">
        <v>123</v>
      </c>
      <c r="Q455">
        <v>1</v>
      </c>
      <c r="X455">
        <v>4</v>
      </c>
      <c r="Y455">
        <v>37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3</v>
      </c>
      <c r="AG455">
        <v>4</v>
      </c>
      <c r="AH455">
        <v>2</v>
      </c>
      <c r="AI455">
        <v>23105716</v>
      </c>
      <c r="AJ455">
        <v>458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>
      <c r="A456">
        <f>ROW(Source!A284)</f>
        <v>284</v>
      </c>
      <c r="B456">
        <v>23105732</v>
      </c>
      <c r="C456">
        <v>23105702</v>
      </c>
      <c r="D456">
        <v>21638023</v>
      </c>
      <c r="E456">
        <v>1</v>
      </c>
      <c r="F456">
        <v>1</v>
      </c>
      <c r="G456">
        <v>1</v>
      </c>
      <c r="H456">
        <v>3</v>
      </c>
      <c r="I456" t="s">
        <v>951</v>
      </c>
      <c r="J456" t="s">
        <v>952</v>
      </c>
      <c r="K456" t="s">
        <v>953</v>
      </c>
      <c r="L456">
        <v>1356</v>
      </c>
      <c r="N456">
        <v>1010</v>
      </c>
      <c r="O456" t="s">
        <v>921</v>
      </c>
      <c r="P456" t="s">
        <v>921</v>
      </c>
      <c r="Q456">
        <v>1000</v>
      </c>
      <c r="X456">
        <v>4.0000000000000001E-3</v>
      </c>
      <c r="Y456">
        <v>5650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3</v>
      </c>
      <c r="AG456">
        <v>4.0000000000000001E-3</v>
      </c>
      <c r="AH456">
        <v>2</v>
      </c>
      <c r="AI456">
        <v>23105717</v>
      </c>
      <c r="AJ456">
        <v>459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>
      <c r="A457">
        <f>ROW(Source!A287)</f>
        <v>287</v>
      </c>
      <c r="B457">
        <v>23105759</v>
      </c>
      <c r="C457">
        <v>23105737</v>
      </c>
      <c r="D457">
        <v>9430710</v>
      </c>
      <c r="E457">
        <v>1</v>
      </c>
      <c r="F457">
        <v>1</v>
      </c>
      <c r="G457">
        <v>1</v>
      </c>
      <c r="H457">
        <v>1</v>
      </c>
      <c r="I457" t="s">
        <v>803</v>
      </c>
      <c r="J457" t="s">
        <v>3</v>
      </c>
      <c r="K457" t="s">
        <v>804</v>
      </c>
      <c r="L457">
        <v>1369</v>
      </c>
      <c r="N457">
        <v>1013</v>
      </c>
      <c r="O457" t="s">
        <v>731</v>
      </c>
      <c r="P457" t="s">
        <v>731</v>
      </c>
      <c r="Q457">
        <v>1</v>
      </c>
      <c r="X457">
        <v>443</v>
      </c>
      <c r="Y457">
        <v>0</v>
      </c>
      <c r="Z457">
        <v>0</v>
      </c>
      <c r="AA457">
        <v>0</v>
      </c>
      <c r="AB457">
        <v>9.6199999999999992</v>
      </c>
      <c r="AC457">
        <v>0</v>
      </c>
      <c r="AD457">
        <v>1</v>
      </c>
      <c r="AE457">
        <v>1</v>
      </c>
      <c r="AF457" t="s">
        <v>3</v>
      </c>
      <c r="AG457">
        <v>443</v>
      </c>
      <c r="AH457">
        <v>2</v>
      </c>
      <c r="AI457">
        <v>23105738</v>
      </c>
      <c r="AJ457">
        <v>460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>
      <c r="A458">
        <f>ROW(Source!A287)</f>
        <v>287</v>
      </c>
      <c r="B458">
        <v>23105760</v>
      </c>
      <c r="C458">
        <v>23105737</v>
      </c>
      <c r="D458">
        <v>121548</v>
      </c>
      <c r="E458">
        <v>1</v>
      </c>
      <c r="F458">
        <v>1</v>
      </c>
      <c r="G458">
        <v>1</v>
      </c>
      <c r="H458">
        <v>1</v>
      </c>
      <c r="I458" t="s">
        <v>23</v>
      </c>
      <c r="J458" t="s">
        <v>3</v>
      </c>
      <c r="K458" t="s">
        <v>732</v>
      </c>
      <c r="L458">
        <v>608254</v>
      </c>
      <c r="N458">
        <v>1013</v>
      </c>
      <c r="O458" t="s">
        <v>733</v>
      </c>
      <c r="P458" t="s">
        <v>733</v>
      </c>
      <c r="Q458">
        <v>1</v>
      </c>
      <c r="X458">
        <v>220.92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2</v>
      </c>
      <c r="AF458" t="s">
        <v>3</v>
      </c>
      <c r="AG458">
        <v>220.92</v>
      </c>
      <c r="AH458">
        <v>2</v>
      </c>
      <c r="AI458">
        <v>23105739</v>
      </c>
      <c r="AJ458">
        <v>461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>
      <c r="A459">
        <f>ROW(Source!A287)</f>
        <v>287</v>
      </c>
      <c r="B459">
        <v>23105761</v>
      </c>
      <c r="C459">
        <v>23105737</v>
      </c>
      <c r="D459">
        <v>21598821</v>
      </c>
      <c r="E459">
        <v>1</v>
      </c>
      <c r="F459">
        <v>1</v>
      </c>
      <c r="G459">
        <v>1</v>
      </c>
      <c r="H459">
        <v>2</v>
      </c>
      <c r="I459" t="s">
        <v>805</v>
      </c>
      <c r="J459" t="s">
        <v>806</v>
      </c>
      <c r="K459" t="s">
        <v>807</v>
      </c>
      <c r="L459">
        <v>1368</v>
      </c>
      <c r="N459">
        <v>1011</v>
      </c>
      <c r="O459" t="s">
        <v>737</v>
      </c>
      <c r="P459" t="s">
        <v>737</v>
      </c>
      <c r="Q459">
        <v>1</v>
      </c>
      <c r="X459">
        <v>1.2</v>
      </c>
      <c r="Y459">
        <v>0</v>
      </c>
      <c r="Z459">
        <v>134.65</v>
      </c>
      <c r="AA459">
        <v>13.5</v>
      </c>
      <c r="AB459">
        <v>0</v>
      </c>
      <c r="AC459">
        <v>0</v>
      </c>
      <c r="AD459">
        <v>1</v>
      </c>
      <c r="AE459">
        <v>0</v>
      </c>
      <c r="AF459" t="s">
        <v>3</v>
      </c>
      <c r="AG459">
        <v>1.2</v>
      </c>
      <c r="AH459">
        <v>2</v>
      </c>
      <c r="AI459">
        <v>23105740</v>
      </c>
      <c r="AJ459">
        <v>462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>
      <c r="A460">
        <f>ROW(Source!A287)</f>
        <v>287</v>
      </c>
      <c r="B460">
        <v>23105762</v>
      </c>
      <c r="C460">
        <v>23105737</v>
      </c>
      <c r="D460">
        <v>21599243</v>
      </c>
      <c r="E460">
        <v>1</v>
      </c>
      <c r="F460">
        <v>1</v>
      </c>
      <c r="G460">
        <v>1</v>
      </c>
      <c r="H460">
        <v>2</v>
      </c>
      <c r="I460" t="s">
        <v>808</v>
      </c>
      <c r="J460" t="s">
        <v>809</v>
      </c>
      <c r="K460" t="s">
        <v>810</v>
      </c>
      <c r="L460">
        <v>1368</v>
      </c>
      <c r="N460">
        <v>1011</v>
      </c>
      <c r="O460" t="s">
        <v>737</v>
      </c>
      <c r="P460" t="s">
        <v>737</v>
      </c>
      <c r="Q460">
        <v>1</v>
      </c>
      <c r="X460">
        <v>8.1199999999999992</v>
      </c>
      <c r="Y460">
        <v>0</v>
      </c>
      <c r="Z460">
        <v>100</v>
      </c>
      <c r="AA460">
        <v>10.06</v>
      </c>
      <c r="AB460">
        <v>0</v>
      </c>
      <c r="AC460">
        <v>0</v>
      </c>
      <c r="AD460">
        <v>1</v>
      </c>
      <c r="AE460">
        <v>0</v>
      </c>
      <c r="AF460" t="s">
        <v>3</v>
      </c>
      <c r="AG460">
        <v>8.1199999999999992</v>
      </c>
      <c r="AH460">
        <v>2</v>
      </c>
      <c r="AI460">
        <v>23105741</v>
      </c>
      <c r="AJ460">
        <v>463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>
      <c r="A461">
        <f>ROW(Source!A287)</f>
        <v>287</v>
      </c>
      <c r="B461">
        <v>23105763</v>
      </c>
      <c r="C461">
        <v>23105737</v>
      </c>
      <c r="D461">
        <v>21600228</v>
      </c>
      <c r="E461">
        <v>1</v>
      </c>
      <c r="F461">
        <v>1</v>
      </c>
      <c r="G461">
        <v>1</v>
      </c>
      <c r="H461">
        <v>2</v>
      </c>
      <c r="I461" t="s">
        <v>811</v>
      </c>
      <c r="J461" t="s">
        <v>812</v>
      </c>
      <c r="K461" t="s">
        <v>813</v>
      </c>
      <c r="L461">
        <v>1368</v>
      </c>
      <c r="N461">
        <v>1011</v>
      </c>
      <c r="O461" t="s">
        <v>737</v>
      </c>
      <c r="P461" t="s">
        <v>737</v>
      </c>
      <c r="Q461">
        <v>1</v>
      </c>
      <c r="X461">
        <v>29</v>
      </c>
      <c r="Y461">
        <v>0</v>
      </c>
      <c r="Z461">
        <v>287.99</v>
      </c>
      <c r="AA461">
        <v>11.6</v>
      </c>
      <c r="AB461">
        <v>0</v>
      </c>
      <c r="AC461">
        <v>0</v>
      </c>
      <c r="AD461">
        <v>1</v>
      </c>
      <c r="AE461">
        <v>0</v>
      </c>
      <c r="AF461" t="s">
        <v>3</v>
      </c>
      <c r="AG461">
        <v>29</v>
      </c>
      <c r="AH461">
        <v>2</v>
      </c>
      <c r="AI461">
        <v>23105742</v>
      </c>
      <c r="AJ461">
        <v>464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>
      <c r="A462">
        <f>ROW(Source!A287)</f>
        <v>287</v>
      </c>
      <c r="B462">
        <v>23105764</v>
      </c>
      <c r="C462">
        <v>23105737</v>
      </c>
      <c r="D462">
        <v>21600294</v>
      </c>
      <c r="E462">
        <v>1</v>
      </c>
      <c r="F462">
        <v>1</v>
      </c>
      <c r="G462">
        <v>1</v>
      </c>
      <c r="H462">
        <v>2</v>
      </c>
      <c r="I462" t="s">
        <v>814</v>
      </c>
      <c r="J462" t="s">
        <v>815</v>
      </c>
      <c r="K462" t="s">
        <v>816</v>
      </c>
      <c r="L462">
        <v>1368</v>
      </c>
      <c r="N462">
        <v>1011</v>
      </c>
      <c r="O462" t="s">
        <v>737</v>
      </c>
      <c r="P462" t="s">
        <v>737</v>
      </c>
      <c r="Q462">
        <v>1</v>
      </c>
      <c r="X462">
        <v>63.8</v>
      </c>
      <c r="Y462">
        <v>0</v>
      </c>
      <c r="Z462">
        <v>91.83</v>
      </c>
      <c r="AA462">
        <v>10.06</v>
      </c>
      <c r="AB462">
        <v>0</v>
      </c>
      <c r="AC462">
        <v>0</v>
      </c>
      <c r="AD462">
        <v>1</v>
      </c>
      <c r="AE462">
        <v>0</v>
      </c>
      <c r="AF462" t="s">
        <v>3</v>
      </c>
      <c r="AG462">
        <v>63.8</v>
      </c>
      <c r="AH462">
        <v>2</v>
      </c>
      <c r="AI462">
        <v>23105743</v>
      </c>
      <c r="AJ462">
        <v>465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>
      <c r="A463">
        <f>ROW(Source!A287)</f>
        <v>287</v>
      </c>
      <c r="B463">
        <v>23105765</v>
      </c>
      <c r="C463">
        <v>23105737</v>
      </c>
      <c r="D463">
        <v>21601240</v>
      </c>
      <c r="E463">
        <v>1</v>
      </c>
      <c r="F463">
        <v>1</v>
      </c>
      <c r="G463">
        <v>1</v>
      </c>
      <c r="H463">
        <v>2</v>
      </c>
      <c r="I463" t="s">
        <v>817</v>
      </c>
      <c r="J463" t="s">
        <v>818</v>
      </c>
      <c r="K463" t="s">
        <v>819</v>
      </c>
      <c r="L463">
        <v>1368</v>
      </c>
      <c r="N463">
        <v>1011</v>
      </c>
      <c r="O463" t="s">
        <v>737</v>
      </c>
      <c r="P463" t="s">
        <v>737</v>
      </c>
      <c r="Q463">
        <v>1</v>
      </c>
      <c r="X463">
        <v>55</v>
      </c>
      <c r="Y463">
        <v>0</v>
      </c>
      <c r="Z463">
        <v>52.61</v>
      </c>
      <c r="AA463">
        <v>11.6</v>
      </c>
      <c r="AB463">
        <v>0</v>
      </c>
      <c r="AC463">
        <v>0</v>
      </c>
      <c r="AD463">
        <v>1</v>
      </c>
      <c r="AE463">
        <v>0</v>
      </c>
      <c r="AF463" t="s">
        <v>3</v>
      </c>
      <c r="AG463">
        <v>55</v>
      </c>
      <c r="AH463">
        <v>2</v>
      </c>
      <c r="AI463">
        <v>23105744</v>
      </c>
      <c r="AJ463">
        <v>466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>
      <c r="A464">
        <f>ROW(Source!A287)</f>
        <v>287</v>
      </c>
      <c r="B464">
        <v>23105766</v>
      </c>
      <c r="C464">
        <v>23105737</v>
      </c>
      <c r="D464">
        <v>21601242</v>
      </c>
      <c r="E464">
        <v>1</v>
      </c>
      <c r="F464">
        <v>1</v>
      </c>
      <c r="G464">
        <v>1</v>
      </c>
      <c r="H464">
        <v>2</v>
      </c>
      <c r="I464" t="s">
        <v>820</v>
      </c>
      <c r="J464" t="s">
        <v>821</v>
      </c>
      <c r="K464" t="s">
        <v>822</v>
      </c>
      <c r="L464">
        <v>1368</v>
      </c>
      <c r="N464">
        <v>1011</v>
      </c>
      <c r="O464" t="s">
        <v>737</v>
      </c>
      <c r="P464" t="s">
        <v>737</v>
      </c>
      <c r="Q464">
        <v>1</v>
      </c>
      <c r="X464">
        <v>63.8</v>
      </c>
      <c r="Y464">
        <v>0</v>
      </c>
      <c r="Z464">
        <v>30.46</v>
      </c>
      <c r="AA464">
        <v>11.6</v>
      </c>
      <c r="AB464">
        <v>0</v>
      </c>
      <c r="AC464">
        <v>0</v>
      </c>
      <c r="AD464">
        <v>1</v>
      </c>
      <c r="AE464">
        <v>0</v>
      </c>
      <c r="AF464" t="s">
        <v>3</v>
      </c>
      <c r="AG464">
        <v>63.8</v>
      </c>
      <c r="AH464">
        <v>2</v>
      </c>
      <c r="AI464">
        <v>23105745</v>
      </c>
      <c r="AJ464">
        <v>467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>
      <c r="A465">
        <f>ROW(Source!A287)</f>
        <v>287</v>
      </c>
      <c r="B465">
        <v>23105767</v>
      </c>
      <c r="C465">
        <v>23105737</v>
      </c>
      <c r="D465">
        <v>21601609</v>
      </c>
      <c r="E465">
        <v>1</v>
      </c>
      <c r="F465">
        <v>1</v>
      </c>
      <c r="G465">
        <v>1</v>
      </c>
      <c r="H465">
        <v>2</v>
      </c>
      <c r="I465" t="s">
        <v>797</v>
      </c>
      <c r="J465" t="s">
        <v>798</v>
      </c>
      <c r="K465" t="s">
        <v>799</v>
      </c>
      <c r="L465">
        <v>1368</v>
      </c>
      <c r="N465">
        <v>1011</v>
      </c>
      <c r="O465" t="s">
        <v>737</v>
      </c>
      <c r="P465" t="s">
        <v>737</v>
      </c>
      <c r="Q465">
        <v>1</v>
      </c>
      <c r="X465">
        <v>1.2</v>
      </c>
      <c r="Y465">
        <v>0</v>
      </c>
      <c r="Z465">
        <v>87.17</v>
      </c>
      <c r="AA465">
        <v>11.6</v>
      </c>
      <c r="AB465">
        <v>0</v>
      </c>
      <c r="AC465">
        <v>0</v>
      </c>
      <c r="AD465">
        <v>1</v>
      </c>
      <c r="AE465">
        <v>0</v>
      </c>
      <c r="AF465" t="s">
        <v>3</v>
      </c>
      <c r="AG465">
        <v>1.2</v>
      </c>
      <c r="AH465">
        <v>2</v>
      </c>
      <c r="AI465">
        <v>23105746</v>
      </c>
      <c r="AJ465">
        <v>468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>
      <c r="A466">
        <f>ROW(Source!A287)</f>
        <v>287</v>
      </c>
      <c r="B466">
        <v>23105768</v>
      </c>
      <c r="C466">
        <v>23105737</v>
      </c>
      <c r="D466">
        <v>21538443</v>
      </c>
      <c r="E466">
        <v>1</v>
      </c>
      <c r="F466">
        <v>1</v>
      </c>
      <c r="G466">
        <v>1</v>
      </c>
      <c r="H466">
        <v>3</v>
      </c>
      <c r="I466" t="s">
        <v>823</v>
      </c>
      <c r="J466" t="s">
        <v>824</v>
      </c>
      <c r="K466" t="s">
        <v>825</v>
      </c>
      <c r="L466">
        <v>1348</v>
      </c>
      <c r="N466">
        <v>1009</v>
      </c>
      <c r="O466" t="s">
        <v>13</v>
      </c>
      <c r="P466" t="s">
        <v>13</v>
      </c>
      <c r="Q466">
        <v>1000</v>
      </c>
      <c r="X466">
        <v>4.5399999999999998E-3</v>
      </c>
      <c r="Y466">
        <v>12606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3</v>
      </c>
      <c r="AG466">
        <v>4.5399999999999998E-3</v>
      </c>
      <c r="AH466">
        <v>2</v>
      </c>
      <c r="AI466">
        <v>23105747</v>
      </c>
      <c r="AJ466">
        <v>469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>
      <c r="A467">
        <f>ROW(Source!A287)</f>
        <v>287</v>
      </c>
      <c r="B467">
        <v>23105769</v>
      </c>
      <c r="C467">
        <v>23105737</v>
      </c>
      <c r="D467">
        <v>21538874</v>
      </c>
      <c r="E467">
        <v>1</v>
      </c>
      <c r="F467">
        <v>1</v>
      </c>
      <c r="G467">
        <v>1</v>
      </c>
      <c r="H467">
        <v>3</v>
      </c>
      <c r="I467" t="s">
        <v>762</v>
      </c>
      <c r="J467" t="s">
        <v>763</v>
      </c>
      <c r="K467" t="s">
        <v>764</v>
      </c>
      <c r="L467">
        <v>1339</v>
      </c>
      <c r="N467">
        <v>1007</v>
      </c>
      <c r="O467" t="s">
        <v>26</v>
      </c>
      <c r="P467" t="s">
        <v>26</v>
      </c>
      <c r="Q467">
        <v>1</v>
      </c>
      <c r="X467">
        <v>2.42</v>
      </c>
      <c r="Y467">
        <v>6.22</v>
      </c>
      <c r="Z467">
        <v>0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3</v>
      </c>
      <c r="AG467">
        <v>2.42</v>
      </c>
      <c r="AH467">
        <v>2</v>
      </c>
      <c r="AI467">
        <v>23105748</v>
      </c>
      <c r="AJ467">
        <v>470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>
      <c r="A468">
        <f>ROW(Source!A287)</f>
        <v>287</v>
      </c>
      <c r="B468">
        <v>23105770</v>
      </c>
      <c r="C468">
        <v>23105737</v>
      </c>
      <c r="D468">
        <v>21539802</v>
      </c>
      <c r="E468">
        <v>1</v>
      </c>
      <c r="F468">
        <v>1</v>
      </c>
      <c r="G468">
        <v>1</v>
      </c>
      <c r="H468">
        <v>3</v>
      </c>
      <c r="I468" t="s">
        <v>826</v>
      </c>
      <c r="J468" t="s">
        <v>827</v>
      </c>
      <c r="K468" t="s">
        <v>828</v>
      </c>
      <c r="L468">
        <v>1348</v>
      </c>
      <c r="N468">
        <v>1009</v>
      </c>
      <c r="O468" t="s">
        <v>13</v>
      </c>
      <c r="P468" t="s">
        <v>13</v>
      </c>
      <c r="Q468">
        <v>1000</v>
      </c>
      <c r="X468">
        <v>1.2E-4</v>
      </c>
      <c r="Y468">
        <v>10200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3</v>
      </c>
      <c r="AG468">
        <v>1.2E-4</v>
      </c>
      <c r="AH468">
        <v>2</v>
      </c>
      <c r="AI468">
        <v>23105749</v>
      </c>
      <c r="AJ468">
        <v>471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>
      <c r="A469">
        <f>ROW(Source!A287)</f>
        <v>287</v>
      </c>
      <c r="B469">
        <v>23105771</v>
      </c>
      <c r="C469">
        <v>23105737</v>
      </c>
      <c r="D469">
        <v>21541644</v>
      </c>
      <c r="E469">
        <v>1</v>
      </c>
      <c r="F469">
        <v>1</v>
      </c>
      <c r="G469">
        <v>1</v>
      </c>
      <c r="H469">
        <v>3</v>
      </c>
      <c r="I469" t="s">
        <v>829</v>
      </c>
      <c r="J469" t="s">
        <v>830</v>
      </c>
      <c r="K469" t="s">
        <v>831</v>
      </c>
      <c r="L469">
        <v>1346</v>
      </c>
      <c r="N469">
        <v>1009</v>
      </c>
      <c r="O469" t="s">
        <v>95</v>
      </c>
      <c r="P469" t="s">
        <v>95</v>
      </c>
      <c r="Q469">
        <v>1</v>
      </c>
      <c r="X469">
        <v>0.62</v>
      </c>
      <c r="Y469">
        <v>27.72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3</v>
      </c>
      <c r="AG469">
        <v>0.62</v>
      </c>
      <c r="AH469">
        <v>2</v>
      </c>
      <c r="AI469">
        <v>23105750</v>
      </c>
      <c r="AJ469">
        <v>472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>
      <c r="A470">
        <f>ROW(Source!A287)</f>
        <v>287</v>
      </c>
      <c r="B470">
        <v>23105772</v>
      </c>
      <c r="C470">
        <v>23105737</v>
      </c>
      <c r="D470">
        <v>21619548</v>
      </c>
      <c r="E470">
        <v>1</v>
      </c>
      <c r="F470">
        <v>1</v>
      </c>
      <c r="G470">
        <v>1</v>
      </c>
      <c r="H470">
        <v>3</v>
      </c>
      <c r="I470" t="s">
        <v>832</v>
      </c>
      <c r="J470" t="s">
        <v>833</v>
      </c>
      <c r="K470" t="s">
        <v>834</v>
      </c>
      <c r="L470">
        <v>1355</v>
      </c>
      <c r="N470">
        <v>1010</v>
      </c>
      <c r="O470" t="s">
        <v>181</v>
      </c>
      <c r="P470" t="s">
        <v>181</v>
      </c>
      <c r="Q470">
        <v>100</v>
      </c>
      <c r="X470">
        <v>0.7</v>
      </c>
      <c r="Y470">
        <v>30.74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3</v>
      </c>
      <c r="AG470">
        <v>0.7</v>
      </c>
      <c r="AH470">
        <v>2</v>
      </c>
      <c r="AI470">
        <v>23105751</v>
      </c>
      <c r="AJ470">
        <v>473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>
      <c r="A471">
        <f>ROW(Source!A287)</f>
        <v>287</v>
      </c>
      <c r="B471">
        <v>23105773</v>
      </c>
      <c r="C471">
        <v>23105737</v>
      </c>
      <c r="D471">
        <v>21565569</v>
      </c>
      <c r="E471">
        <v>1</v>
      </c>
      <c r="F471">
        <v>1</v>
      </c>
      <c r="G471">
        <v>1</v>
      </c>
      <c r="H471">
        <v>3</v>
      </c>
      <c r="I471" t="s">
        <v>835</v>
      </c>
      <c r="J471" t="s">
        <v>836</v>
      </c>
      <c r="K471" t="s">
        <v>837</v>
      </c>
      <c r="L471">
        <v>1354</v>
      </c>
      <c r="N471">
        <v>1010</v>
      </c>
      <c r="O471" t="s">
        <v>123</v>
      </c>
      <c r="P471" t="s">
        <v>123</v>
      </c>
      <c r="Q471">
        <v>1</v>
      </c>
      <c r="X471">
        <v>50</v>
      </c>
      <c r="Y471">
        <v>6.45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3</v>
      </c>
      <c r="AG471">
        <v>50</v>
      </c>
      <c r="AH471">
        <v>2</v>
      </c>
      <c r="AI471">
        <v>23105752</v>
      </c>
      <c r="AJ471">
        <v>474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>
      <c r="A472">
        <f>ROW(Source!A287)</f>
        <v>287</v>
      </c>
      <c r="B472">
        <v>23105774</v>
      </c>
      <c r="C472">
        <v>23105737</v>
      </c>
      <c r="D472">
        <v>21572697</v>
      </c>
      <c r="E472">
        <v>1</v>
      </c>
      <c r="F472">
        <v>1</v>
      </c>
      <c r="G472">
        <v>1</v>
      </c>
      <c r="H472">
        <v>3</v>
      </c>
      <c r="I472" t="s">
        <v>838</v>
      </c>
      <c r="J472" t="s">
        <v>839</v>
      </c>
      <c r="K472" t="s">
        <v>840</v>
      </c>
      <c r="L472">
        <v>1354</v>
      </c>
      <c r="N472">
        <v>1010</v>
      </c>
      <c r="O472" t="s">
        <v>123</v>
      </c>
      <c r="P472" t="s">
        <v>123</v>
      </c>
      <c r="Q472">
        <v>1</v>
      </c>
      <c r="X472">
        <v>255</v>
      </c>
      <c r="Y472">
        <v>6.85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3</v>
      </c>
      <c r="AG472">
        <v>255</v>
      </c>
      <c r="AH472">
        <v>2</v>
      </c>
      <c r="AI472">
        <v>23105753</v>
      </c>
      <c r="AJ472">
        <v>475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>
      <c r="A473">
        <f>ROW(Source!A287)</f>
        <v>287</v>
      </c>
      <c r="B473">
        <v>23105775</v>
      </c>
      <c r="C473">
        <v>23105737</v>
      </c>
      <c r="D473">
        <v>21572709</v>
      </c>
      <c r="E473">
        <v>1</v>
      </c>
      <c r="F473">
        <v>1</v>
      </c>
      <c r="G473">
        <v>1</v>
      </c>
      <c r="H473">
        <v>3</v>
      </c>
      <c r="I473" t="s">
        <v>841</v>
      </c>
      <c r="J473" t="s">
        <v>842</v>
      </c>
      <c r="K473" t="s">
        <v>843</v>
      </c>
      <c r="L473">
        <v>1358</v>
      </c>
      <c r="N473">
        <v>1010</v>
      </c>
      <c r="O473" t="s">
        <v>265</v>
      </c>
      <c r="P473" t="s">
        <v>265</v>
      </c>
      <c r="Q473">
        <v>10</v>
      </c>
      <c r="X473">
        <v>25.5</v>
      </c>
      <c r="Y473">
        <v>250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3</v>
      </c>
      <c r="AG473">
        <v>25.5</v>
      </c>
      <c r="AH473">
        <v>2</v>
      </c>
      <c r="AI473">
        <v>23105754</v>
      </c>
      <c r="AJ473">
        <v>476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>
      <c r="A474">
        <f>ROW(Source!A287)</f>
        <v>287</v>
      </c>
      <c r="B474">
        <v>23105776</v>
      </c>
      <c r="C474">
        <v>23105737</v>
      </c>
      <c r="D474">
        <v>21586826</v>
      </c>
      <c r="E474">
        <v>1</v>
      </c>
      <c r="F474">
        <v>1</v>
      </c>
      <c r="G474">
        <v>1</v>
      </c>
      <c r="H474">
        <v>3</v>
      </c>
      <c r="I474" t="s">
        <v>844</v>
      </c>
      <c r="J474" t="s">
        <v>845</v>
      </c>
      <c r="K474" t="s">
        <v>846</v>
      </c>
      <c r="L474">
        <v>1339</v>
      </c>
      <c r="N474">
        <v>1007</v>
      </c>
      <c r="O474" t="s">
        <v>26</v>
      </c>
      <c r="P474" t="s">
        <v>26</v>
      </c>
      <c r="Q474">
        <v>1</v>
      </c>
      <c r="X474">
        <v>0.28999999999999998</v>
      </c>
      <c r="Y474">
        <v>3.15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3</v>
      </c>
      <c r="AG474">
        <v>0.28999999999999998</v>
      </c>
      <c r="AH474">
        <v>2</v>
      </c>
      <c r="AI474">
        <v>23105755</v>
      </c>
      <c r="AJ474">
        <v>477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>
      <c r="A475">
        <f>ROW(Source!A287)</f>
        <v>287</v>
      </c>
      <c r="B475">
        <v>23105777</v>
      </c>
      <c r="C475">
        <v>23105737</v>
      </c>
      <c r="D475">
        <v>21632145</v>
      </c>
      <c r="E475">
        <v>1</v>
      </c>
      <c r="F475">
        <v>1</v>
      </c>
      <c r="G475">
        <v>1</v>
      </c>
      <c r="H475">
        <v>3</v>
      </c>
      <c r="I475" t="s">
        <v>847</v>
      </c>
      <c r="J475" t="s">
        <v>848</v>
      </c>
      <c r="K475" t="s">
        <v>849</v>
      </c>
      <c r="L475">
        <v>1355</v>
      </c>
      <c r="N475">
        <v>1010</v>
      </c>
      <c r="O475" t="s">
        <v>181</v>
      </c>
      <c r="P475" t="s">
        <v>181</v>
      </c>
      <c r="Q475">
        <v>100</v>
      </c>
      <c r="X475">
        <v>0.68300000000000005</v>
      </c>
      <c r="Y475">
        <v>150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3</v>
      </c>
      <c r="AG475">
        <v>0.68300000000000005</v>
      </c>
      <c r="AH475">
        <v>2</v>
      </c>
      <c r="AI475">
        <v>23105756</v>
      </c>
      <c r="AJ475">
        <v>478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>
      <c r="A476">
        <f>ROW(Source!A287)</f>
        <v>287</v>
      </c>
      <c r="B476">
        <v>23105778</v>
      </c>
      <c r="C476">
        <v>23105737</v>
      </c>
      <c r="D476">
        <v>21636463</v>
      </c>
      <c r="E476">
        <v>1</v>
      </c>
      <c r="F476">
        <v>1</v>
      </c>
      <c r="G476">
        <v>1</v>
      </c>
      <c r="H476">
        <v>3</v>
      </c>
      <c r="I476" t="s">
        <v>850</v>
      </c>
      <c r="J476" t="s">
        <v>851</v>
      </c>
      <c r="K476" t="s">
        <v>852</v>
      </c>
      <c r="L476">
        <v>1358</v>
      </c>
      <c r="N476">
        <v>1010</v>
      </c>
      <c r="O476" t="s">
        <v>265</v>
      </c>
      <c r="P476" t="s">
        <v>265</v>
      </c>
      <c r="Q476">
        <v>10</v>
      </c>
      <c r="X476">
        <v>27</v>
      </c>
      <c r="Y476">
        <v>6.66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3</v>
      </c>
      <c r="AG476">
        <v>27</v>
      </c>
      <c r="AH476">
        <v>2</v>
      </c>
      <c r="AI476">
        <v>23105757</v>
      </c>
      <c r="AJ476">
        <v>479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>
      <c r="A477">
        <f>ROW(Source!A287)</f>
        <v>287</v>
      </c>
      <c r="B477">
        <v>23105779</v>
      </c>
      <c r="C477">
        <v>23105737</v>
      </c>
      <c r="D477">
        <v>21598581</v>
      </c>
      <c r="E477">
        <v>1</v>
      </c>
      <c r="F477">
        <v>1</v>
      </c>
      <c r="G477">
        <v>1</v>
      </c>
      <c r="H477">
        <v>3</v>
      </c>
      <c r="I477" t="s">
        <v>853</v>
      </c>
      <c r="J477" t="s">
        <v>854</v>
      </c>
      <c r="K477" t="s">
        <v>855</v>
      </c>
      <c r="L477">
        <v>9308174</v>
      </c>
      <c r="N477">
        <v>1009</v>
      </c>
      <c r="O477" t="s">
        <v>13</v>
      </c>
      <c r="P477" t="s">
        <v>361</v>
      </c>
      <c r="Q477">
        <v>1000</v>
      </c>
      <c r="X477">
        <v>85.23</v>
      </c>
      <c r="Y477">
        <v>1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3</v>
      </c>
      <c r="AG477">
        <v>85.23</v>
      </c>
      <c r="AH477">
        <v>2</v>
      </c>
      <c r="AI477">
        <v>23105758</v>
      </c>
      <c r="AJ477">
        <v>480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>
      <c r="A478">
        <f>ROW(Source!A290)</f>
        <v>290</v>
      </c>
      <c r="B478">
        <v>23105791</v>
      </c>
      <c r="C478">
        <v>23105784</v>
      </c>
      <c r="D478">
        <v>9699766</v>
      </c>
      <c r="E478">
        <v>1</v>
      </c>
      <c r="F478">
        <v>1</v>
      </c>
      <c r="G478">
        <v>1</v>
      </c>
      <c r="H478">
        <v>1</v>
      </c>
      <c r="I478" t="s">
        <v>856</v>
      </c>
      <c r="J478" t="s">
        <v>3</v>
      </c>
      <c r="K478" t="s">
        <v>857</v>
      </c>
      <c r="L478">
        <v>1369</v>
      </c>
      <c r="N478">
        <v>1013</v>
      </c>
      <c r="O478" t="s">
        <v>731</v>
      </c>
      <c r="P478" t="s">
        <v>731</v>
      </c>
      <c r="Q478">
        <v>1</v>
      </c>
      <c r="X478">
        <v>5.01</v>
      </c>
      <c r="Y478">
        <v>0</v>
      </c>
      <c r="Z478">
        <v>0</v>
      </c>
      <c r="AA478">
        <v>0</v>
      </c>
      <c r="AB478">
        <v>11.64</v>
      </c>
      <c r="AC478">
        <v>0</v>
      </c>
      <c r="AD478">
        <v>1</v>
      </c>
      <c r="AE478">
        <v>1</v>
      </c>
      <c r="AF478" t="s">
        <v>3</v>
      </c>
      <c r="AG478">
        <v>5.01</v>
      </c>
      <c r="AH478">
        <v>2</v>
      </c>
      <c r="AI478">
        <v>23105785</v>
      </c>
      <c r="AJ478">
        <v>481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>
      <c r="A479">
        <f>ROW(Source!A290)</f>
        <v>290</v>
      </c>
      <c r="B479">
        <v>23105792</v>
      </c>
      <c r="C479">
        <v>23105784</v>
      </c>
      <c r="D479">
        <v>21599230</v>
      </c>
      <c r="E479">
        <v>1</v>
      </c>
      <c r="F479">
        <v>1</v>
      </c>
      <c r="G479">
        <v>1</v>
      </c>
      <c r="H479">
        <v>2</v>
      </c>
      <c r="I479" t="s">
        <v>858</v>
      </c>
      <c r="J479" t="s">
        <v>859</v>
      </c>
      <c r="K479" t="s">
        <v>860</v>
      </c>
      <c r="L479">
        <v>1368</v>
      </c>
      <c r="N479">
        <v>1011</v>
      </c>
      <c r="O479" t="s">
        <v>737</v>
      </c>
      <c r="P479" t="s">
        <v>737</v>
      </c>
      <c r="Q479">
        <v>1</v>
      </c>
      <c r="X479">
        <v>1.5</v>
      </c>
      <c r="Y479">
        <v>0</v>
      </c>
      <c r="Z479">
        <v>29.67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3</v>
      </c>
      <c r="AG479">
        <v>1.5</v>
      </c>
      <c r="AH479">
        <v>2</v>
      </c>
      <c r="AI479">
        <v>23105786</v>
      </c>
      <c r="AJ479">
        <v>482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>
      <c r="A480">
        <f>ROW(Source!A290)</f>
        <v>290</v>
      </c>
      <c r="B480">
        <v>23105793</v>
      </c>
      <c r="C480">
        <v>23105784</v>
      </c>
      <c r="D480">
        <v>21538992</v>
      </c>
      <c r="E480">
        <v>1</v>
      </c>
      <c r="F480">
        <v>1</v>
      </c>
      <c r="G480">
        <v>1</v>
      </c>
      <c r="H480">
        <v>3</v>
      </c>
      <c r="I480" t="s">
        <v>765</v>
      </c>
      <c r="J480" t="s">
        <v>766</v>
      </c>
      <c r="K480" t="s">
        <v>767</v>
      </c>
      <c r="L480">
        <v>1348</v>
      </c>
      <c r="N480">
        <v>1009</v>
      </c>
      <c r="O480" t="s">
        <v>13</v>
      </c>
      <c r="P480" t="s">
        <v>13</v>
      </c>
      <c r="Q480">
        <v>1000</v>
      </c>
      <c r="X480">
        <v>5.0000000000000002E-5</v>
      </c>
      <c r="Y480">
        <v>15119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3</v>
      </c>
      <c r="AG480">
        <v>5.0000000000000002E-5</v>
      </c>
      <c r="AH480">
        <v>2</v>
      </c>
      <c r="AI480">
        <v>23105787</v>
      </c>
      <c r="AJ480">
        <v>483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>
      <c r="A481">
        <f>ROW(Source!A290)</f>
        <v>290</v>
      </c>
      <c r="B481">
        <v>23105794</v>
      </c>
      <c r="C481">
        <v>23105784</v>
      </c>
      <c r="D481">
        <v>21539432</v>
      </c>
      <c r="E481">
        <v>1</v>
      </c>
      <c r="F481">
        <v>1</v>
      </c>
      <c r="G481">
        <v>1</v>
      </c>
      <c r="H481">
        <v>3</v>
      </c>
      <c r="I481" t="s">
        <v>861</v>
      </c>
      <c r="J481" t="s">
        <v>862</v>
      </c>
      <c r="K481" t="s">
        <v>863</v>
      </c>
      <c r="L481">
        <v>1348</v>
      </c>
      <c r="N481">
        <v>1009</v>
      </c>
      <c r="O481" t="s">
        <v>13</v>
      </c>
      <c r="P481" t="s">
        <v>13</v>
      </c>
      <c r="Q481">
        <v>1000</v>
      </c>
      <c r="X481">
        <v>2.0000000000000002E-5</v>
      </c>
      <c r="Y481">
        <v>16950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3</v>
      </c>
      <c r="AG481">
        <v>2.0000000000000002E-5</v>
      </c>
      <c r="AH481">
        <v>2</v>
      </c>
      <c r="AI481">
        <v>23105788</v>
      </c>
      <c r="AJ481">
        <v>484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>
      <c r="A482">
        <f>ROW(Source!A290)</f>
        <v>290</v>
      </c>
      <c r="B482">
        <v>23105795</v>
      </c>
      <c r="C482">
        <v>23105784</v>
      </c>
      <c r="D482">
        <v>21541172</v>
      </c>
      <c r="E482">
        <v>1</v>
      </c>
      <c r="F482">
        <v>1</v>
      </c>
      <c r="G482">
        <v>1</v>
      </c>
      <c r="H482">
        <v>3</v>
      </c>
      <c r="I482" t="s">
        <v>864</v>
      </c>
      <c r="J482" t="s">
        <v>865</v>
      </c>
      <c r="K482" t="s">
        <v>866</v>
      </c>
      <c r="L482">
        <v>1346</v>
      </c>
      <c r="N482">
        <v>1009</v>
      </c>
      <c r="O482" t="s">
        <v>95</v>
      </c>
      <c r="P482" t="s">
        <v>95</v>
      </c>
      <c r="Q482">
        <v>1</v>
      </c>
      <c r="X482">
        <v>0.02</v>
      </c>
      <c r="Y482">
        <v>37.29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3</v>
      </c>
      <c r="AG482">
        <v>0.02</v>
      </c>
      <c r="AH482">
        <v>2</v>
      </c>
      <c r="AI482">
        <v>23105789</v>
      </c>
      <c r="AJ482">
        <v>485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>
      <c r="A483">
        <f>ROW(Source!A290)</f>
        <v>290</v>
      </c>
      <c r="B483">
        <v>23105796</v>
      </c>
      <c r="C483">
        <v>23105784</v>
      </c>
      <c r="D483">
        <v>21586825</v>
      </c>
      <c r="E483">
        <v>1</v>
      </c>
      <c r="F483">
        <v>1</v>
      </c>
      <c r="G483">
        <v>1</v>
      </c>
      <c r="H483">
        <v>3</v>
      </c>
      <c r="I483" t="s">
        <v>867</v>
      </c>
      <c r="J483" t="s">
        <v>868</v>
      </c>
      <c r="K483" t="s">
        <v>869</v>
      </c>
      <c r="L483">
        <v>1339</v>
      </c>
      <c r="N483">
        <v>1007</v>
      </c>
      <c r="O483" t="s">
        <v>26</v>
      </c>
      <c r="P483" t="s">
        <v>26</v>
      </c>
      <c r="Q483">
        <v>1</v>
      </c>
      <c r="X483">
        <v>1</v>
      </c>
      <c r="Y483">
        <v>2.44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3</v>
      </c>
      <c r="AG483">
        <v>1</v>
      </c>
      <c r="AH483">
        <v>2</v>
      </c>
      <c r="AI483">
        <v>23105790</v>
      </c>
      <c r="AJ483">
        <v>486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>
      <c r="A484">
        <f>ROW(Source!A291)</f>
        <v>291</v>
      </c>
      <c r="B484">
        <v>23105812</v>
      </c>
      <c r="C484">
        <v>23105797</v>
      </c>
      <c r="D484">
        <v>9415296</v>
      </c>
      <c r="E484">
        <v>1</v>
      </c>
      <c r="F484">
        <v>1</v>
      </c>
      <c r="G484">
        <v>1</v>
      </c>
      <c r="H484">
        <v>1</v>
      </c>
      <c r="I484" t="s">
        <v>870</v>
      </c>
      <c r="J484" t="s">
        <v>3</v>
      </c>
      <c r="K484" t="s">
        <v>871</v>
      </c>
      <c r="L484">
        <v>1369</v>
      </c>
      <c r="N484">
        <v>1013</v>
      </c>
      <c r="O484" t="s">
        <v>731</v>
      </c>
      <c r="P484" t="s">
        <v>731</v>
      </c>
      <c r="Q484">
        <v>1</v>
      </c>
      <c r="X484">
        <v>72.16</v>
      </c>
      <c r="Y484">
        <v>0</v>
      </c>
      <c r="Z484">
        <v>0</v>
      </c>
      <c r="AA484">
        <v>0</v>
      </c>
      <c r="AB484">
        <v>9.76</v>
      </c>
      <c r="AC484">
        <v>0</v>
      </c>
      <c r="AD484">
        <v>1</v>
      </c>
      <c r="AE484">
        <v>1</v>
      </c>
      <c r="AF484" t="s">
        <v>3</v>
      </c>
      <c r="AG484">
        <v>72.16</v>
      </c>
      <c r="AH484">
        <v>2</v>
      </c>
      <c r="AI484">
        <v>23105798</v>
      </c>
      <c r="AJ484">
        <v>487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>
      <c r="A485">
        <f>ROW(Source!A291)</f>
        <v>291</v>
      </c>
      <c r="B485">
        <v>23105813</v>
      </c>
      <c r="C485">
        <v>23105797</v>
      </c>
      <c r="D485">
        <v>121548</v>
      </c>
      <c r="E485">
        <v>1</v>
      </c>
      <c r="F485">
        <v>1</v>
      </c>
      <c r="G485">
        <v>1</v>
      </c>
      <c r="H485">
        <v>1</v>
      </c>
      <c r="I485" t="s">
        <v>23</v>
      </c>
      <c r="J485" t="s">
        <v>3</v>
      </c>
      <c r="K485" t="s">
        <v>732</v>
      </c>
      <c r="L485">
        <v>608254</v>
      </c>
      <c r="N485">
        <v>1013</v>
      </c>
      <c r="O485" t="s">
        <v>733</v>
      </c>
      <c r="P485" t="s">
        <v>733</v>
      </c>
      <c r="Q485">
        <v>1</v>
      </c>
      <c r="X485">
        <v>0.23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2</v>
      </c>
      <c r="AF485" t="s">
        <v>3</v>
      </c>
      <c r="AG485">
        <v>0.23</v>
      </c>
      <c r="AH485">
        <v>2</v>
      </c>
      <c r="AI485">
        <v>23105799</v>
      </c>
      <c r="AJ485">
        <v>488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>
      <c r="A486">
        <f>ROW(Source!A291)</f>
        <v>291</v>
      </c>
      <c r="B486">
        <v>23105814</v>
      </c>
      <c r="C486">
        <v>23105797</v>
      </c>
      <c r="D486">
        <v>21598697</v>
      </c>
      <c r="E486">
        <v>1</v>
      </c>
      <c r="F486">
        <v>1</v>
      </c>
      <c r="G486">
        <v>1</v>
      </c>
      <c r="H486">
        <v>2</v>
      </c>
      <c r="I486" t="s">
        <v>872</v>
      </c>
      <c r="J486" t="s">
        <v>873</v>
      </c>
      <c r="K486" t="s">
        <v>874</v>
      </c>
      <c r="L486">
        <v>1368</v>
      </c>
      <c r="N486">
        <v>1011</v>
      </c>
      <c r="O486" t="s">
        <v>737</v>
      </c>
      <c r="P486" t="s">
        <v>737</v>
      </c>
      <c r="Q486">
        <v>1</v>
      </c>
      <c r="X486">
        <v>0.15</v>
      </c>
      <c r="Y486">
        <v>0</v>
      </c>
      <c r="Z486">
        <v>86.4</v>
      </c>
      <c r="AA486">
        <v>13.5</v>
      </c>
      <c r="AB486">
        <v>0</v>
      </c>
      <c r="AC486">
        <v>0</v>
      </c>
      <c r="AD486">
        <v>1</v>
      </c>
      <c r="AE486">
        <v>0</v>
      </c>
      <c r="AF486" t="s">
        <v>3</v>
      </c>
      <c r="AG486">
        <v>0.15</v>
      </c>
      <c r="AH486">
        <v>2</v>
      </c>
      <c r="AI486">
        <v>23105800</v>
      </c>
      <c r="AJ486">
        <v>489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>
      <c r="A487">
        <f>ROW(Source!A291)</f>
        <v>291</v>
      </c>
      <c r="B487">
        <v>23105815</v>
      </c>
      <c r="C487">
        <v>23105797</v>
      </c>
      <c r="D487">
        <v>21598847</v>
      </c>
      <c r="E487">
        <v>1</v>
      </c>
      <c r="F487">
        <v>1</v>
      </c>
      <c r="G487">
        <v>1</v>
      </c>
      <c r="H487">
        <v>2</v>
      </c>
      <c r="I487" t="s">
        <v>734</v>
      </c>
      <c r="J487" t="s">
        <v>735</v>
      </c>
      <c r="K487" t="s">
        <v>736</v>
      </c>
      <c r="L487">
        <v>1368</v>
      </c>
      <c r="N487">
        <v>1011</v>
      </c>
      <c r="O487" t="s">
        <v>737</v>
      </c>
      <c r="P487" t="s">
        <v>737</v>
      </c>
      <c r="Q487">
        <v>1</v>
      </c>
      <c r="X487">
        <v>0.08</v>
      </c>
      <c r="Y487">
        <v>0</v>
      </c>
      <c r="Z487">
        <v>111.99</v>
      </c>
      <c r="AA487">
        <v>13.5</v>
      </c>
      <c r="AB487">
        <v>0</v>
      </c>
      <c r="AC487">
        <v>0</v>
      </c>
      <c r="AD487">
        <v>1</v>
      </c>
      <c r="AE487">
        <v>0</v>
      </c>
      <c r="AF487" t="s">
        <v>3</v>
      </c>
      <c r="AG487">
        <v>0.08</v>
      </c>
      <c r="AH487">
        <v>2</v>
      </c>
      <c r="AI487">
        <v>23105801</v>
      </c>
      <c r="AJ487">
        <v>490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>
      <c r="A488">
        <f>ROW(Source!A291)</f>
        <v>291</v>
      </c>
      <c r="B488">
        <v>23105816</v>
      </c>
      <c r="C488">
        <v>23105797</v>
      </c>
      <c r="D488">
        <v>21599190</v>
      </c>
      <c r="E488">
        <v>1</v>
      </c>
      <c r="F488">
        <v>1</v>
      </c>
      <c r="G488">
        <v>1</v>
      </c>
      <c r="H488">
        <v>2</v>
      </c>
      <c r="I488" t="s">
        <v>744</v>
      </c>
      <c r="J488" t="s">
        <v>745</v>
      </c>
      <c r="K488" t="s">
        <v>746</v>
      </c>
      <c r="L488">
        <v>1368</v>
      </c>
      <c r="N488">
        <v>1011</v>
      </c>
      <c r="O488" t="s">
        <v>737</v>
      </c>
      <c r="P488" t="s">
        <v>737</v>
      </c>
      <c r="Q488">
        <v>1</v>
      </c>
      <c r="X488">
        <v>24.94</v>
      </c>
      <c r="Y488">
        <v>0</v>
      </c>
      <c r="Z488">
        <v>1.2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3</v>
      </c>
      <c r="AG488">
        <v>24.94</v>
      </c>
      <c r="AH488">
        <v>2</v>
      </c>
      <c r="AI488">
        <v>23105802</v>
      </c>
      <c r="AJ488">
        <v>491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>
      <c r="A489">
        <f>ROW(Source!A291)</f>
        <v>291</v>
      </c>
      <c r="B489">
        <v>23105817</v>
      </c>
      <c r="C489">
        <v>23105797</v>
      </c>
      <c r="D489">
        <v>21601609</v>
      </c>
      <c r="E489">
        <v>1</v>
      </c>
      <c r="F489">
        <v>1</v>
      </c>
      <c r="G489">
        <v>1</v>
      </c>
      <c r="H489">
        <v>2</v>
      </c>
      <c r="I489" t="s">
        <v>797</v>
      </c>
      <c r="J489" t="s">
        <v>798</v>
      </c>
      <c r="K489" t="s">
        <v>799</v>
      </c>
      <c r="L489">
        <v>1368</v>
      </c>
      <c r="N489">
        <v>1011</v>
      </c>
      <c r="O489" t="s">
        <v>737</v>
      </c>
      <c r="P489" t="s">
        <v>737</v>
      </c>
      <c r="Q489">
        <v>1</v>
      </c>
      <c r="X489">
        <v>1.01</v>
      </c>
      <c r="Y489">
        <v>0</v>
      </c>
      <c r="Z489">
        <v>87.17</v>
      </c>
      <c r="AA489">
        <v>11.6</v>
      </c>
      <c r="AB489">
        <v>0</v>
      </c>
      <c r="AC489">
        <v>0</v>
      </c>
      <c r="AD489">
        <v>1</v>
      </c>
      <c r="AE489">
        <v>0</v>
      </c>
      <c r="AF489" t="s">
        <v>3</v>
      </c>
      <c r="AG489">
        <v>1.01</v>
      </c>
      <c r="AH489">
        <v>2</v>
      </c>
      <c r="AI489">
        <v>23105803</v>
      </c>
      <c r="AJ489">
        <v>492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>
      <c r="A490">
        <f>ROW(Source!A291)</f>
        <v>291</v>
      </c>
      <c r="B490">
        <v>23105818</v>
      </c>
      <c r="C490">
        <v>23105797</v>
      </c>
      <c r="D490">
        <v>21538874</v>
      </c>
      <c r="E490">
        <v>1</v>
      </c>
      <c r="F490">
        <v>1</v>
      </c>
      <c r="G490">
        <v>1</v>
      </c>
      <c r="H490">
        <v>3</v>
      </c>
      <c r="I490" t="s">
        <v>762</v>
      </c>
      <c r="J490" t="s">
        <v>763</v>
      </c>
      <c r="K490" t="s">
        <v>764</v>
      </c>
      <c r="L490">
        <v>1339</v>
      </c>
      <c r="N490">
        <v>1007</v>
      </c>
      <c r="O490" t="s">
        <v>26</v>
      </c>
      <c r="P490" t="s">
        <v>26</v>
      </c>
      <c r="Q490">
        <v>1</v>
      </c>
      <c r="X490">
        <v>0.45</v>
      </c>
      <c r="Y490">
        <v>6.22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3</v>
      </c>
      <c r="AG490">
        <v>0.45</v>
      </c>
      <c r="AH490">
        <v>2</v>
      </c>
      <c r="AI490">
        <v>23105804</v>
      </c>
      <c r="AJ490">
        <v>493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>
      <c r="A491">
        <f>ROW(Source!A291)</f>
        <v>291</v>
      </c>
      <c r="B491">
        <v>23105819</v>
      </c>
      <c r="C491">
        <v>23105797</v>
      </c>
      <c r="D491">
        <v>21539787</v>
      </c>
      <c r="E491">
        <v>1</v>
      </c>
      <c r="F491">
        <v>1</v>
      </c>
      <c r="G491">
        <v>1</v>
      </c>
      <c r="H491">
        <v>3</v>
      </c>
      <c r="I491" t="s">
        <v>875</v>
      </c>
      <c r="J491" t="s">
        <v>876</v>
      </c>
      <c r="K491" t="s">
        <v>877</v>
      </c>
      <c r="L491">
        <v>1348</v>
      </c>
      <c r="N491">
        <v>1009</v>
      </c>
      <c r="O491" t="s">
        <v>13</v>
      </c>
      <c r="P491" t="s">
        <v>13</v>
      </c>
      <c r="Q491">
        <v>1000</v>
      </c>
      <c r="X491">
        <v>2.9999999999999997E-4</v>
      </c>
      <c r="Y491">
        <v>13560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3</v>
      </c>
      <c r="AG491">
        <v>2.9999999999999997E-4</v>
      </c>
      <c r="AH491">
        <v>2</v>
      </c>
      <c r="AI491">
        <v>23105805</v>
      </c>
      <c r="AJ491">
        <v>494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>
      <c r="A492">
        <f>ROW(Source!A291)</f>
        <v>291</v>
      </c>
      <c r="B492">
        <v>23105820</v>
      </c>
      <c r="C492">
        <v>23105797</v>
      </c>
      <c r="D492">
        <v>21541053</v>
      </c>
      <c r="E492">
        <v>1</v>
      </c>
      <c r="F492">
        <v>1</v>
      </c>
      <c r="G492">
        <v>1</v>
      </c>
      <c r="H492">
        <v>3</v>
      </c>
      <c r="I492" t="s">
        <v>777</v>
      </c>
      <c r="J492" t="s">
        <v>778</v>
      </c>
      <c r="K492" t="s">
        <v>779</v>
      </c>
      <c r="L492">
        <v>1339</v>
      </c>
      <c r="N492">
        <v>1007</v>
      </c>
      <c r="O492" t="s">
        <v>26</v>
      </c>
      <c r="P492" t="s">
        <v>26</v>
      </c>
      <c r="Q492">
        <v>1</v>
      </c>
      <c r="X492">
        <v>0.41</v>
      </c>
      <c r="Y492">
        <v>38.51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3</v>
      </c>
      <c r="AG492">
        <v>0.41</v>
      </c>
      <c r="AH492">
        <v>2</v>
      </c>
      <c r="AI492">
        <v>23105806</v>
      </c>
      <c r="AJ492">
        <v>495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>
      <c r="A493">
        <f>ROW(Source!A291)</f>
        <v>291</v>
      </c>
      <c r="B493">
        <v>23105821</v>
      </c>
      <c r="C493">
        <v>23105797</v>
      </c>
      <c r="D493">
        <v>21571555</v>
      </c>
      <c r="E493">
        <v>1</v>
      </c>
      <c r="F493">
        <v>1</v>
      </c>
      <c r="G493">
        <v>1</v>
      </c>
      <c r="H493">
        <v>3</v>
      </c>
      <c r="I493" t="s">
        <v>93</v>
      </c>
      <c r="J493" t="s">
        <v>96</v>
      </c>
      <c r="K493" t="s">
        <v>94</v>
      </c>
      <c r="L493">
        <v>1346</v>
      </c>
      <c r="N493">
        <v>1009</v>
      </c>
      <c r="O493" t="s">
        <v>95</v>
      </c>
      <c r="P493" t="s">
        <v>95</v>
      </c>
      <c r="Q493">
        <v>1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1</v>
      </c>
      <c r="AD493">
        <v>0</v>
      </c>
      <c r="AE493">
        <v>0</v>
      </c>
      <c r="AF493" t="s">
        <v>3</v>
      </c>
      <c r="AG493">
        <v>0</v>
      </c>
      <c r="AH493">
        <v>2</v>
      </c>
      <c r="AI493">
        <v>23105807</v>
      </c>
      <c r="AJ493">
        <v>496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>
      <c r="A494">
        <f>ROW(Source!A291)</f>
        <v>291</v>
      </c>
      <c r="B494">
        <v>23105822</v>
      </c>
      <c r="C494">
        <v>23105797</v>
      </c>
      <c r="D494">
        <v>21572312</v>
      </c>
      <c r="E494">
        <v>1</v>
      </c>
      <c r="F494">
        <v>1</v>
      </c>
      <c r="G494">
        <v>1</v>
      </c>
      <c r="H494">
        <v>3</v>
      </c>
      <c r="I494" t="s">
        <v>878</v>
      </c>
      <c r="J494" t="s">
        <v>879</v>
      </c>
      <c r="K494" t="s">
        <v>880</v>
      </c>
      <c r="L494">
        <v>1301</v>
      </c>
      <c r="N494">
        <v>1003</v>
      </c>
      <c r="O494" t="s">
        <v>82</v>
      </c>
      <c r="P494" t="s">
        <v>82</v>
      </c>
      <c r="Q494">
        <v>1</v>
      </c>
      <c r="X494">
        <v>100</v>
      </c>
      <c r="Y494">
        <v>53.12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3</v>
      </c>
      <c r="AG494">
        <v>100</v>
      </c>
      <c r="AH494">
        <v>2</v>
      </c>
      <c r="AI494">
        <v>23105808</v>
      </c>
      <c r="AJ494">
        <v>497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>
      <c r="A495">
        <f>ROW(Source!A291)</f>
        <v>291</v>
      </c>
      <c r="B495">
        <v>23105823</v>
      </c>
      <c r="C495">
        <v>23105797</v>
      </c>
      <c r="D495">
        <v>21574009</v>
      </c>
      <c r="E495">
        <v>1</v>
      </c>
      <c r="F495">
        <v>1</v>
      </c>
      <c r="G495">
        <v>1</v>
      </c>
      <c r="H495">
        <v>3</v>
      </c>
      <c r="I495" t="s">
        <v>881</v>
      </c>
      <c r="J495" t="s">
        <v>882</v>
      </c>
      <c r="K495" t="s">
        <v>883</v>
      </c>
      <c r="L495">
        <v>1339</v>
      </c>
      <c r="N495">
        <v>1007</v>
      </c>
      <c r="O495" t="s">
        <v>26</v>
      </c>
      <c r="P495" t="s">
        <v>26</v>
      </c>
      <c r="Q495">
        <v>1</v>
      </c>
      <c r="X495">
        <v>1.2E-2</v>
      </c>
      <c r="Y495">
        <v>600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3</v>
      </c>
      <c r="AG495">
        <v>1.2E-2</v>
      </c>
      <c r="AH495">
        <v>2</v>
      </c>
      <c r="AI495">
        <v>23105809</v>
      </c>
      <c r="AJ495">
        <v>498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>
      <c r="A496">
        <f>ROW(Source!A291)</f>
        <v>291</v>
      </c>
      <c r="B496">
        <v>23105824</v>
      </c>
      <c r="C496">
        <v>23105797</v>
      </c>
      <c r="D496">
        <v>21585603</v>
      </c>
      <c r="E496">
        <v>1</v>
      </c>
      <c r="F496">
        <v>1</v>
      </c>
      <c r="G496">
        <v>1</v>
      </c>
      <c r="H496">
        <v>3</v>
      </c>
      <c r="I496" t="s">
        <v>884</v>
      </c>
      <c r="J496" t="s">
        <v>885</v>
      </c>
      <c r="K496" t="s">
        <v>886</v>
      </c>
      <c r="L496">
        <v>1346</v>
      </c>
      <c r="N496">
        <v>1009</v>
      </c>
      <c r="O496" t="s">
        <v>95</v>
      </c>
      <c r="P496" t="s">
        <v>95</v>
      </c>
      <c r="Q496">
        <v>1</v>
      </c>
      <c r="X496">
        <v>1.66E-2</v>
      </c>
      <c r="Y496">
        <v>2.15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3</v>
      </c>
      <c r="AG496">
        <v>1.66E-2</v>
      </c>
      <c r="AH496">
        <v>2</v>
      </c>
      <c r="AI496">
        <v>23105810</v>
      </c>
      <c r="AJ496">
        <v>499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>
      <c r="A497">
        <f>ROW(Source!A291)</f>
        <v>291</v>
      </c>
      <c r="B497">
        <v>23105825</v>
      </c>
      <c r="C497">
        <v>23105797</v>
      </c>
      <c r="D497">
        <v>21586825</v>
      </c>
      <c r="E497">
        <v>1</v>
      </c>
      <c r="F497">
        <v>1</v>
      </c>
      <c r="G497">
        <v>1</v>
      </c>
      <c r="H497">
        <v>3</v>
      </c>
      <c r="I497" t="s">
        <v>867</v>
      </c>
      <c r="J497" t="s">
        <v>868</v>
      </c>
      <c r="K497" t="s">
        <v>869</v>
      </c>
      <c r="L497">
        <v>1339</v>
      </c>
      <c r="N497">
        <v>1007</v>
      </c>
      <c r="O497" t="s">
        <v>26</v>
      </c>
      <c r="P497" t="s">
        <v>26</v>
      </c>
      <c r="Q497">
        <v>1</v>
      </c>
      <c r="X497">
        <v>4.6399999999999997</v>
      </c>
      <c r="Y497">
        <v>2.44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3</v>
      </c>
      <c r="AG497">
        <v>4.6399999999999997</v>
      </c>
      <c r="AH497">
        <v>2</v>
      </c>
      <c r="AI497">
        <v>23105811</v>
      </c>
      <c r="AJ497">
        <v>500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>
      <c r="A498">
        <f>ROW(Source!A293)</f>
        <v>293</v>
      </c>
      <c r="B498">
        <v>23105842</v>
      </c>
      <c r="C498">
        <v>23105827</v>
      </c>
      <c r="D498">
        <v>9415296</v>
      </c>
      <c r="E498">
        <v>1</v>
      </c>
      <c r="F498">
        <v>1</v>
      </c>
      <c r="G498">
        <v>1</v>
      </c>
      <c r="H498">
        <v>1</v>
      </c>
      <c r="I498" t="s">
        <v>870</v>
      </c>
      <c r="J498" t="s">
        <v>3</v>
      </c>
      <c r="K498" t="s">
        <v>871</v>
      </c>
      <c r="L498">
        <v>1369</v>
      </c>
      <c r="N498">
        <v>1013</v>
      </c>
      <c r="O498" t="s">
        <v>731</v>
      </c>
      <c r="P498" t="s">
        <v>731</v>
      </c>
      <c r="Q498">
        <v>1</v>
      </c>
      <c r="X498">
        <v>79.75</v>
      </c>
      <c r="Y498">
        <v>0</v>
      </c>
      <c r="Z498">
        <v>0</v>
      </c>
      <c r="AA498">
        <v>0</v>
      </c>
      <c r="AB498">
        <v>9.76</v>
      </c>
      <c r="AC498">
        <v>0</v>
      </c>
      <c r="AD498">
        <v>1</v>
      </c>
      <c r="AE498">
        <v>1</v>
      </c>
      <c r="AF498" t="s">
        <v>3</v>
      </c>
      <c r="AG498">
        <v>79.75</v>
      </c>
      <c r="AH498">
        <v>2</v>
      </c>
      <c r="AI498">
        <v>23105828</v>
      </c>
      <c r="AJ498">
        <v>501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>
      <c r="A499">
        <f>ROW(Source!A293)</f>
        <v>293</v>
      </c>
      <c r="B499">
        <v>23105843</v>
      </c>
      <c r="C499">
        <v>23105827</v>
      </c>
      <c r="D499">
        <v>121548</v>
      </c>
      <c r="E499">
        <v>1</v>
      </c>
      <c r="F499">
        <v>1</v>
      </c>
      <c r="G499">
        <v>1</v>
      </c>
      <c r="H499">
        <v>1</v>
      </c>
      <c r="I499" t="s">
        <v>23</v>
      </c>
      <c r="J499" t="s">
        <v>3</v>
      </c>
      <c r="K499" t="s">
        <v>732</v>
      </c>
      <c r="L499">
        <v>608254</v>
      </c>
      <c r="N499">
        <v>1013</v>
      </c>
      <c r="O499" t="s">
        <v>733</v>
      </c>
      <c r="P499" t="s">
        <v>733</v>
      </c>
      <c r="Q499">
        <v>1</v>
      </c>
      <c r="X499">
        <v>0.37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2</v>
      </c>
      <c r="AF499" t="s">
        <v>3</v>
      </c>
      <c r="AG499">
        <v>0.37</v>
      </c>
      <c r="AH499">
        <v>2</v>
      </c>
      <c r="AI499">
        <v>23105829</v>
      </c>
      <c r="AJ499">
        <v>502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>
      <c r="A500">
        <f>ROW(Source!A293)</f>
        <v>293</v>
      </c>
      <c r="B500">
        <v>23105844</v>
      </c>
      <c r="C500">
        <v>23105827</v>
      </c>
      <c r="D500">
        <v>21598697</v>
      </c>
      <c r="E500">
        <v>1</v>
      </c>
      <c r="F500">
        <v>1</v>
      </c>
      <c r="G500">
        <v>1</v>
      </c>
      <c r="H500">
        <v>2</v>
      </c>
      <c r="I500" t="s">
        <v>872</v>
      </c>
      <c r="J500" t="s">
        <v>873</v>
      </c>
      <c r="K500" t="s">
        <v>874</v>
      </c>
      <c r="L500">
        <v>1368</v>
      </c>
      <c r="N500">
        <v>1011</v>
      </c>
      <c r="O500" t="s">
        <v>737</v>
      </c>
      <c r="P500" t="s">
        <v>737</v>
      </c>
      <c r="Q500">
        <v>1</v>
      </c>
      <c r="X500">
        <v>0.27</v>
      </c>
      <c r="Y500">
        <v>0</v>
      </c>
      <c r="Z500">
        <v>86.4</v>
      </c>
      <c r="AA500">
        <v>13.5</v>
      </c>
      <c r="AB500">
        <v>0</v>
      </c>
      <c r="AC500">
        <v>0</v>
      </c>
      <c r="AD500">
        <v>1</v>
      </c>
      <c r="AE500">
        <v>0</v>
      </c>
      <c r="AF500" t="s">
        <v>3</v>
      </c>
      <c r="AG500">
        <v>0.27</v>
      </c>
      <c r="AH500">
        <v>2</v>
      </c>
      <c r="AI500">
        <v>23105830</v>
      </c>
      <c r="AJ500">
        <v>503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>
      <c r="A501">
        <f>ROW(Source!A293)</f>
        <v>293</v>
      </c>
      <c r="B501">
        <v>23105845</v>
      </c>
      <c r="C501">
        <v>23105827</v>
      </c>
      <c r="D501">
        <v>21598847</v>
      </c>
      <c r="E501">
        <v>1</v>
      </c>
      <c r="F501">
        <v>1</v>
      </c>
      <c r="G501">
        <v>1</v>
      </c>
      <c r="H501">
        <v>2</v>
      </c>
      <c r="I501" t="s">
        <v>734</v>
      </c>
      <c r="J501" t="s">
        <v>735</v>
      </c>
      <c r="K501" t="s">
        <v>736</v>
      </c>
      <c r="L501">
        <v>1368</v>
      </c>
      <c r="N501">
        <v>1011</v>
      </c>
      <c r="O501" t="s">
        <v>737</v>
      </c>
      <c r="P501" t="s">
        <v>737</v>
      </c>
      <c r="Q501">
        <v>1</v>
      </c>
      <c r="X501">
        <v>0.1</v>
      </c>
      <c r="Y501">
        <v>0</v>
      </c>
      <c r="Z501">
        <v>111.99</v>
      </c>
      <c r="AA501">
        <v>13.5</v>
      </c>
      <c r="AB501">
        <v>0</v>
      </c>
      <c r="AC501">
        <v>0</v>
      </c>
      <c r="AD501">
        <v>1</v>
      </c>
      <c r="AE501">
        <v>0</v>
      </c>
      <c r="AF501" t="s">
        <v>3</v>
      </c>
      <c r="AG501">
        <v>0.1</v>
      </c>
      <c r="AH501">
        <v>2</v>
      </c>
      <c r="AI501">
        <v>23105831</v>
      </c>
      <c r="AJ501">
        <v>504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>
      <c r="A502">
        <f>ROW(Source!A293)</f>
        <v>293</v>
      </c>
      <c r="B502">
        <v>23105846</v>
      </c>
      <c r="C502">
        <v>23105827</v>
      </c>
      <c r="D502">
        <v>21599190</v>
      </c>
      <c r="E502">
        <v>1</v>
      </c>
      <c r="F502">
        <v>1</v>
      </c>
      <c r="G502">
        <v>1</v>
      </c>
      <c r="H502">
        <v>2</v>
      </c>
      <c r="I502" t="s">
        <v>744</v>
      </c>
      <c r="J502" t="s">
        <v>745</v>
      </c>
      <c r="K502" t="s">
        <v>746</v>
      </c>
      <c r="L502">
        <v>1368</v>
      </c>
      <c r="N502">
        <v>1011</v>
      </c>
      <c r="O502" t="s">
        <v>737</v>
      </c>
      <c r="P502" t="s">
        <v>737</v>
      </c>
      <c r="Q502">
        <v>1</v>
      </c>
      <c r="X502">
        <v>34.92</v>
      </c>
      <c r="Y502">
        <v>0</v>
      </c>
      <c r="Z502">
        <v>1.2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3</v>
      </c>
      <c r="AG502">
        <v>34.92</v>
      </c>
      <c r="AH502">
        <v>2</v>
      </c>
      <c r="AI502">
        <v>23105832</v>
      </c>
      <c r="AJ502">
        <v>505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>
      <c r="A503">
        <f>ROW(Source!A293)</f>
        <v>293</v>
      </c>
      <c r="B503">
        <v>23105847</v>
      </c>
      <c r="C503">
        <v>23105827</v>
      </c>
      <c r="D503">
        <v>21601609</v>
      </c>
      <c r="E503">
        <v>1</v>
      </c>
      <c r="F503">
        <v>1</v>
      </c>
      <c r="G503">
        <v>1</v>
      </c>
      <c r="H503">
        <v>2</v>
      </c>
      <c r="I503" t="s">
        <v>797</v>
      </c>
      <c r="J503" t="s">
        <v>798</v>
      </c>
      <c r="K503" t="s">
        <v>799</v>
      </c>
      <c r="L503">
        <v>1368</v>
      </c>
      <c r="N503">
        <v>1011</v>
      </c>
      <c r="O503" t="s">
        <v>737</v>
      </c>
      <c r="P503" t="s">
        <v>737</v>
      </c>
      <c r="Q503">
        <v>1</v>
      </c>
      <c r="X503">
        <v>1.4</v>
      </c>
      <c r="Y503">
        <v>0</v>
      </c>
      <c r="Z503">
        <v>87.17</v>
      </c>
      <c r="AA503">
        <v>11.6</v>
      </c>
      <c r="AB503">
        <v>0</v>
      </c>
      <c r="AC503">
        <v>0</v>
      </c>
      <c r="AD503">
        <v>1</v>
      </c>
      <c r="AE503">
        <v>0</v>
      </c>
      <c r="AF503" t="s">
        <v>3</v>
      </c>
      <c r="AG503">
        <v>1.4</v>
      </c>
      <c r="AH503">
        <v>2</v>
      </c>
      <c r="AI503">
        <v>23105833</v>
      </c>
      <c r="AJ503">
        <v>506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>
      <c r="A504">
        <f>ROW(Source!A293)</f>
        <v>293</v>
      </c>
      <c r="B504">
        <v>23105848</v>
      </c>
      <c r="C504">
        <v>23105827</v>
      </c>
      <c r="D504">
        <v>21538874</v>
      </c>
      <c r="E504">
        <v>1</v>
      </c>
      <c r="F504">
        <v>1</v>
      </c>
      <c r="G504">
        <v>1</v>
      </c>
      <c r="H504">
        <v>3</v>
      </c>
      <c r="I504" t="s">
        <v>762</v>
      </c>
      <c r="J504" t="s">
        <v>763</v>
      </c>
      <c r="K504" t="s">
        <v>764</v>
      </c>
      <c r="L504">
        <v>1339</v>
      </c>
      <c r="N504">
        <v>1007</v>
      </c>
      <c r="O504" t="s">
        <v>26</v>
      </c>
      <c r="P504" t="s">
        <v>26</v>
      </c>
      <c r="Q504">
        <v>1</v>
      </c>
      <c r="X504">
        <v>0.67</v>
      </c>
      <c r="Y504">
        <v>6.22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3</v>
      </c>
      <c r="AG504">
        <v>0.67</v>
      </c>
      <c r="AH504">
        <v>2</v>
      </c>
      <c r="AI504">
        <v>23105834</v>
      </c>
      <c r="AJ504">
        <v>507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>
      <c r="A505">
        <f>ROW(Source!A293)</f>
        <v>293</v>
      </c>
      <c r="B505">
        <v>23105849</v>
      </c>
      <c r="C505">
        <v>23105827</v>
      </c>
      <c r="D505">
        <v>21539787</v>
      </c>
      <c r="E505">
        <v>1</v>
      </c>
      <c r="F505">
        <v>1</v>
      </c>
      <c r="G505">
        <v>1</v>
      </c>
      <c r="H505">
        <v>3</v>
      </c>
      <c r="I505" t="s">
        <v>875</v>
      </c>
      <c r="J505" t="s">
        <v>876</v>
      </c>
      <c r="K505" t="s">
        <v>877</v>
      </c>
      <c r="L505">
        <v>1348</v>
      </c>
      <c r="N505">
        <v>1009</v>
      </c>
      <c r="O505" t="s">
        <v>13</v>
      </c>
      <c r="P505" t="s">
        <v>13</v>
      </c>
      <c r="Q505">
        <v>1000</v>
      </c>
      <c r="X505">
        <v>5.0000000000000001E-4</v>
      </c>
      <c r="Y505">
        <v>13560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3</v>
      </c>
      <c r="AG505">
        <v>5.0000000000000001E-4</v>
      </c>
      <c r="AH505">
        <v>2</v>
      </c>
      <c r="AI505">
        <v>23105835</v>
      </c>
      <c r="AJ505">
        <v>508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>
      <c r="A506">
        <f>ROW(Source!A293)</f>
        <v>293</v>
      </c>
      <c r="B506">
        <v>23105850</v>
      </c>
      <c r="C506">
        <v>23105827</v>
      </c>
      <c r="D506">
        <v>21541053</v>
      </c>
      <c r="E506">
        <v>1</v>
      </c>
      <c r="F506">
        <v>1</v>
      </c>
      <c r="G506">
        <v>1</v>
      </c>
      <c r="H506">
        <v>3</v>
      </c>
      <c r="I506" t="s">
        <v>777</v>
      </c>
      <c r="J506" t="s">
        <v>778</v>
      </c>
      <c r="K506" t="s">
        <v>779</v>
      </c>
      <c r="L506">
        <v>1339</v>
      </c>
      <c r="N506">
        <v>1007</v>
      </c>
      <c r="O506" t="s">
        <v>26</v>
      </c>
      <c r="P506" t="s">
        <v>26</v>
      </c>
      <c r="Q506">
        <v>1</v>
      </c>
      <c r="X506">
        <v>0.61</v>
      </c>
      <c r="Y506">
        <v>38.51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3</v>
      </c>
      <c r="AG506">
        <v>0.61</v>
      </c>
      <c r="AH506">
        <v>2</v>
      </c>
      <c r="AI506">
        <v>23105836</v>
      </c>
      <c r="AJ506">
        <v>509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>
      <c r="A507">
        <f>ROW(Source!A293)</f>
        <v>293</v>
      </c>
      <c r="B507">
        <v>23105851</v>
      </c>
      <c r="C507">
        <v>23105827</v>
      </c>
      <c r="D507">
        <v>21571555</v>
      </c>
      <c r="E507">
        <v>1</v>
      </c>
      <c r="F507">
        <v>1</v>
      </c>
      <c r="G507">
        <v>1</v>
      </c>
      <c r="H507">
        <v>3</v>
      </c>
      <c r="I507" t="s">
        <v>93</v>
      </c>
      <c r="J507" t="s">
        <v>96</v>
      </c>
      <c r="K507" t="s">
        <v>94</v>
      </c>
      <c r="L507">
        <v>1346</v>
      </c>
      <c r="N507">
        <v>1009</v>
      </c>
      <c r="O507" t="s">
        <v>95</v>
      </c>
      <c r="P507" t="s">
        <v>95</v>
      </c>
      <c r="Q507">
        <v>1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1</v>
      </c>
      <c r="AD507">
        <v>0</v>
      </c>
      <c r="AE507">
        <v>0</v>
      </c>
      <c r="AF507" t="s">
        <v>3</v>
      </c>
      <c r="AG507">
        <v>0</v>
      </c>
      <c r="AH507">
        <v>2</v>
      </c>
      <c r="AI507">
        <v>23105837</v>
      </c>
      <c r="AJ507">
        <v>510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>
      <c r="A508">
        <f>ROW(Source!A293)</f>
        <v>293</v>
      </c>
      <c r="B508">
        <v>23105852</v>
      </c>
      <c r="C508">
        <v>23105827</v>
      </c>
      <c r="D508">
        <v>21572314</v>
      </c>
      <c r="E508">
        <v>1</v>
      </c>
      <c r="F508">
        <v>1</v>
      </c>
      <c r="G508">
        <v>1</v>
      </c>
      <c r="H508">
        <v>3</v>
      </c>
      <c r="I508" t="s">
        <v>887</v>
      </c>
      <c r="J508" t="s">
        <v>888</v>
      </c>
      <c r="K508" t="s">
        <v>889</v>
      </c>
      <c r="L508">
        <v>1301</v>
      </c>
      <c r="N508">
        <v>1003</v>
      </c>
      <c r="O508" t="s">
        <v>82</v>
      </c>
      <c r="P508" t="s">
        <v>82</v>
      </c>
      <c r="Q508">
        <v>1</v>
      </c>
      <c r="X508">
        <v>100</v>
      </c>
      <c r="Y508">
        <v>61.76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3</v>
      </c>
      <c r="AG508">
        <v>100</v>
      </c>
      <c r="AH508">
        <v>2</v>
      </c>
      <c r="AI508">
        <v>23105838</v>
      </c>
      <c r="AJ508">
        <v>511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>
      <c r="A509">
        <f>ROW(Source!A293)</f>
        <v>293</v>
      </c>
      <c r="B509">
        <v>23105853</v>
      </c>
      <c r="C509">
        <v>23105827</v>
      </c>
      <c r="D509">
        <v>21574009</v>
      </c>
      <c r="E509">
        <v>1</v>
      </c>
      <c r="F509">
        <v>1</v>
      </c>
      <c r="G509">
        <v>1</v>
      </c>
      <c r="H509">
        <v>3</v>
      </c>
      <c r="I509" t="s">
        <v>881</v>
      </c>
      <c r="J509" t="s">
        <v>882</v>
      </c>
      <c r="K509" t="s">
        <v>883</v>
      </c>
      <c r="L509">
        <v>1339</v>
      </c>
      <c r="N509">
        <v>1007</v>
      </c>
      <c r="O509" t="s">
        <v>26</v>
      </c>
      <c r="P509" t="s">
        <v>26</v>
      </c>
      <c r="Q509">
        <v>1</v>
      </c>
      <c r="X509">
        <v>2.1000000000000001E-2</v>
      </c>
      <c r="Y509">
        <v>600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3</v>
      </c>
      <c r="AG509">
        <v>2.1000000000000001E-2</v>
      </c>
      <c r="AH509">
        <v>2</v>
      </c>
      <c r="AI509">
        <v>23105839</v>
      </c>
      <c r="AJ509">
        <v>512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>
      <c r="A510">
        <f>ROW(Source!A293)</f>
        <v>293</v>
      </c>
      <c r="B510">
        <v>23105854</v>
      </c>
      <c r="C510">
        <v>23105827</v>
      </c>
      <c r="D510">
        <v>21585603</v>
      </c>
      <c r="E510">
        <v>1</v>
      </c>
      <c r="F510">
        <v>1</v>
      </c>
      <c r="G510">
        <v>1</v>
      </c>
      <c r="H510">
        <v>3</v>
      </c>
      <c r="I510" t="s">
        <v>884</v>
      </c>
      <c r="J510" t="s">
        <v>885</v>
      </c>
      <c r="K510" t="s">
        <v>886</v>
      </c>
      <c r="L510">
        <v>1346</v>
      </c>
      <c r="N510">
        <v>1009</v>
      </c>
      <c r="O510" t="s">
        <v>95</v>
      </c>
      <c r="P510" t="s">
        <v>95</v>
      </c>
      <c r="Q510">
        <v>1</v>
      </c>
      <c r="X510">
        <v>2.5100000000000001E-2</v>
      </c>
      <c r="Y510">
        <v>2.15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0</v>
      </c>
      <c r="AF510" t="s">
        <v>3</v>
      </c>
      <c r="AG510">
        <v>2.5100000000000001E-2</v>
      </c>
      <c r="AH510">
        <v>2</v>
      </c>
      <c r="AI510">
        <v>23105840</v>
      </c>
      <c r="AJ510">
        <v>513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>
      <c r="A511">
        <f>ROW(Source!A293)</f>
        <v>293</v>
      </c>
      <c r="B511">
        <v>23105855</v>
      </c>
      <c r="C511">
        <v>23105827</v>
      </c>
      <c r="D511">
        <v>21586825</v>
      </c>
      <c r="E511">
        <v>1</v>
      </c>
      <c r="F511">
        <v>1</v>
      </c>
      <c r="G511">
        <v>1</v>
      </c>
      <c r="H511">
        <v>3</v>
      </c>
      <c r="I511" t="s">
        <v>867</v>
      </c>
      <c r="J511" t="s">
        <v>868</v>
      </c>
      <c r="K511" t="s">
        <v>869</v>
      </c>
      <c r="L511">
        <v>1339</v>
      </c>
      <c r="N511">
        <v>1007</v>
      </c>
      <c r="O511" t="s">
        <v>26</v>
      </c>
      <c r="P511" t="s">
        <v>26</v>
      </c>
      <c r="Q511">
        <v>1</v>
      </c>
      <c r="X511">
        <v>7.03</v>
      </c>
      <c r="Y511">
        <v>2.44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3</v>
      </c>
      <c r="AG511">
        <v>7.03</v>
      </c>
      <c r="AH511">
        <v>2</v>
      </c>
      <c r="AI511">
        <v>23105841</v>
      </c>
      <c r="AJ511">
        <v>514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>
      <c r="A512">
        <f>ROW(Source!A295)</f>
        <v>295</v>
      </c>
      <c r="B512">
        <v>23105872</v>
      </c>
      <c r="C512">
        <v>23105857</v>
      </c>
      <c r="D512">
        <v>9415296</v>
      </c>
      <c r="E512">
        <v>1</v>
      </c>
      <c r="F512">
        <v>1</v>
      </c>
      <c r="G512">
        <v>1</v>
      </c>
      <c r="H512">
        <v>1</v>
      </c>
      <c r="I512" t="s">
        <v>870</v>
      </c>
      <c r="J512" t="s">
        <v>3</v>
      </c>
      <c r="K512" t="s">
        <v>871</v>
      </c>
      <c r="L512">
        <v>1369</v>
      </c>
      <c r="N512">
        <v>1013</v>
      </c>
      <c r="O512" t="s">
        <v>731</v>
      </c>
      <c r="P512" t="s">
        <v>731</v>
      </c>
      <c r="Q512">
        <v>1</v>
      </c>
      <c r="X512">
        <v>79.75</v>
      </c>
      <c r="Y512">
        <v>0</v>
      </c>
      <c r="Z512">
        <v>0</v>
      </c>
      <c r="AA512">
        <v>0</v>
      </c>
      <c r="AB512">
        <v>9.76</v>
      </c>
      <c r="AC512">
        <v>0</v>
      </c>
      <c r="AD512">
        <v>1</v>
      </c>
      <c r="AE512">
        <v>1</v>
      </c>
      <c r="AF512" t="s">
        <v>3</v>
      </c>
      <c r="AG512">
        <v>79.75</v>
      </c>
      <c r="AH512">
        <v>2</v>
      </c>
      <c r="AI512">
        <v>23105858</v>
      </c>
      <c r="AJ512">
        <v>515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>
      <c r="A513">
        <f>ROW(Source!A295)</f>
        <v>295</v>
      </c>
      <c r="B513">
        <v>23105873</v>
      </c>
      <c r="C513">
        <v>23105857</v>
      </c>
      <c r="D513">
        <v>121548</v>
      </c>
      <c r="E513">
        <v>1</v>
      </c>
      <c r="F513">
        <v>1</v>
      </c>
      <c r="G513">
        <v>1</v>
      </c>
      <c r="H513">
        <v>1</v>
      </c>
      <c r="I513" t="s">
        <v>23</v>
      </c>
      <c r="J513" t="s">
        <v>3</v>
      </c>
      <c r="K513" t="s">
        <v>732</v>
      </c>
      <c r="L513">
        <v>608254</v>
      </c>
      <c r="N513">
        <v>1013</v>
      </c>
      <c r="O513" t="s">
        <v>733</v>
      </c>
      <c r="P513" t="s">
        <v>733</v>
      </c>
      <c r="Q513">
        <v>1</v>
      </c>
      <c r="X513">
        <v>0.37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2</v>
      </c>
      <c r="AF513" t="s">
        <v>3</v>
      </c>
      <c r="AG513">
        <v>0.37</v>
      </c>
      <c r="AH513">
        <v>2</v>
      </c>
      <c r="AI513">
        <v>23105859</v>
      </c>
      <c r="AJ513">
        <v>516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>
      <c r="A514">
        <f>ROW(Source!A295)</f>
        <v>295</v>
      </c>
      <c r="B514">
        <v>23105874</v>
      </c>
      <c r="C514">
        <v>23105857</v>
      </c>
      <c r="D514">
        <v>21598697</v>
      </c>
      <c r="E514">
        <v>1</v>
      </c>
      <c r="F514">
        <v>1</v>
      </c>
      <c r="G514">
        <v>1</v>
      </c>
      <c r="H514">
        <v>2</v>
      </c>
      <c r="I514" t="s">
        <v>872</v>
      </c>
      <c r="J514" t="s">
        <v>873</v>
      </c>
      <c r="K514" t="s">
        <v>874</v>
      </c>
      <c r="L514">
        <v>1368</v>
      </c>
      <c r="N514">
        <v>1011</v>
      </c>
      <c r="O514" t="s">
        <v>737</v>
      </c>
      <c r="P514" t="s">
        <v>737</v>
      </c>
      <c r="Q514">
        <v>1</v>
      </c>
      <c r="X514">
        <v>0.27</v>
      </c>
      <c r="Y514">
        <v>0</v>
      </c>
      <c r="Z514">
        <v>86.4</v>
      </c>
      <c r="AA514">
        <v>13.5</v>
      </c>
      <c r="AB514">
        <v>0</v>
      </c>
      <c r="AC514">
        <v>0</v>
      </c>
      <c r="AD514">
        <v>1</v>
      </c>
      <c r="AE514">
        <v>0</v>
      </c>
      <c r="AF514" t="s">
        <v>3</v>
      </c>
      <c r="AG514">
        <v>0.27</v>
      </c>
      <c r="AH514">
        <v>2</v>
      </c>
      <c r="AI514">
        <v>23105860</v>
      </c>
      <c r="AJ514">
        <v>517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>
      <c r="A515">
        <f>ROW(Source!A295)</f>
        <v>295</v>
      </c>
      <c r="B515">
        <v>23105875</v>
      </c>
      <c r="C515">
        <v>23105857</v>
      </c>
      <c r="D515">
        <v>21598847</v>
      </c>
      <c r="E515">
        <v>1</v>
      </c>
      <c r="F515">
        <v>1</v>
      </c>
      <c r="G515">
        <v>1</v>
      </c>
      <c r="H515">
        <v>2</v>
      </c>
      <c r="I515" t="s">
        <v>734</v>
      </c>
      <c r="J515" t="s">
        <v>735</v>
      </c>
      <c r="K515" t="s">
        <v>736</v>
      </c>
      <c r="L515">
        <v>1368</v>
      </c>
      <c r="N515">
        <v>1011</v>
      </c>
      <c r="O515" t="s">
        <v>737</v>
      </c>
      <c r="P515" t="s">
        <v>737</v>
      </c>
      <c r="Q515">
        <v>1</v>
      </c>
      <c r="X515">
        <v>0.1</v>
      </c>
      <c r="Y515">
        <v>0</v>
      </c>
      <c r="Z515">
        <v>111.99</v>
      </c>
      <c r="AA515">
        <v>13.5</v>
      </c>
      <c r="AB515">
        <v>0</v>
      </c>
      <c r="AC515">
        <v>0</v>
      </c>
      <c r="AD515">
        <v>1</v>
      </c>
      <c r="AE515">
        <v>0</v>
      </c>
      <c r="AF515" t="s">
        <v>3</v>
      </c>
      <c r="AG515">
        <v>0.1</v>
      </c>
      <c r="AH515">
        <v>2</v>
      </c>
      <c r="AI515">
        <v>23105861</v>
      </c>
      <c r="AJ515">
        <v>518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>
      <c r="A516">
        <f>ROW(Source!A295)</f>
        <v>295</v>
      </c>
      <c r="B516">
        <v>23105876</v>
      </c>
      <c r="C516">
        <v>23105857</v>
      </c>
      <c r="D516">
        <v>21599190</v>
      </c>
      <c r="E516">
        <v>1</v>
      </c>
      <c r="F516">
        <v>1</v>
      </c>
      <c r="G516">
        <v>1</v>
      </c>
      <c r="H516">
        <v>2</v>
      </c>
      <c r="I516" t="s">
        <v>744</v>
      </c>
      <c r="J516" t="s">
        <v>745</v>
      </c>
      <c r="K516" t="s">
        <v>746</v>
      </c>
      <c r="L516">
        <v>1368</v>
      </c>
      <c r="N516">
        <v>1011</v>
      </c>
      <c r="O516" t="s">
        <v>737</v>
      </c>
      <c r="P516" t="s">
        <v>737</v>
      </c>
      <c r="Q516">
        <v>1</v>
      </c>
      <c r="X516">
        <v>34.92</v>
      </c>
      <c r="Y516">
        <v>0</v>
      </c>
      <c r="Z516">
        <v>1.2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3</v>
      </c>
      <c r="AG516">
        <v>34.92</v>
      </c>
      <c r="AH516">
        <v>2</v>
      </c>
      <c r="AI516">
        <v>23105862</v>
      </c>
      <c r="AJ516">
        <v>519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>
      <c r="A517">
        <f>ROW(Source!A295)</f>
        <v>295</v>
      </c>
      <c r="B517">
        <v>23105877</v>
      </c>
      <c r="C517">
        <v>23105857</v>
      </c>
      <c r="D517">
        <v>21601609</v>
      </c>
      <c r="E517">
        <v>1</v>
      </c>
      <c r="F517">
        <v>1</v>
      </c>
      <c r="G517">
        <v>1</v>
      </c>
      <c r="H517">
        <v>2</v>
      </c>
      <c r="I517" t="s">
        <v>797</v>
      </c>
      <c r="J517" t="s">
        <v>798</v>
      </c>
      <c r="K517" t="s">
        <v>799</v>
      </c>
      <c r="L517">
        <v>1368</v>
      </c>
      <c r="N517">
        <v>1011</v>
      </c>
      <c r="O517" t="s">
        <v>737</v>
      </c>
      <c r="P517" t="s">
        <v>737</v>
      </c>
      <c r="Q517">
        <v>1</v>
      </c>
      <c r="X517">
        <v>1.4</v>
      </c>
      <c r="Y517">
        <v>0</v>
      </c>
      <c r="Z517">
        <v>87.17</v>
      </c>
      <c r="AA517">
        <v>11.6</v>
      </c>
      <c r="AB517">
        <v>0</v>
      </c>
      <c r="AC517">
        <v>0</v>
      </c>
      <c r="AD517">
        <v>1</v>
      </c>
      <c r="AE517">
        <v>0</v>
      </c>
      <c r="AF517" t="s">
        <v>3</v>
      </c>
      <c r="AG517">
        <v>1.4</v>
      </c>
      <c r="AH517">
        <v>2</v>
      </c>
      <c r="AI517">
        <v>23105863</v>
      </c>
      <c r="AJ517">
        <v>520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>
      <c r="A518">
        <f>ROW(Source!A295)</f>
        <v>295</v>
      </c>
      <c r="B518">
        <v>23105878</v>
      </c>
      <c r="C518">
        <v>23105857</v>
      </c>
      <c r="D518">
        <v>21538874</v>
      </c>
      <c r="E518">
        <v>1</v>
      </c>
      <c r="F518">
        <v>1</v>
      </c>
      <c r="G518">
        <v>1</v>
      </c>
      <c r="H518">
        <v>3</v>
      </c>
      <c r="I518" t="s">
        <v>762</v>
      </c>
      <c r="J518" t="s">
        <v>763</v>
      </c>
      <c r="K518" t="s">
        <v>764</v>
      </c>
      <c r="L518">
        <v>1339</v>
      </c>
      <c r="N518">
        <v>1007</v>
      </c>
      <c r="O518" t="s">
        <v>26</v>
      </c>
      <c r="P518" t="s">
        <v>26</v>
      </c>
      <c r="Q518">
        <v>1</v>
      </c>
      <c r="X518">
        <v>0.67</v>
      </c>
      <c r="Y518">
        <v>6.22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3</v>
      </c>
      <c r="AG518">
        <v>0.67</v>
      </c>
      <c r="AH518">
        <v>2</v>
      </c>
      <c r="AI518">
        <v>23105864</v>
      </c>
      <c r="AJ518">
        <v>521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>
      <c r="A519">
        <f>ROW(Source!A295)</f>
        <v>295</v>
      </c>
      <c r="B519">
        <v>23105879</v>
      </c>
      <c r="C519">
        <v>23105857</v>
      </c>
      <c r="D519">
        <v>21539787</v>
      </c>
      <c r="E519">
        <v>1</v>
      </c>
      <c r="F519">
        <v>1</v>
      </c>
      <c r="G519">
        <v>1</v>
      </c>
      <c r="H519">
        <v>3</v>
      </c>
      <c r="I519" t="s">
        <v>875</v>
      </c>
      <c r="J519" t="s">
        <v>876</v>
      </c>
      <c r="K519" t="s">
        <v>877</v>
      </c>
      <c r="L519">
        <v>1348</v>
      </c>
      <c r="N519">
        <v>1009</v>
      </c>
      <c r="O519" t="s">
        <v>13</v>
      </c>
      <c r="P519" t="s">
        <v>13</v>
      </c>
      <c r="Q519">
        <v>1000</v>
      </c>
      <c r="X519">
        <v>5.0000000000000001E-4</v>
      </c>
      <c r="Y519">
        <v>13560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3</v>
      </c>
      <c r="AG519">
        <v>5.0000000000000001E-4</v>
      </c>
      <c r="AH519">
        <v>2</v>
      </c>
      <c r="AI519">
        <v>23105865</v>
      </c>
      <c r="AJ519">
        <v>522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>
      <c r="A520">
        <f>ROW(Source!A295)</f>
        <v>295</v>
      </c>
      <c r="B520">
        <v>23105880</v>
      </c>
      <c r="C520">
        <v>23105857</v>
      </c>
      <c r="D520">
        <v>21541053</v>
      </c>
      <c r="E520">
        <v>1</v>
      </c>
      <c r="F520">
        <v>1</v>
      </c>
      <c r="G520">
        <v>1</v>
      </c>
      <c r="H520">
        <v>3</v>
      </c>
      <c r="I520" t="s">
        <v>777</v>
      </c>
      <c r="J520" t="s">
        <v>778</v>
      </c>
      <c r="K520" t="s">
        <v>779</v>
      </c>
      <c r="L520">
        <v>1339</v>
      </c>
      <c r="N520">
        <v>1007</v>
      </c>
      <c r="O520" t="s">
        <v>26</v>
      </c>
      <c r="P520" t="s">
        <v>26</v>
      </c>
      <c r="Q520">
        <v>1</v>
      </c>
      <c r="X520">
        <v>0.61</v>
      </c>
      <c r="Y520">
        <v>38.51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3</v>
      </c>
      <c r="AG520">
        <v>0.61</v>
      </c>
      <c r="AH520">
        <v>2</v>
      </c>
      <c r="AI520">
        <v>23105866</v>
      </c>
      <c r="AJ520">
        <v>523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>
      <c r="A521">
        <f>ROW(Source!A295)</f>
        <v>295</v>
      </c>
      <c r="B521">
        <v>23105881</v>
      </c>
      <c r="C521">
        <v>23105857</v>
      </c>
      <c r="D521">
        <v>21571555</v>
      </c>
      <c r="E521">
        <v>1</v>
      </c>
      <c r="F521">
        <v>1</v>
      </c>
      <c r="G521">
        <v>1</v>
      </c>
      <c r="H521">
        <v>3</v>
      </c>
      <c r="I521" t="s">
        <v>93</v>
      </c>
      <c r="J521" t="s">
        <v>96</v>
      </c>
      <c r="K521" t="s">
        <v>94</v>
      </c>
      <c r="L521">
        <v>1346</v>
      </c>
      <c r="N521">
        <v>1009</v>
      </c>
      <c r="O521" t="s">
        <v>95</v>
      </c>
      <c r="P521" t="s">
        <v>95</v>
      </c>
      <c r="Q521">
        <v>1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1</v>
      </c>
      <c r="AD521">
        <v>0</v>
      </c>
      <c r="AE521">
        <v>0</v>
      </c>
      <c r="AF521" t="s">
        <v>3</v>
      </c>
      <c r="AG521">
        <v>0</v>
      </c>
      <c r="AH521">
        <v>2</v>
      </c>
      <c r="AI521">
        <v>23105867</v>
      </c>
      <c r="AJ521">
        <v>524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>
      <c r="A522">
        <f>ROW(Source!A295)</f>
        <v>295</v>
      </c>
      <c r="B522">
        <v>23105882</v>
      </c>
      <c r="C522">
        <v>23105857</v>
      </c>
      <c r="D522">
        <v>21572316</v>
      </c>
      <c r="E522">
        <v>1</v>
      </c>
      <c r="F522">
        <v>1</v>
      </c>
      <c r="G522">
        <v>1</v>
      </c>
      <c r="H522">
        <v>3</v>
      </c>
      <c r="I522" t="s">
        <v>890</v>
      </c>
      <c r="J522" t="s">
        <v>891</v>
      </c>
      <c r="K522" t="s">
        <v>892</v>
      </c>
      <c r="L522">
        <v>1301</v>
      </c>
      <c r="N522">
        <v>1003</v>
      </c>
      <c r="O522" t="s">
        <v>82</v>
      </c>
      <c r="P522" t="s">
        <v>82</v>
      </c>
      <c r="Q522">
        <v>1</v>
      </c>
      <c r="X522">
        <v>100</v>
      </c>
      <c r="Y522">
        <v>79.36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3</v>
      </c>
      <c r="AG522">
        <v>100</v>
      </c>
      <c r="AH522">
        <v>2</v>
      </c>
      <c r="AI522">
        <v>23105868</v>
      </c>
      <c r="AJ522">
        <v>525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>
      <c r="A523">
        <f>ROW(Source!A295)</f>
        <v>295</v>
      </c>
      <c r="B523">
        <v>23105883</v>
      </c>
      <c r="C523">
        <v>23105857</v>
      </c>
      <c r="D523">
        <v>21574009</v>
      </c>
      <c r="E523">
        <v>1</v>
      </c>
      <c r="F523">
        <v>1</v>
      </c>
      <c r="G523">
        <v>1</v>
      </c>
      <c r="H523">
        <v>3</v>
      </c>
      <c r="I523" t="s">
        <v>881</v>
      </c>
      <c r="J523" t="s">
        <v>882</v>
      </c>
      <c r="K523" t="s">
        <v>883</v>
      </c>
      <c r="L523">
        <v>1339</v>
      </c>
      <c r="N523">
        <v>1007</v>
      </c>
      <c r="O523" t="s">
        <v>26</v>
      </c>
      <c r="P523" t="s">
        <v>26</v>
      </c>
      <c r="Q523">
        <v>1</v>
      </c>
      <c r="X523">
        <v>2.1000000000000001E-2</v>
      </c>
      <c r="Y523">
        <v>600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3</v>
      </c>
      <c r="AG523">
        <v>2.1000000000000001E-2</v>
      </c>
      <c r="AH523">
        <v>2</v>
      </c>
      <c r="AI523">
        <v>23105869</v>
      </c>
      <c r="AJ523">
        <v>526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>
      <c r="A524">
        <f>ROW(Source!A295)</f>
        <v>295</v>
      </c>
      <c r="B524">
        <v>23105884</v>
      </c>
      <c r="C524">
        <v>23105857</v>
      </c>
      <c r="D524">
        <v>21585603</v>
      </c>
      <c r="E524">
        <v>1</v>
      </c>
      <c r="F524">
        <v>1</v>
      </c>
      <c r="G524">
        <v>1</v>
      </c>
      <c r="H524">
        <v>3</v>
      </c>
      <c r="I524" t="s">
        <v>884</v>
      </c>
      <c r="J524" t="s">
        <v>885</v>
      </c>
      <c r="K524" t="s">
        <v>886</v>
      </c>
      <c r="L524">
        <v>1346</v>
      </c>
      <c r="N524">
        <v>1009</v>
      </c>
      <c r="O524" t="s">
        <v>95</v>
      </c>
      <c r="P524" t="s">
        <v>95</v>
      </c>
      <c r="Q524">
        <v>1</v>
      </c>
      <c r="X524">
        <v>3.9300000000000002E-2</v>
      </c>
      <c r="Y524">
        <v>2.15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3</v>
      </c>
      <c r="AG524">
        <v>3.9300000000000002E-2</v>
      </c>
      <c r="AH524">
        <v>2</v>
      </c>
      <c r="AI524">
        <v>23105870</v>
      </c>
      <c r="AJ524">
        <v>527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>
      <c r="A525">
        <f>ROW(Source!A295)</f>
        <v>295</v>
      </c>
      <c r="B525">
        <v>23105885</v>
      </c>
      <c r="C525">
        <v>23105857</v>
      </c>
      <c r="D525">
        <v>21586825</v>
      </c>
      <c r="E525">
        <v>1</v>
      </c>
      <c r="F525">
        <v>1</v>
      </c>
      <c r="G525">
        <v>1</v>
      </c>
      <c r="H525">
        <v>3</v>
      </c>
      <c r="I525" t="s">
        <v>867</v>
      </c>
      <c r="J525" t="s">
        <v>868</v>
      </c>
      <c r="K525" t="s">
        <v>869</v>
      </c>
      <c r="L525">
        <v>1339</v>
      </c>
      <c r="N525">
        <v>1007</v>
      </c>
      <c r="O525" t="s">
        <v>26</v>
      </c>
      <c r="P525" t="s">
        <v>26</v>
      </c>
      <c r="Q525">
        <v>1</v>
      </c>
      <c r="X525">
        <v>10.99</v>
      </c>
      <c r="Y525">
        <v>2.44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3</v>
      </c>
      <c r="AG525">
        <v>10.99</v>
      </c>
      <c r="AH525">
        <v>2</v>
      </c>
      <c r="AI525">
        <v>23105871</v>
      </c>
      <c r="AJ525">
        <v>528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>
      <c r="A526">
        <f>ROW(Source!A297)</f>
        <v>297</v>
      </c>
      <c r="B526">
        <v>23105894</v>
      </c>
      <c r="C526">
        <v>23105887</v>
      </c>
      <c r="D526">
        <v>9699766</v>
      </c>
      <c r="E526">
        <v>1</v>
      </c>
      <c r="F526">
        <v>1</v>
      </c>
      <c r="G526">
        <v>1</v>
      </c>
      <c r="H526">
        <v>1</v>
      </c>
      <c r="I526" t="s">
        <v>856</v>
      </c>
      <c r="J526" t="s">
        <v>3</v>
      </c>
      <c r="K526" t="s">
        <v>857</v>
      </c>
      <c r="L526">
        <v>1369</v>
      </c>
      <c r="N526">
        <v>1013</v>
      </c>
      <c r="O526" t="s">
        <v>731</v>
      </c>
      <c r="P526" t="s">
        <v>731</v>
      </c>
      <c r="Q526">
        <v>1</v>
      </c>
      <c r="X526">
        <v>5.01</v>
      </c>
      <c r="Y526">
        <v>0</v>
      </c>
      <c r="Z526">
        <v>0</v>
      </c>
      <c r="AA526">
        <v>0</v>
      </c>
      <c r="AB526">
        <v>11.64</v>
      </c>
      <c r="AC526">
        <v>0</v>
      </c>
      <c r="AD526">
        <v>1</v>
      </c>
      <c r="AE526">
        <v>1</v>
      </c>
      <c r="AF526" t="s">
        <v>3</v>
      </c>
      <c r="AG526">
        <v>5.01</v>
      </c>
      <c r="AH526">
        <v>2</v>
      </c>
      <c r="AI526">
        <v>23105888</v>
      </c>
      <c r="AJ526">
        <v>529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>
      <c r="A527">
        <f>ROW(Source!A297)</f>
        <v>297</v>
      </c>
      <c r="B527">
        <v>23105895</v>
      </c>
      <c r="C527">
        <v>23105887</v>
      </c>
      <c r="D527">
        <v>21599230</v>
      </c>
      <c r="E527">
        <v>1</v>
      </c>
      <c r="F527">
        <v>1</v>
      </c>
      <c r="G527">
        <v>1</v>
      </c>
      <c r="H527">
        <v>2</v>
      </c>
      <c r="I527" t="s">
        <v>858</v>
      </c>
      <c r="J527" t="s">
        <v>859</v>
      </c>
      <c r="K527" t="s">
        <v>860</v>
      </c>
      <c r="L527">
        <v>1368</v>
      </c>
      <c r="N527">
        <v>1011</v>
      </c>
      <c r="O527" t="s">
        <v>737</v>
      </c>
      <c r="P527" t="s">
        <v>737</v>
      </c>
      <c r="Q527">
        <v>1</v>
      </c>
      <c r="X527">
        <v>1.5</v>
      </c>
      <c r="Y527">
        <v>0</v>
      </c>
      <c r="Z527">
        <v>29.67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3</v>
      </c>
      <c r="AG527">
        <v>1.5</v>
      </c>
      <c r="AH527">
        <v>2</v>
      </c>
      <c r="AI527">
        <v>23105889</v>
      </c>
      <c r="AJ527">
        <v>530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>
      <c r="A528">
        <f>ROW(Source!A297)</f>
        <v>297</v>
      </c>
      <c r="B528">
        <v>23105896</v>
      </c>
      <c r="C528">
        <v>23105887</v>
      </c>
      <c r="D528">
        <v>21538992</v>
      </c>
      <c r="E528">
        <v>1</v>
      </c>
      <c r="F528">
        <v>1</v>
      </c>
      <c r="G528">
        <v>1</v>
      </c>
      <c r="H528">
        <v>3</v>
      </c>
      <c r="I528" t="s">
        <v>765</v>
      </c>
      <c r="J528" t="s">
        <v>766</v>
      </c>
      <c r="K528" t="s">
        <v>767</v>
      </c>
      <c r="L528">
        <v>1348</v>
      </c>
      <c r="N528">
        <v>1009</v>
      </c>
      <c r="O528" t="s">
        <v>13</v>
      </c>
      <c r="P528" t="s">
        <v>13</v>
      </c>
      <c r="Q528">
        <v>1000</v>
      </c>
      <c r="X528">
        <v>5.0000000000000002E-5</v>
      </c>
      <c r="Y528">
        <v>15119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3</v>
      </c>
      <c r="AG528">
        <v>5.0000000000000002E-5</v>
      </c>
      <c r="AH528">
        <v>2</v>
      </c>
      <c r="AI528">
        <v>23105890</v>
      </c>
      <c r="AJ528">
        <v>531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>
      <c r="A529">
        <f>ROW(Source!A297)</f>
        <v>297</v>
      </c>
      <c r="B529">
        <v>23105897</v>
      </c>
      <c r="C529">
        <v>23105887</v>
      </c>
      <c r="D529">
        <v>21539432</v>
      </c>
      <c r="E529">
        <v>1</v>
      </c>
      <c r="F529">
        <v>1</v>
      </c>
      <c r="G529">
        <v>1</v>
      </c>
      <c r="H529">
        <v>3</v>
      </c>
      <c r="I529" t="s">
        <v>861</v>
      </c>
      <c r="J529" t="s">
        <v>862</v>
      </c>
      <c r="K529" t="s">
        <v>863</v>
      </c>
      <c r="L529">
        <v>1348</v>
      </c>
      <c r="N529">
        <v>1009</v>
      </c>
      <c r="O529" t="s">
        <v>13</v>
      </c>
      <c r="P529" t="s">
        <v>13</v>
      </c>
      <c r="Q529">
        <v>1000</v>
      </c>
      <c r="X529">
        <v>2.0000000000000002E-5</v>
      </c>
      <c r="Y529">
        <v>16950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3</v>
      </c>
      <c r="AG529">
        <v>2.0000000000000002E-5</v>
      </c>
      <c r="AH529">
        <v>2</v>
      </c>
      <c r="AI529">
        <v>23105891</v>
      </c>
      <c r="AJ529">
        <v>532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>
      <c r="A530">
        <f>ROW(Source!A297)</f>
        <v>297</v>
      </c>
      <c r="B530">
        <v>23105898</v>
      </c>
      <c r="C530">
        <v>23105887</v>
      </c>
      <c r="D530">
        <v>21541172</v>
      </c>
      <c r="E530">
        <v>1</v>
      </c>
      <c r="F530">
        <v>1</v>
      </c>
      <c r="G530">
        <v>1</v>
      </c>
      <c r="H530">
        <v>3</v>
      </c>
      <c r="I530" t="s">
        <v>864</v>
      </c>
      <c r="J530" t="s">
        <v>865</v>
      </c>
      <c r="K530" t="s">
        <v>866</v>
      </c>
      <c r="L530">
        <v>1346</v>
      </c>
      <c r="N530">
        <v>1009</v>
      </c>
      <c r="O530" t="s">
        <v>95</v>
      </c>
      <c r="P530" t="s">
        <v>95</v>
      </c>
      <c r="Q530">
        <v>1</v>
      </c>
      <c r="X530">
        <v>0.02</v>
      </c>
      <c r="Y530">
        <v>37.29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3</v>
      </c>
      <c r="AG530">
        <v>0.02</v>
      </c>
      <c r="AH530">
        <v>2</v>
      </c>
      <c r="AI530">
        <v>23105892</v>
      </c>
      <c r="AJ530">
        <v>533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>
      <c r="A531">
        <f>ROW(Source!A297)</f>
        <v>297</v>
      </c>
      <c r="B531">
        <v>23105899</v>
      </c>
      <c r="C531">
        <v>23105887</v>
      </c>
      <c r="D531">
        <v>21586825</v>
      </c>
      <c r="E531">
        <v>1</v>
      </c>
      <c r="F531">
        <v>1</v>
      </c>
      <c r="G531">
        <v>1</v>
      </c>
      <c r="H531">
        <v>3</v>
      </c>
      <c r="I531" t="s">
        <v>867</v>
      </c>
      <c r="J531" t="s">
        <v>868</v>
      </c>
      <c r="K531" t="s">
        <v>869</v>
      </c>
      <c r="L531">
        <v>1339</v>
      </c>
      <c r="N531">
        <v>1007</v>
      </c>
      <c r="O531" t="s">
        <v>26</v>
      </c>
      <c r="P531" t="s">
        <v>26</v>
      </c>
      <c r="Q531">
        <v>1</v>
      </c>
      <c r="X531">
        <v>3.8</v>
      </c>
      <c r="Y531">
        <v>2.44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3</v>
      </c>
      <c r="AG531">
        <v>3.8</v>
      </c>
      <c r="AH531">
        <v>2</v>
      </c>
      <c r="AI531">
        <v>23105893</v>
      </c>
      <c r="AJ531">
        <v>534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>
      <c r="A532">
        <f>ROW(Source!A298)</f>
        <v>298</v>
      </c>
      <c r="B532">
        <v>23105916</v>
      </c>
      <c r="C532">
        <v>23105900</v>
      </c>
      <c r="D532">
        <v>9416287</v>
      </c>
      <c r="E532">
        <v>1</v>
      </c>
      <c r="F532">
        <v>1</v>
      </c>
      <c r="G532">
        <v>1</v>
      </c>
      <c r="H532">
        <v>1</v>
      </c>
      <c r="I532" t="s">
        <v>893</v>
      </c>
      <c r="J532" t="s">
        <v>3</v>
      </c>
      <c r="K532" t="s">
        <v>894</v>
      </c>
      <c r="L532">
        <v>1369</v>
      </c>
      <c r="N532">
        <v>1013</v>
      </c>
      <c r="O532" t="s">
        <v>731</v>
      </c>
      <c r="P532" t="s">
        <v>731</v>
      </c>
      <c r="Q532">
        <v>1</v>
      </c>
      <c r="X532">
        <v>115.44</v>
      </c>
      <c r="Y532">
        <v>0</v>
      </c>
      <c r="Z532">
        <v>0</v>
      </c>
      <c r="AA532">
        <v>0</v>
      </c>
      <c r="AB532">
        <v>9.51</v>
      </c>
      <c r="AC532">
        <v>0</v>
      </c>
      <c r="AD532">
        <v>1</v>
      </c>
      <c r="AE532">
        <v>1</v>
      </c>
      <c r="AF532" t="s">
        <v>3</v>
      </c>
      <c r="AG532">
        <v>115.44</v>
      </c>
      <c r="AH532">
        <v>2</v>
      </c>
      <c r="AI532">
        <v>23105901</v>
      </c>
      <c r="AJ532">
        <v>535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>
      <c r="A533">
        <f>ROW(Source!A298)</f>
        <v>298</v>
      </c>
      <c r="B533">
        <v>23105917</v>
      </c>
      <c r="C533">
        <v>23105900</v>
      </c>
      <c r="D533">
        <v>121548</v>
      </c>
      <c r="E533">
        <v>1</v>
      </c>
      <c r="F533">
        <v>1</v>
      </c>
      <c r="G533">
        <v>1</v>
      </c>
      <c r="H533">
        <v>1</v>
      </c>
      <c r="I533" t="s">
        <v>23</v>
      </c>
      <c r="J533" t="s">
        <v>3</v>
      </c>
      <c r="K533" t="s">
        <v>732</v>
      </c>
      <c r="L533">
        <v>608254</v>
      </c>
      <c r="N533">
        <v>1013</v>
      </c>
      <c r="O533" t="s">
        <v>733</v>
      </c>
      <c r="P533" t="s">
        <v>733</v>
      </c>
      <c r="Q533">
        <v>1</v>
      </c>
      <c r="X533">
        <v>0.65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2</v>
      </c>
      <c r="AF533" t="s">
        <v>3</v>
      </c>
      <c r="AG533">
        <v>0.65</v>
      </c>
      <c r="AH533">
        <v>2</v>
      </c>
      <c r="AI533">
        <v>23105902</v>
      </c>
      <c r="AJ533">
        <v>536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>
      <c r="A534">
        <f>ROW(Source!A298)</f>
        <v>298</v>
      </c>
      <c r="B534">
        <v>23105918</v>
      </c>
      <c r="C534">
        <v>23105900</v>
      </c>
      <c r="D534">
        <v>21598697</v>
      </c>
      <c r="E534">
        <v>1</v>
      </c>
      <c r="F534">
        <v>1</v>
      </c>
      <c r="G534">
        <v>1</v>
      </c>
      <c r="H534">
        <v>2</v>
      </c>
      <c r="I534" t="s">
        <v>872</v>
      </c>
      <c r="J534" t="s">
        <v>873</v>
      </c>
      <c r="K534" t="s">
        <v>874</v>
      </c>
      <c r="L534">
        <v>1368</v>
      </c>
      <c r="N534">
        <v>1011</v>
      </c>
      <c r="O534" t="s">
        <v>737</v>
      </c>
      <c r="P534" t="s">
        <v>737</v>
      </c>
      <c r="Q534">
        <v>1</v>
      </c>
      <c r="X534">
        <v>0.5</v>
      </c>
      <c r="Y534">
        <v>0</v>
      </c>
      <c r="Z534">
        <v>86.4</v>
      </c>
      <c r="AA534">
        <v>13.5</v>
      </c>
      <c r="AB534">
        <v>0</v>
      </c>
      <c r="AC534">
        <v>0</v>
      </c>
      <c r="AD534">
        <v>1</v>
      </c>
      <c r="AE534">
        <v>0</v>
      </c>
      <c r="AF534" t="s">
        <v>3</v>
      </c>
      <c r="AG534">
        <v>0.5</v>
      </c>
      <c r="AH534">
        <v>2</v>
      </c>
      <c r="AI534">
        <v>23105903</v>
      </c>
      <c r="AJ534">
        <v>537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>
      <c r="A535">
        <f>ROW(Source!A298)</f>
        <v>298</v>
      </c>
      <c r="B535">
        <v>23105919</v>
      </c>
      <c r="C535">
        <v>23105900</v>
      </c>
      <c r="D535">
        <v>21598847</v>
      </c>
      <c r="E535">
        <v>1</v>
      </c>
      <c r="F535">
        <v>1</v>
      </c>
      <c r="G535">
        <v>1</v>
      </c>
      <c r="H535">
        <v>2</v>
      </c>
      <c r="I535" t="s">
        <v>734</v>
      </c>
      <c r="J535" t="s">
        <v>735</v>
      </c>
      <c r="K535" t="s">
        <v>736</v>
      </c>
      <c r="L535">
        <v>1368</v>
      </c>
      <c r="N535">
        <v>1011</v>
      </c>
      <c r="O535" t="s">
        <v>737</v>
      </c>
      <c r="P535" t="s">
        <v>737</v>
      </c>
      <c r="Q535">
        <v>1</v>
      </c>
      <c r="X535">
        <v>0.15</v>
      </c>
      <c r="Y535">
        <v>0</v>
      </c>
      <c r="Z535">
        <v>111.99</v>
      </c>
      <c r="AA535">
        <v>13.5</v>
      </c>
      <c r="AB535">
        <v>0</v>
      </c>
      <c r="AC535">
        <v>0</v>
      </c>
      <c r="AD535">
        <v>1</v>
      </c>
      <c r="AE535">
        <v>0</v>
      </c>
      <c r="AF535" t="s">
        <v>3</v>
      </c>
      <c r="AG535">
        <v>0.15</v>
      </c>
      <c r="AH535">
        <v>2</v>
      </c>
      <c r="AI535">
        <v>23105904</v>
      </c>
      <c r="AJ535">
        <v>538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>
      <c r="A536">
        <f>ROW(Source!A298)</f>
        <v>298</v>
      </c>
      <c r="B536">
        <v>23105920</v>
      </c>
      <c r="C536">
        <v>23105900</v>
      </c>
      <c r="D536">
        <v>21599187</v>
      </c>
      <c r="E536">
        <v>1</v>
      </c>
      <c r="F536">
        <v>1</v>
      </c>
      <c r="G536">
        <v>1</v>
      </c>
      <c r="H536">
        <v>2</v>
      </c>
      <c r="I536" t="s">
        <v>895</v>
      </c>
      <c r="J536" t="s">
        <v>896</v>
      </c>
      <c r="K536" t="s">
        <v>897</v>
      </c>
      <c r="L536">
        <v>1368</v>
      </c>
      <c r="N536">
        <v>1011</v>
      </c>
      <c r="O536" t="s">
        <v>737</v>
      </c>
      <c r="P536" t="s">
        <v>737</v>
      </c>
      <c r="Q536">
        <v>1</v>
      </c>
      <c r="X536">
        <v>1.66</v>
      </c>
      <c r="Y536">
        <v>0</v>
      </c>
      <c r="Z536">
        <v>8.1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3</v>
      </c>
      <c r="AG536">
        <v>1.66</v>
      </c>
      <c r="AH536">
        <v>2</v>
      </c>
      <c r="AI536">
        <v>23105905</v>
      </c>
      <c r="AJ536">
        <v>539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>
      <c r="A537">
        <f>ROW(Source!A298)</f>
        <v>298</v>
      </c>
      <c r="B537">
        <v>23105921</v>
      </c>
      <c r="C537">
        <v>23105900</v>
      </c>
      <c r="D537">
        <v>21599190</v>
      </c>
      <c r="E537">
        <v>1</v>
      </c>
      <c r="F537">
        <v>1</v>
      </c>
      <c r="G537">
        <v>1</v>
      </c>
      <c r="H537">
        <v>2</v>
      </c>
      <c r="I537" t="s">
        <v>744</v>
      </c>
      <c r="J537" t="s">
        <v>745</v>
      </c>
      <c r="K537" t="s">
        <v>746</v>
      </c>
      <c r="L537">
        <v>1368</v>
      </c>
      <c r="N537">
        <v>1011</v>
      </c>
      <c r="O537" t="s">
        <v>737</v>
      </c>
      <c r="P537" t="s">
        <v>737</v>
      </c>
      <c r="Q537">
        <v>1</v>
      </c>
      <c r="X537">
        <v>49.42</v>
      </c>
      <c r="Y537">
        <v>0</v>
      </c>
      <c r="Z537">
        <v>1.2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3</v>
      </c>
      <c r="AG537">
        <v>49.42</v>
      </c>
      <c r="AH537">
        <v>2</v>
      </c>
      <c r="AI537">
        <v>23105906</v>
      </c>
      <c r="AJ537">
        <v>540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>
      <c r="A538">
        <f>ROW(Source!A298)</f>
        <v>298</v>
      </c>
      <c r="B538">
        <v>23105922</v>
      </c>
      <c r="C538">
        <v>23105900</v>
      </c>
      <c r="D538">
        <v>21601609</v>
      </c>
      <c r="E538">
        <v>1</v>
      </c>
      <c r="F538">
        <v>1</v>
      </c>
      <c r="G538">
        <v>1</v>
      </c>
      <c r="H538">
        <v>2</v>
      </c>
      <c r="I538" t="s">
        <v>797</v>
      </c>
      <c r="J538" t="s">
        <v>798</v>
      </c>
      <c r="K538" t="s">
        <v>799</v>
      </c>
      <c r="L538">
        <v>1368</v>
      </c>
      <c r="N538">
        <v>1011</v>
      </c>
      <c r="O538" t="s">
        <v>737</v>
      </c>
      <c r="P538" t="s">
        <v>737</v>
      </c>
      <c r="Q538">
        <v>1</v>
      </c>
      <c r="X538">
        <v>1.56</v>
      </c>
      <c r="Y538">
        <v>0</v>
      </c>
      <c r="Z538">
        <v>87.17</v>
      </c>
      <c r="AA538">
        <v>11.6</v>
      </c>
      <c r="AB538">
        <v>0</v>
      </c>
      <c r="AC538">
        <v>0</v>
      </c>
      <c r="AD538">
        <v>1</v>
      </c>
      <c r="AE538">
        <v>0</v>
      </c>
      <c r="AF538" t="s">
        <v>3</v>
      </c>
      <c r="AG538">
        <v>1.56</v>
      </c>
      <c r="AH538">
        <v>2</v>
      </c>
      <c r="AI538">
        <v>23105907</v>
      </c>
      <c r="AJ538">
        <v>541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>
      <c r="A539">
        <f>ROW(Source!A298)</f>
        <v>298</v>
      </c>
      <c r="B539">
        <v>23105923</v>
      </c>
      <c r="C539">
        <v>23105900</v>
      </c>
      <c r="D539">
        <v>21538874</v>
      </c>
      <c r="E539">
        <v>1</v>
      </c>
      <c r="F539">
        <v>1</v>
      </c>
      <c r="G539">
        <v>1</v>
      </c>
      <c r="H539">
        <v>3</v>
      </c>
      <c r="I539" t="s">
        <v>762</v>
      </c>
      <c r="J539" t="s">
        <v>763</v>
      </c>
      <c r="K539" t="s">
        <v>764</v>
      </c>
      <c r="L539">
        <v>1339</v>
      </c>
      <c r="N539">
        <v>1007</v>
      </c>
      <c r="O539" t="s">
        <v>26</v>
      </c>
      <c r="P539" t="s">
        <v>26</v>
      </c>
      <c r="Q539">
        <v>1</v>
      </c>
      <c r="X539">
        <v>1</v>
      </c>
      <c r="Y539">
        <v>6.22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3</v>
      </c>
      <c r="AG539">
        <v>1</v>
      </c>
      <c r="AH539">
        <v>2</v>
      </c>
      <c r="AI539">
        <v>23105908</v>
      </c>
      <c r="AJ539">
        <v>542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>
      <c r="A540">
        <f>ROW(Source!A298)</f>
        <v>298</v>
      </c>
      <c r="B540">
        <v>23105924</v>
      </c>
      <c r="C540">
        <v>23105900</v>
      </c>
      <c r="D540">
        <v>21539787</v>
      </c>
      <c r="E540">
        <v>1</v>
      </c>
      <c r="F540">
        <v>1</v>
      </c>
      <c r="G540">
        <v>1</v>
      </c>
      <c r="H540">
        <v>3</v>
      </c>
      <c r="I540" t="s">
        <v>875</v>
      </c>
      <c r="J540" t="s">
        <v>876</v>
      </c>
      <c r="K540" t="s">
        <v>877</v>
      </c>
      <c r="L540">
        <v>1348</v>
      </c>
      <c r="N540">
        <v>1009</v>
      </c>
      <c r="O540" t="s">
        <v>13</v>
      </c>
      <c r="P540" t="s">
        <v>13</v>
      </c>
      <c r="Q540">
        <v>1000</v>
      </c>
      <c r="X540">
        <v>6.9999999999999999E-4</v>
      </c>
      <c r="Y540">
        <v>13560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3</v>
      </c>
      <c r="AG540">
        <v>6.9999999999999999E-4</v>
      </c>
      <c r="AH540">
        <v>2</v>
      </c>
      <c r="AI540">
        <v>23105909</v>
      </c>
      <c r="AJ540">
        <v>543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>
      <c r="A541">
        <f>ROW(Source!A298)</f>
        <v>298</v>
      </c>
      <c r="B541">
        <v>23105925</v>
      </c>
      <c r="C541">
        <v>23105900</v>
      </c>
      <c r="D541">
        <v>21541053</v>
      </c>
      <c r="E541">
        <v>1</v>
      </c>
      <c r="F541">
        <v>1</v>
      </c>
      <c r="G541">
        <v>1</v>
      </c>
      <c r="H541">
        <v>3</v>
      </c>
      <c r="I541" t="s">
        <v>777</v>
      </c>
      <c r="J541" t="s">
        <v>778</v>
      </c>
      <c r="K541" t="s">
        <v>779</v>
      </c>
      <c r="L541">
        <v>1339</v>
      </c>
      <c r="N541">
        <v>1007</v>
      </c>
      <c r="O541" t="s">
        <v>26</v>
      </c>
      <c r="P541" t="s">
        <v>26</v>
      </c>
      <c r="Q541">
        <v>1</v>
      </c>
      <c r="X541">
        <v>0.91</v>
      </c>
      <c r="Y541">
        <v>38.51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3</v>
      </c>
      <c r="AG541">
        <v>0.91</v>
      </c>
      <c r="AH541">
        <v>2</v>
      </c>
      <c r="AI541">
        <v>23105910</v>
      </c>
      <c r="AJ541">
        <v>544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>
      <c r="A542">
        <f>ROW(Source!A298)</f>
        <v>298</v>
      </c>
      <c r="B542">
        <v>23105926</v>
      </c>
      <c r="C542">
        <v>23105900</v>
      </c>
      <c r="D542">
        <v>21571555</v>
      </c>
      <c r="E542">
        <v>1</v>
      </c>
      <c r="F542">
        <v>1</v>
      </c>
      <c r="G542">
        <v>1</v>
      </c>
      <c r="H542">
        <v>3</v>
      </c>
      <c r="I542" t="s">
        <v>93</v>
      </c>
      <c r="J542" t="s">
        <v>96</v>
      </c>
      <c r="K542" t="s">
        <v>94</v>
      </c>
      <c r="L542">
        <v>1346</v>
      </c>
      <c r="N542">
        <v>1009</v>
      </c>
      <c r="O542" t="s">
        <v>95</v>
      </c>
      <c r="P542" t="s">
        <v>95</v>
      </c>
      <c r="Q542">
        <v>1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1</v>
      </c>
      <c r="AD542">
        <v>0</v>
      </c>
      <c r="AE542">
        <v>0</v>
      </c>
      <c r="AF542" t="s">
        <v>3</v>
      </c>
      <c r="AG542">
        <v>0</v>
      </c>
      <c r="AH542">
        <v>2</v>
      </c>
      <c r="AI542">
        <v>23105915</v>
      </c>
      <c r="AJ542">
        <v>545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>
      <c r="A543">
        <f>ROW(Source!A298)</f>
        <v>298</v>
      </c>
      <c r="B543">
        <v>23105927</v>
      </c>
      <c r="C543">
        <v>23105900</v>
      </c>
      <c r="D543">
        <v>21572318</v>
      </c>
      <c r="E543">
        <v>1</v>
      </c>
      <c r="F543">
        <v>1</v>
      </c>
      <c r="G543">
        <v>1</v>
      </c>
      <c r="H543">
        <v>3</v>
      </c>
      <c r="I543" t="s">
        <v>898</v>
      </c>
      <c r="J543" t="s">
        <v>899</v>
      </c>
      <c r="K543" t="s">
        <v>900</v>
      </c>
      <c r="L543">
        <v>1301</v>
      </c>
      <c r="N543">
        <v>1003</v>
      </c>
      <c r="O543" t="s">
        <v>82</v>
      </c>
      <c r="P543" t="s">
        <v>82</v>
      </c>
      <c r="Q543">
        <v>1</v>
      </c>
      <c r="X543">
        <v>100</v>
      </c>
      <c r="Y543">
        <v>103.04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3</v>
      </c>
      <c r="AG543">
        <v>100</v>
      </c>
      <c r="AH543">
        <v>2</v>
      </c>
      <c r="AI543">
        <v>23105911</v>
      </c>
      <c r="AJ543">
        <v>546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>
      <c r="A544">
        <f>ROW(Source!A298)</f>
        <v>298</v>
      </c>
      <c r="B544">
        <v>23105928</v>
      </c>
      <c r="C544">
        <v>23105900</v>
      </c>
      <c r="D544">
        <v>21574009</v>
      </c>
      <c r="E544">
        <v>1</v>
      </c>
      <c r="F544">
        <v>1</v>
      </c>
      <c r="G544">
        <v>1</v>
      </c>
      <c r="H544">
        <v>3</v>
      </c>
      <c r="I544" t="s">
        <v>881</v>
      </c>
      <c r="J544" t="s">
        <v>882</v>
      </c>
      <c r="K544" t="s">
        <v>883</v>
      </c>
      <c r="L544">
        <v>1339</v>
      </c>
      <c r="N544">
        <v>1007</v>
      </c>
      <c r="O544" t="s">
        <v>26</v>
      </c>
      <c r="P544" t="s">
        <v>26</v>
      </c>
      <c r="Q544">
        <v>1</v>
      </c>
      <c r="X544">
        <v>0.114</v>
      </c>
      <c r="Y544">
        <v>600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3</v>
      </c>
      <c r="AG544">
        <v>0.114</v>
      </c>
      <c r="AH544">
        <v>2</v>
      </c>
      <c r="AI544">
        <v>23105912</v>
      </c>
      <c r="AJ544">
        <v>547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>
      <c r="A545">
        <f>ROW(Source!A298)</f>
        <v>298</v>
      </c>
      <c r="B545">
        <v>23105929</v>
      </c>
      <c r="C545">
        <v>23105900</v>
      </c>
      <c r="D545">
        <v>21585603</v>
      </c>
      <c r="E545">
        <v>1</v>
      </c>
      <c r="F545">
        <v>1</v>
      </c>
      <c r="G545">
        <v>1</v>
      </c>
      <c r="H545">
        <v>3</v>
      </c>
      <c r="I545" t="s">
        <v>884</v>
      </c>
      <c r="J545" t="s">
        <v>885</v>
      </c>
      <c r="K545" t="s">
        <v>886</v>
      </c>
      <c r="L545">
        <v>1346</v>
      </c>
      <c r="N545">
        <v>1009</v>
      </c>
      <c r="O545" t="s">
        <v>95</v>
      </c>
      <c r="P545" t="s">
        <v>95</v>
      </c>
      <c r="Q545">
        <v>1</v>
      </c>
      <c r="X545">
        <v>6.1499999999999999E-2</v>
      </c>
      <c r="Y545">
        <v>2.15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3</v>
      </c>
      <c r="AG545">
        <v>6.1499999999999999E-2</v>
      </c>
      <c r="AH545">
        <v>2</v>
      </c>
      <c r="AI545">
        <v>23105913</v>
      </c>
      <c r="AJ545">
        <v>548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>
      <c r="A546">
        <f>ROW(Source!A298)</f>
        <v>298</v>
      </c>
      <c r="B546">
        <v>23105930</v>
      </c>
      <c r="C546">
        <v>23105900</v>
      </c>
      <c r="D546">
        <v>21586825</v>
      </c>
      <c r="E546">
        <v>1</v>
      </c>
      <c r="F546">
        <v>1</v>
      </c>
      <c r="G546">
        <v>1</v>
      </c>
      <c r="H546">
        <v>3</v>
      </c>
      <c r="I546" t="s">
        <v>867</v>
      </c>
      <c r="J546" t="s">
        <v>868</v>
      </c>
      <c r="K546" t="s">
        <v>869</v>
      </c>
      <c r="L546">
        <v>1339</v>
      </c>
      <c r="N546">
        <v>1007</v>
      </c>
      <c r="O546" t="s">
        <v>26</v>
      </c>
      <c r="P546" t="s">
        <v>26</v>
      </c>
      <c r="Q546">
        <v>1</v>
      </c>
      <c r="X546">
        <v>17.170000000000002</v>
      </c>
      <c r="Y546">
        <v>2.44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</v>
      </c>
      <c r="AG546">
        <v>17.170000000000002</v>
      </c>
      <c r="AH546">
        <v>2</v>
      </c>
      <c r="AI546">
        <v>23105914</v>
      </c>
      <c r="AJ546">
        <v>549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>
      <c r="A547">
        <f>ROW(Source!A300)</f>
        <v>300</v>
      </c>
      <c r="B547">
        <v>23105947</v>
      </c>
      <c r="C547">
        <v>23105932</v>
      </c>
      <c r="D547">
        <v>9416287</v>
      </c>
      <c r="E547">
        <v>1</v>
      </c>
      <c r="F547">
        <v>1</v>
      </c>
      <c r="G547">
        <v>1</v>
      </c>
      <c r="H547">
        <v>1</v>
      </c>
      <c r="I547" t="s">
        <v>893</v>
      </c>
      <c r="J547" t="s">
        <v>3</v>
      </c>
      <c r="K547" t="s">
        <v>894</v>
      </c>
      <c r="L547">
        <v>1369</v>
      </c>
      <c r="N547">
        <v>1013</v>
      </c>
      <c r="O547" t="s">
        <v>731</v>
      </c>
      <c r="P547" t="s">
        <v>731</v>
      </c>
      <c r="Q547">
        <v>1</v>
      </c>
      <c r="X547">
        <v>115.44</v>
      </c>
      <c r="Y547">
        <v>0</v>
      </c>
      <c r="Z547">
        <v>0</v>
      </c>
      <c r="AA547">
        <v>0</v>
      </c>
      <c r="AB547">
        <v>9.51</v>
      </c>
      <c r="AC547">
        <v>0</v>
      </c>
      <c r="AD547">
        <v>1</v>
      </c>
      <c r="AE547">
        <v>1</v>
      </c>
      <c r="AF547" t="s">
        <v>3</v>
      </c>
      <c r="AG547">
        <v>115.44</v>
      </c>
      <c r="AH547">
        <v>2</v>
      </c>
      <c r="AI547">
        <v>23105933</v>
      </c>
      <c r="AJ547">
        <v>550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>
      <c r="A548">
        <f>ROW(Source!A300)</f>
        <v>300</v>
      </c>
      <c r="B548">
        <v>23105948</v>
      </c>
      <c r="C548">
        <v>23105932</v>
      </c>
      <c r="D548">
        <v>121548</v>
      </c>
      <c r="E548">
        <v>1</v>
      </c>
      <c r="F548">
        <v>1</v>
      </c>
      <c r="G548">
        <v>1</v>
      </c>
      <c r="H548">
        <v>1</v>
      </c>
      <c r="I548" t="s">
        <v>23</v>
      </c>
      <c r="J548" t="s">
        <v>3</v>
      </c>
      <c r="K548" t="s">
        <v>732</v>
      </c>
      <c r="L548">
        <v>608254</v>
      </c>
      <c r="N548">
        <v>1013</v>
      </c>
      <c r="O548" t="s">
        <v>733</v>
      </c>
      <c r="P548" t="s">
        <v>733</v>
      </c>
      <c r="Q548">
        <v>1</v>
      </c>
      <c r="X548">
        <v>0.65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2</v>
      </c>
      <c r="AF548" t="s">
        <v>3</v>
      </c>
      <c r="AG548">
        <v>0.65</v>
      </c>
      <c r="AH548">
        <v>2</v>
      </c>
      <c r="AI548">
        <v>23105934</v>
      </c>
      <c r="AJ548">
        <v>551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>
      <c r="A549">
        <f>ROW(Source!A300)</f>
        <v>300</v>
      </c>
      <c r="B549">
        <v>23105949</v>
      </c>
      <c r="C549">
        <v>23105932</v>
      </c>
      <c r="D549">
        <v>21598697</v>
      </c>
      <c r="E549">
        <v>1</v>
      </c>
      <c r="F549">
        <v>1</v>
      </c>
      <c r="G549">
        <v>1</v>
      </c>
      <c r="H549">
        <v>2</v>
      </c>
      <c r="I549" t="s">
        <v>872</v>
      </c>
      <c r="J549" t="s">
        <v>873</v>
      </c>
      <c r="K549" t="s">
        <v>874</v>
      </c>
      <c r="L549">
        <v>1368</v>
      </c>
      <c r="N549">
        <v>1011</v>
      </c>
      <c r="O549" t="s">
        <v>737</v>
      </c>
      <c r="P549" t="s">
        <v>737</v>
      </c>
      <c r="Q549">
        <v>1</v>
      </c>
      <c r="X549">
        <v>0.5</v>
      </c>
      <c r="Y549">
        <v>0</v>
      </c>
      <c r="Z549">
        <v>86.4</v>
      </c>
      <c r="AA549">
        <v>13.5</v>
      </c>
      <c r="AB549">
        <v>0</v>
      </c>
      <c r="AC549">
        <v>0</v>
      </c>
      <c r="AD549">
        <v>1</v>
      </c>
      <c r="AE549">
        <v>0</v>
      </c>
      <c r="AF549" t="s">
        <v>3</v>
      </c>
      <c r="AG549">
        <v>0.5</v>
      </c>
      <c r="AH549">
        <v>2</v>
      </c>
      <c r="AI549">
        <v>23105935</v>
      </c>
      <c r="AJ549">
        <v>552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>
      <c r="A550">
        <f>ROW(Source!A300)</f>
        <v>300</v>
      </c>
      <c r="B550">
        <v>23105950</v>
      </c>
      <c r="C550">
        <v>23105932</v>
      </c>
      <c r="D550">
        <v>21598847</v>
      </c>
      <c r="E550">
        <v>1</v>
      </c>
      <c r="F550">
        <v>1</v>
      </c>
      <c r="G550">
        <v>1</v>
      </c>
      <c r="H550">
        <v>2</v>
      </c>
      <c r="I550" t="s">
        <v>734</v>
      </c>
      <c r="J550" t="s">
        <v>735</v>
      </c>
      <c r="K550" t="s">
        <v>736</v>
      </c>
      <c r="L550">
        <v>1368</v>
      </c>
      <c r="N550">
        <v>1011</v>
      </c>
      <c r="O550" t="s">
        <v>737</v>
      </c>
      <c r="P550" t="s">
        <v>737</v>
      </c>
      <c r="Q550">
        <v>1</v>
      </c>
      <c r="X550">
        <v>0.15</v>
      </c>
      <c r="Y550">
        <v>0</v>
      </c>
      <c r="Z550">
        <v>111.99</v>
      </c>
      <c r="AA550">
        <v>13.5</v>
      </c>
      <c r="AB550">
        <v>0</v>
      </c>
      <c r="AC550">
        <v>0</v>
      </c>
      <c r="AD550">
        <v>1</v>
      </c>
      <c r="AE550">
        <v>0</v>
      </c>
      <c r="AF550" t="s">
        <v>3</v>
      </c>
      <c r="AG550">
        <v>0.15</v>
      </c>
      <c r="AH550">
        <v>2</v>
      </c>
      <c r="AI550">
        <v>23105936</v>
      </c>
      <c r="AJ550">
        <v>553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>
      <c r="A551">
        <f>ROW(Source!A300)</f>
        <v>300</v>
      </c>
      <c r="B551">
        <v>23105951</v>
      </c>
      <c r="C551">
        <v>23105932</v>
      </c>
      <c r="D551">
        <v>21599190</v>
      </c>
      <c r="E551">
        <v>1</v>
      </c>
      <c r="F551">
        <v>1</v>
      </c>
      <c r="G551">
        <v>1</v>
      </c>
      <c r="H551">
        <v>2</v>
      </c>
      <c r="I551" t="s">
        <v>744</v>
      </c>
      <c r="J551" t="s">
        <v>745</v>
      </c>
      <c r="K551" t="s">
        <v>746</v>
      </c>
      <c r="L551">
        <v>1368</v>
      </c>
      <c r="N551">
        <v>1011</v>
      </c>
      <c r="O551" t="s">
        <v>737</v>
      </c>
      <c r="P551" t="s">
        <v>737</v>
      </c>
      <c r="Q551">
        <v>1</v>
      </c>
      <c r="X551">
        <v>49.42</v>
      </c>
      <c r="Y551">
        <v>0</v>
      </c>
      <c r="Z551">
        <v>1.2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3</v>
      </c>
      <c r="AG551">
        <v>49.42</v>
      </c>
      <c r="AH551">
        <v>2</v>
      </c>
      <c r="AI551">
        <v>23105937</v>
      </c>
      <c r="AJ551">
        <v>554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>
      <c r="A552">
        <f>ROW(Source!A300)</f>
        <v>300</v>
      </c>
      <c r="B552">
        <v>23105952</v>
      </c>
      <c r="C552">
        <v>23105932</v>
      </c>
      <c r="D552">
        <v>21601609</v>
      </c>
      <c r="E552">
        <v>1</v>
      </c>
      <c r="F552">
        <v>1</v>
      </c>
      <c r="G552">
        <v>1</v>
      </c>
      <c r="H552">
        <v>2</v>
      </c>
      <c r="I552" t="s">
        <v>797</v>
      </c>
      <c r="J552" t="s">
        <v>798</v>
      </c>
      <c r="K552" t="s">
        <v>799</v>
      </c>
      <c r="L552">
        <v>1368</v>
      </c>
      <c r="N552">
        <v>1011</v>
      </c>
      <c r="O552" t="s">
        <v>737</v>
      </c>
      <c r="P552" t="s">
        <v>737</v>
      </c>
      <c r="Q552">
        <v>1</v>
      </c>
      <c r="X552">
        <v>1.56</v>
      </c>
      <c r="Y552">
        <v>0</v>
      </c>
      <c r="Z552">
        <v>87.17</v>
      </c>
      <c r="AA552">
        <v>11.6</v>
      </c>
      <c r="AB552">
        <v>0</v>
      </c>
      <c r="AC552">
        <v>0</v>
      </c>
      <c r="AD552">
        <v>1</v>
      </c>
      <c r="AE552">
        <v>0</v>
      </c>
      <c r="AF552" t="s">
        <v>3</v>
      </c>
      <c r="AG552">
        <v>1.56</v>
      </c>
      <c r="AH552">
        <v>2</v>
      </c>
      <c r="AI552">
        <v>23105938</v>
      </c>
      <c r="AJ552">
        <v>555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>
      <c r="A553">
        <f>ROW(Source!A300)</f>
        <v>300</v>
      </c>
      <c r="B553">
        <v>23105953</v>
      </c>
      <c r="C553">
        <v>23105932</v>
      </c>
      <c r="D553">
        <v>21538874</v>
      </c>
      <c r="E553">
        <v>1</v>
      </c>
      <c r="F553">
        <v>1</v>
      </c>
      <c r="G553">
        <v>1</v>
      </c>
      <c r="H553">
        <v>3</v>
      </c>
      <c r="I553" t="s">
        <v>762</v>
      </c>
      <c r="J553" t="s">
        <v>763</v>
      </c>
      <c r="K553" t="s">
        <v>764</v>
      </c>
      <c r="L553">
        <v>1339</v>
      </c>
      <c r="N553">
        <v>1007</v>
      </c>
      <c r="O553" t="s">
        <v>26</v>
      </c>
      <c r="P553" t="s">
        <v>26</v>
      </c>
      <c r="Q553">
        <v>1</v>
      </c>
      <c r="X553">
        <v>1</v>
      </c>
      <c r="Y553">
        <v>6.22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3</v>
      </c>
      <c r="AG553">
        <v>1</v>
      </c>
      <c r="AH553">
        <v>2</v>
      </c>
      <c r="AI553">
        <v>23105939</v>
      </c>
      <c r="AJ553">
        <v>556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>
      <c r="A554">
        <f>ROW(Source!A300)</f>
        <v>300</v>
      </c>
      <c r="B554">
        <v>23105954</v>
      </c>
      <c r="C554">
        <v>23105932</v>
      </c>
      <c r="D554">
        <v>21539787</v>
      </c>
      <c r="E554">
        <v>1</v>
      </c>
      <c r="F554">
        <v>1</v>
      </c>
      <c r="G554">
        <v>1</v>
      </c>
      <c r="H554">
        <v>3</v>
      </c>
      <c r="I554" t="s">
        <v>875</v>
      </c>
      <c r="J554" t="s">
        <v>876</v>
      </c>
      <c r="K554" t="s">
        <v>877</v>
      </c>
      <c r="L554">
        <v>1348</v>
      </c>
      <c r="N554">
        <v>1009</v>
      </c>
      <c r="O554" t="s">
        <v>13</v>
      </c>
      <c r="P554" t="s">
        <v>13</v>
      </c>
      <c r="Q554">
        <v>1000</v>
      </c>
      <c r="X554">
        <v>6.9999999999999999E-4</v>
      </c>
      <c r="Y554">
        <v>13560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3</v>
      </c>
      <c r="AG554">
        <v>6.9999999999999999E-4</v>
      </c>
      <c r="AH554">
        <v>2</v>
      </c>
      <c r="AI554">
        <v>23105940</v>
      </c>
      <c r="AJ554">
        <v>557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>
      <c r="A555">
        <f>ROW(Source!A300)</f>
        <v>300</v>
      </c>
      <c r="B555">
        <v>23105955</v>
      </c>
      <c r="C555">
        <v>23105932</v>
      </c>
      <c r="D555">
        <v>21541053</v>
      </c>
      <c r="E555">
        <v>1</v>
      </c>
      <c r="F555">
        <v>1</v>
      </c>
      <c r="G555">
        <v>1</v>
      </c>
      <c r="H555">
        <v>3</v>
      </c>
      <c r="I555" t="s">
        <v>777</v>
      </c>
      <c r="J555" t="s">
        <v>778</v>
      </c>
      <c r="K555" t="s">
        <v>779</v>
      </c>
      <c r="L555">
        <v>1339</v>
      </c>
      <c r="N555">
        <v>1007</v>
      </c>
      <c r="O555" t="s">
        <v>26</v>
      </c>
      <c r="P555" t="s">
        <v>26</v>
      </c>
      <c r="Q555">
        <v>1</v>
      </c>
      <c r="X555">
        <v>0.91</v>
      </c>
      <c r="Y555">
        <v>38.51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3</v>
      </c>
      <c r="AG555">
        <v>0.91</v>
      </c>
      <c r="AH555">
        <v>2</v>
      </c>
      <c r="AI555">
        <v>23105941</v>
      </c>
      <c r="AJ555">
        <v>558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>
      <c r="A556">
        <f>ROW(Source!A300)</f>
        <v>300</v>
      </c>
      <c r="B556">
        <v>23105956</v>
      </c>
      <c r="C556">
        <v>23105932</v>
      </c>
      <c r="D556">
        <v>21571555</v>
      </c>
      <c r="E556">
        <v>1</v>
      </c>
      <c r="F556">
        <v>1</v>
      </c>
      <c r="G556">
        <v>1</v>
      </c>
      <c r="H556">
        <v>3</v>
      </c>
      <c r="I556" t="s">
        <v>93</v>
      </c>
      <c r="J556" t="s">
        <v>96</v>
      </c>
      <c r="K556" t="s">
        <v>94</v>
      </c>
      <c r="L556">
        <v>1346</v>
      </c>
      <c r="N556">
        <v>1009</v>
      </c>
      <c r="O556" t="s">
        <v>95</v>
      </c>
      <c r="P556" t="s">
        <v>95</v>
      </c>
      <c r="Q556">
        <v>1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1</v>
      </c>
      <c r="AD556">
        <v>0</v>
      </c>
      <c r="AE556">
        <v>0</v>
      </c>
      <c r="AF556" t="s">
        <v>3</v>
      </c>
      <c r="AG556">
        <v>0</v>
      </c>
      <c r="AH556">
        <v>2</v>
      </c>
      <c r="AI556">
        <v>23105942</v>
      </c>
      <c r="AJ556">
        <v>559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>
      <c r="A557">
        <f>ROW(Source!A300)</f>
        <v>300</v>
      </c>
      <c r="B557">
        <v>23105957</v>
      </c>
      <c r="C557">
        <v>23105932</v>
      </c>
      <c r="D557">
        <v>21572320</v>
      </c>
      <c r="E557">
        <v>1</v>
      </c>
      <c r="F557">
        <v>1</v>
      </c>
      <c r="G557">
        <v>1</v>
      </c>
      <c r="H557">
        <v>3</v>
      </c>
      <c r="I557" t="s">
        <v>901</v>
      </c>
      <c r="J557" t="s">
        <v>902</v>
      </c>
      <c r="K557" t="s">
        <v>903</v>
      </c>
      <c r="L557">
        <v>1301</v>
      </c>
      <c r="N557">
        <v>1003</v>
      </c>
      <c r="O557" t="s">
        <v>82</v>
      </c>
      <c r="P557" t="s">
        <v>82</v>
      </c>
      <c r="Q557">
        <v>1</v>
      </c>
      <c r="X557">
        <v>100</v>
      </c>
      <c r="Y557">
        <v>132.80000000000001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3</v>
      </c>
      <c r="AG557">
        <v>100</v>
      </c>
      <c r="AH557">
        <v>2</v>
      </c>
      <c r="AI557">
        <v>23105943</v>
      </c>
      <c r="AJ557">
        <v>560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>
      <c r="A558">
        <f>ROW(Source!A300)</f>
        <v>300</v>
      </c>
      <c r="B558">
        <v>23105958</v>
      </c>
      <c r="C558">
        <v>23105932</v>
      </c>
      <c r="D558">
        <v>21574009</v>
      </c>
      <c r="E558">
        <v>1</v>
      </c>
      <c r="F558">
        <v>1</v>
      </c>
      <c r="G558">
        <v>1</v>
      </c>
      <c r="H558">
        <v>3</v>
      </c>
      <c r="I558" t="s">
        <v>881</v>
      </c>
      <c r="J558" t="s">
        <v>882</v>
      </c>
      <c r="K558" t="s">
        <v>883</v>
      </c>
      <c r="L558">
        <v>1339</v>
      </c>
      <c r="N558">
        <v>1007</v>
      </c>
      <c r="O558" t="s">
        <v>26</v>
      </c>
      <c r="P558" t="s">
        <v>26</v>
      </c>
      <c r="Q558">
        <v>1</v>
      </c>
      <c r="X558">
        <v>0.114</v>
      </c>
      <c r="Y558">
        <v>600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3</v>
      </c>
      <c r="AG558">
        <v>0.114</v>
      </c>
      <c r="AH558">
        <v>2</v>
      </c>
      <c r="AI558">
        <v>23105944</v>
      </c>
      <c r="AJ558">
        <v>561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>
      <c r="A559">
        <f>ROW(Source!A300)</f>
        <v>300</v>
      </c>
      <c r="B559">
        <v>23105959</v>
      </c>
      <c r="C559">
        <v>23105932</v>
      </c>
      <c r="D559">
        <v>21585603</v>
      </c>
      <c r="E559">
        <v>1</v>
      </c>
      <c r="F559">
        <v>1</v>
      </c>
      <c r="G559">
        <v>1</v>
      </c>
      <c r="H559">
        <v>3</v>
      </c>
      <c r="I559" t="s">
        <v>884</v>
      </c>
      <c r="J559" t="s">
        <v>885</v>
      </c>
      <c r="K559" t="s">
        <v>886</v>
      </c>
      <c r="L559">
        <v>1346</v>
      </c>
      <c r="N559">
        <v>1009</v>
      </c>
      <c r="O559" t="s">
        <v>95</v>
      </c>
      <c r="P559" t="s">
        <v>95</v>
      </c>
      <c r="Q559">
        <v>1</v>
      </c>
      <c r="X559">
        <v>0.09</v>
      </c>
      <c r="Y559">
        <v>2.15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3</v>
      </c>
      <c r="AG559">
        <v>0.09</v>
      </c>
      <c r="AH559">
        <v>2</v>
      </c>
      <c r="AI559">
        <v>23105945</v>
      </c>
      <c r="AJ559">
        <v>562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>
      <c r="A560">
        <f>ROW(Source!A300)</f>
        <v>300</v>
      </c>
      <c r="B560">
        <v>23105960</v>
      </c>
      <c r="C560">
        <v>23105932</v>
      </c>
      <c r="D560">
        <v>21586825</v>
      </c>
      <c r="E560">
        <v>1</v>
      </c>
      <c r="F560">
        <v>1</v>
      </c>
      <c r="G560">
        <v>1</v>
      </c>
      <c r="H560">
        <v>3</v>
      </c>
      <c r="I560" t="s">
        <v>867</v>
      </c>
      <c r="J560" t="s">
        <v>868</v>
      </c>
      <c r="K560" t="s">
        <v>869</v>
      </c>
      <c r="L560">
        <v>1339</v>
      </c>
      <c r="N560">
        <v>1007</v>
      </c>
      <c r="O560" t="s">
        <v>26</v>
      </c>
      <c r="P560" t="s">
        <v>26</v>
      </c>
      <c r="Q560">
        <v>1</v>
      </c>
      <c r="X560">
        <v>24.73</v>
      </c>
      <c r="Y560">
        <v>2.44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3</v>
      </c>
      <c r="AG560">
        <v>24.73</v>
      </c>
      <c r="AH560">
        <v>2</v>
      </c>
      <c r="AI560">
        <v>23105946</v>
      </c>
      <c r="AJ560">
        <v>563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>
      <c r="A561">
        <f>ROW(Source!A302)</f>
        <v>302</v>
      </c>
      <c r="B561">
        <v>23105976</v>
      </c>
      <c r="C561">
        <v>23105962</v>
      </c>
      <c r="D561">
        <v>9416287</v>
      </c>
      <c r="E561">
        <v>1</v>
      </c>
      <c r="F561">
        <v>1</v>
      </c>
      <c r="G561">
        <v>1</v>
      </c>
      <c r="H561">
        <v>1</v>
      </c>
      <c r="I561" t="s">
        <v>893</v>
      </c>
      <c r="J561" t="s">
        <v>3</v>
      </c>
      <c r="K561" t="s">
        <v>894</v>
      </c>
      <c r="L561">
        <v>1369</v>
      </c>
      <c r="N561">
        <v>1013</v>
      </c>
      <c r="O561" t="s">
        <v>731</v>
      </c>
      <c r="P561" t="s">
        <v>731</v>
      </c>
      <c r="Q561">
        <v>1</v>
      </c>
      <c r="X561">
        <v>185.92</v>
      </c>
      <c r="Y561">
        <v>0</v>
      </c>
      <c r="Z561">
        <v>0</v>
      </c>
      <c r="AA561">
        <v>0</v>
      </c>
      <c r="AB561">
        <v>9.51</v>
      </c>
      <c r="AC561">
        <v>0</v>
      </c>
      <c r="AD561">
        <v>1</v>
      </c>
      <c r="AE561">
        <v>1</v>
      </c>
      <c r="AF561" t="s">
        <v>3</v>
      </c>
      <c r="AG561">
        <v>185.92</v>
      </c>
      <c r="AH561">
        <v>2</v>
      </c>
      <c r="AI561">
        <v>23105963</v>
      </c>
      <c r="AJ561">
        <v>564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>
      <c r="A562">
        <f>ROW(Source!A302)</f>
        <v>302</v>
      </c>
      <c r="B562">
        <v>23105977</v>
      </c>
      <c r="C562">
        <v>23105962</v>
      </c>
      <c r="D562">
        <v>121548</v>
      </c>
      <c r="E562">
        <v>1</v>
      </c>
      <c r="F562">
        <v>1</v>
      </c>
      <c r="G562">
        <v>1</v>
      </c>
      <c r="H562">
        <v>1</v>
      </c>
      <c r="I562" t="s">
        <v>23</v>
      </c>
      <c r="J562" t="s">
        <v>3</v>
      </c>
      <c r="K562" t="s">
        <v>732</v>
      </c>
      <c r="L562">
        <v>608254</v>
      </c>
      <c r="N562">
        <v>1013</v>
      </c>
      <c r="O562" t="s">
        <v>733</v>
      </c>
      <c r="P562" t="s">
        <v>733</v>
      </c>
      <c r="Q562">
        <v>1</v>
      </c>
      <c r="X562">
        <v>1.03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2</v>
      </c>
      <c r="AF562" t="s">
        <v>3</v>
      </c>
      <c r="AG562">
        <v>1.03</v>
      </c>
      <c r="AH562">
        <v>2</v>
      </c>
      <c r="AI562">
        <v>23105964</v>
      </c>
      <c r="AJ562">
        <v>565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>
      <c r="A563">
        <f>ROW(Source!A302)</f>
        <v>302</v>
      </c>
      <c r="B563">
        <v>23105978</v>
      </c>
      <c r="C563">
        <v>23105962</v>
      </c>
      <c r="D563">
        <v>21598697</v>
      </c>
      <c r="E563">
        <v>1</v>
      </c>
      <c r="F563">
        <v>1</v>
      </c>
      <c r="G563">
        <v>1</v>
      </c>
      <c r="H563">
        <v>2</v>
      </c>
      <c r="I563" t="s">
        <v>872</v>
      </c>
      <c r="J563" t="s">
        <v>873</v>
      </c>
      <c r="K563" t="s">
        <v>874</v>
      </c>
      <c r="L563">
        <v>1368</v>
      </c>
      <c r="N563">
        <v>1011</v>
      </c>
      <c r="O563" t="s">
        <v>737</v>
      </c>
      <c r="P563" t="s">
        <v>737</v>
      </c>
      <c r="Q563">
        <v>1</v>
      </c>
      <c r="X563">
        <v>0.82</v>
      </c>
      <c r="Y563">
        <v>0</v>
      </c>
      <c r="Z563">
        <v>86.4</v>
      </c>
      <c r="AA563">
        <v>13.5</v>
      </c>
      <c r="AB563">
        <v>0</v>
      </c>
      <c r="AC563">
        <v>0</v>
      </c>
      <c r="AD563">
        <v>1</v>
      </c>
      <c r="AE563">
        <v>0</v>
      </c>
      <c r="AF563" t="s">
        <v>3</v>
      </c>
      <c r="AG563">
        <v>0.82</v>
      </c>
      <c r="AH563">
        <v>2</v>
      </c>
      <c r="AI563">
        <v>23105965</v>
      </c>
      <c r="AJ563">
        <v>566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>
      <c r="A564">
        <f>ROW(Source!A302)</f>
        <v>302</v>
      </c>
      <c r="B564">
        <v>23105979</v>
      </c>
      <c r="C564">
        <v>23105962</v>
      </c>
      <c r="D564">
        <v>21598847</v>
      </c>
      <c r="E564">
        <v>1</v>
      </c>
      <c r="F564">
        <v>1</v>
      </c>
      <c r="G564">
        <v>1</v>
      </c>
      <c r="H564">
        <v>2</v>
      </c>
      <c r="I564" t="s">
        <v>734</v>
      </c>
      <c r="J564" t="s">
        <v>735</v>
      </c>
      <c r="K564" t="s">
        <v>736</v>
      </c>
      <c r="L564">
        <v>1368</v>
      </c>
      <c r="N564">
        <v>1011</v>
      </c>
      <c r="O564" t="s">
        <v>737</v>
      </c>
      <c r="P564" t="s">
        <v>737</v>
      </c>
      <c r="Q564">
        <v>1</v>
      </c>
      <c r="X564">
        <v>0.21</v>
      </c>
      <c r="Y564">
        <v>0</v>
      </c>
      <c r="Z564">
        <v>111.99</v>
      </c>
      <c r="AA564">
        <v>13.5</v>
      </c>
      <c r="AB564">
        <v>0</v>
      </c>
      <c r="AC564">
        <v>0</v>
      </c>
      <c r="AD564">
        <v>1</v>
      </c>
      <c r="AE564">
        <v>0</v>
      </c>
      <c r="AF564" t="s">
        <v>3</v>
      </c>
      <c r="AG564">
        <v>0.21</v>
      </c>
      <c r="AH564">
        <v>2</v>
      </c>
      <c r="AI564">
        <v>23105966</v>
      </c>
      <c r="AJ564">
        <v>567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>
      <c r="A565">
        <f>ROW(Source!A302)</f>
        <v>302</v>
      </c>
      <c r="B565">
        <v>23105980</v>
      </c>
      <c r="C565">
        <v>23105962</v>
      </c>
      <c r="D565">
        <v>21599187</v>
      </c>
      <c r="E565">
        <v>1</v>
      </c>
      <c r="F565">
        <v>1</v>
      </c>
      <c r="G565">
        <v>1</v>
      </c>
      <c r="H565">
        <v>2</v>
      </c>
      <c r="I565" t="s">
        <v>895</v>
      </c>
      <c r="J565" t="s">
        <v>896</v>
      </c>
      <c r="K565" t="s">
        <v>897</v>
      </c>
      <c r="L565">
        <v>1368</v>
      </c>
      <c r="N565">
        <v>1011</v>
      </c>
      <c r="O565" t="s">
        <v>737</v>
      </c>
      <c r="P565" t="s">
        <v>737</v>
      </c>
      <c r="Q565">
        <v>1</v>
      </c>
      <c r="X565">
        <v>27.14</v>
      </c>
      <c r="Y565">
        <v>0</v>
      </c>
      <c r="Z565">
        <v>8.1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3</v>
      </c>
      <c r="AG565">
        <v>27.14</v>
      </c>
      <c r="AH565">
        <v>2</v>
      </c>
      <c r="AI565">
        <v>23105967</v>
      </c>
      <c r="AJ565">
        <v>568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>
      <c r="A566">
        <f>ROW(Source!A302)</f>
        <v>302</v>
      </c>
      <c r="B566">
        <v>23105981</v>
      </c>
      <c r="C566">
        <v>23105962</v>
      </c>
      <c r="D566">
        <v>21601609</v>
      </c>
      <c r="E566">
        <v>1</v>
      </c>
      <c r="F566">
        <v>1</v>
      </c>
      <c r="G566">
        <v>1</v>
      </c>
      <c r="H566">
        <v>2</v>
      </c>
      <c r="I566" t="s">
        <v>797</v>
      </c>
      <c r="J566" t="s">
        <v>798</v>
      </c>
      <c r="K566" t="s">
        <v>799</v>
      </c>
      <c r="L566">
        <v>1368</v>
      </c>
      <c r="N566">
        <v>1011</v>
      </c>
      <c r="O566" t="s">
        <v>737</v>
      </c>
      <c r="P566" t="s">
        <v>737</v>
      </c>
      <c r="Q566">
        <v>1</v>
      </c>
      <c r="X566">
        <v>1.24</v>
      </c>
      <c r="Y566">
        <v>0</v>
      </c>
      <c r="Z566">
        <v>87.17</v>
      </c>
      <c r="AA566">
        <v>11.6</v>
      </c>
      <c r="AB566">
        <v>0</v>
      </c>
      <c r="AC566">
        <v>0</v>
      </c>
      <c r="AD566">
        <v>1</v>
      </c>
      <c r="AE566">
        <v>0</v>
      </c>
      <c r="AF566" t="s">
        <v>3</v>
      </c>
      <c r="AG566">
        <v>1.24</v>
      </c>
      <c r="AH566">
        <v>2</v>
      </c>
      <c r="AI566">
        <v>23105968</v>
      </c>
      <c r="AJ566">
        <v>569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>
      <c r="A567">
        <f>ROW(Source!A302)</f>
        <v>302</v>
      </c>
      <c r="B567">
        <v>23105982</v>
      </c>
      <c r="C567">
        <v>23105962</v>
      </c>
      <c r="D567">
        <v>21540934</v>
      </c>
      <c r="E567">
        <v>1</v>
      </c>
      <c r="F567">
        <v>1</v>
      </c>
      <c r="G567">
        <v>1</v>
      </c>
      <c r="H567">
        <v>3</v>
      </c>
      <c r="I567" t="s">
        <v>774</v>
      </c>
      <c r="J567" t="s">
        <v>775</v>
      </c>
      <c r="K567" t="s">
        <v>776</v>
      </c>
      <c r="L567">
        <v>1348</v>
      </c>
      <c r="N567">
        <v>1009</v>
      </c>
      <c r="O567" t="s">
        <v>13</v>
      </c>
      <c r="P567" t="s">
        <v>13</v>
      </c>
      <c r="Q567">
        <v>1000</v>
      </c>
      <c r="X567">
        <v>4.0000000000000001E-3</v>
      </c>
      <c r="Y567">
        <v>10362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3</v>
      </c>
      <c r="AG567">
        <v>4.0000000000000001E-3</v>
      </c>
      <c r="AH567">
        <v>2</v>
      </c>
      <c r="AI567">
        <v>23105969</v>
      </c>
      <c r="AJ567">
        <v>570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>
      <c r="A568">
        <f>ROW(Source!A302)</f>
        <v>302</v>
      </c>
      <c r="B568">
        <v>23105983</v>
      </c>
      <c r="C568">
        <v>23105962</v>
      </c>
      <c r="D568">
        <v>21610263</v>
      </c>
      <c r="E568">
        <v>1</v>
      </c>
      <c r="F568">
        <v>1</v>
      </c>
      <c r="G568">
        <v>1</v>
      </c>
      <c r="H568">
        <v>3</v>
      </c>
      <c r="I568" t="s">
        <v>904</v>
      </c>
      <c r="J568" t="s">
        <v>905</v>
      </c>
      <c r="K568" t="s">
        <v>906</v>
      </c>
      <c r="L568">
        <v>1301</v>
      </c>
      <c r="N568">
        <v>1003</v>
      </c>
      <c r="O568" t="s">
        <v>82</v>
      </c>
      <c r="P568" t="s">
        <v>82</v>
      </c>
      <c r="Q568">
        <v>1</v>
      </c>
      <c r="X568">
        <v>93</v>
      </c>
      <c r="Y568">
        <v>198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3</v>
      </c>
      <c r="AG568">
        <v>93</v>
      </c>
      <c r="AH568">
        <v>2</v>
      </c>
      <c r="AI568">
        <v>23105970</v>
      </c>
      <c r="AJ568">
        <v>571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>
      <c r="A569">
        <f>ROW(Source!A302)</f>
        <v>302</v>
      </c>
      <c r="B569">
        <v>23105984</v>
      </c>
      <c r="C569">
        <v>23105962</v>
      </c>
      <c r="D569">
        <v>21571555</v>
      </c>
      <c r="E569">
        <v>1</v>
      </c>
      <c r="F569">
        <v>1</v>
      </c>
      <c r="G569">
        <v>1</v>
      </c>
      <c r="H569">
        <v>3</v>
      </c>
      <c r="I569" t="s">
        <v>93</v>
      </c>
      <c r="J569" t="s">
        <v>96</v>
      </c>
      <c r="K569" t="s">
        <v>94</v>
      </c>
      <c r="L569">
        <v>1346</v>
      </c>
      <c r="N569">
        <v>1009</v>
      </c>
      <c r="O569" t="s">
        <v>95</v>
      </c>
      <c r="P569" t="s">
        <v>95</v>
      </c>
      <c r="Q569">
        <v>1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1</v>
      </c>
      <c r="AD569">
        <v>0</v>
      </c>
      <c r="AE569">
        <v>0</v>
      </c>
      <c r="AF569" t="s">
        <v>3</v>
      </c>
      <c r="AG569">
        <v>0</v>
      </c>
      <c r="AH569">
        <v>2</v>
      </c>
      <c r="AI569">
        <v>23105971</v>
      </c>
      <c r="AJ569">
        <v>572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>
      <c r="A570">
        <f>ROW(Source!A302)</f>
        <v>302</v>
      </c>
      <c r="B570">
        <v>23105985</v>
      </c>
      <c r="C570">
        <v>23105962</v>
      </c>
      <c r="D570">
        <v>21574009</v>
      </c>
      <c r="E570">
        <v>1</v>
      </c>
      <c r="F570">
        <v>1</v>
      </c>
      <c r="G570">
        <v>1</v>
      </c>
      <c r="H570">
        <v>3</v>
      </c>
      <c r="I570" t="s">
        <v>881</v>
      </c>
      <c r="J570" t="s">
        <v>882</v>
      </c>
      <c r="K570" t="s">
        <v>883</v>
      </c>
      <c r="L570">
        <v>1339</v>
      </c>
      <c r="N570">
        <v>1007</v>
      </c>
      <c r="O570" t="s">
        <v>26</v>
      </c>
      <c r="P570" t="s">
        <v>26</v>
      </c>
      <c r="Q570">
        <v>1</v>
      </c>
      <c r="X570">
        <v>0.126</v>
      </c>
      <c r="Y570">
        <v>600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0</v>
      </c>
      <c r="AF570" t="s">
        <v>3</v>
      </c>
      <c r="AG570">
        <v>0.126</v>
      </c>
      <c r="AH570">
        <v>2</v>
      </c>
      <c r="AI570">
        <v>23105972</v>
      </c>
      <c r="AJ570">
        <v>573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>
      <c r="A571">
        <f>ROW(Source!A302)</f>
        <v>302</v>
      </c>
      <c r="B571">
        <v>23105986</v>
      </c>
      <c r="C571">
        <v>23105962</v>
      </c>
      <c r="D571">
        <v>21585603</v>
      </c>
      <c r="E571">
        <v>1</v>
      </c>
      <c r="F571">
        <v>1</v>
      </c>
      <c r="G571">
        <v>1</v>
      </c>
      <c r="H571">
        <v>3</v>
      </c>
      <c r="I571" t="s">
        <v>884</v>
      </c>
      <c r="J571" t="s">
        <v>885</v>
      </c>
      <c r="K571" t="s">
        <v>886</v>
      </c>
      <c r="L571">
        <v>1346</v>
      </c>
      <c r="N571">
        <v>1009</v>
      </c>
      <c r="O571" t="s">
        <v>95</v>
      </c>
      <c r="P571" t="s">
        <v>95</v>
      </c>
      <c r="Q571">
        <v>1</v>
      </c>
      <c r="X571">
        <v>0.157</v>
      </c>
      <c r="Y571">
        <v>2.15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3</v>
      </c>
      <c r="AG571">
        <v>0.157</v>
      </c>
      <c r="AH571">
        <v>2</v>
      </c>
      <c r="AI571">
        <v>23105973</v>
      </c>
      <c r="AJ571">
        <v>574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>
      <c r="A572">
        <f>ROW(Source!A302)</f>
        <v>302</v>
      </c>
      <c r="B572">
        <v>23105987</v>
      </c>
      <c r="C572">
        <v>23105962</v>
      </c>
      <c r="D572">
        <v>21586825</v>
      </c>
      <c r="E572">
        <v>1</v>
      </c>
      <c r="F572">
        <v>1</v>
      </c>
      <c r="G572">
        <v>1</v>
      </c>
      <c r="H572">
        <v>3</v>
      </c>
      <c r="I572" t="s">
        <v>867</v>
      </c>
      <c r="J572" t="s">
        <v>868</v>
      </c>
      <c r="K572" t="s">
        <v>869</v>
      </c>
      <c r="L572">
        <v>1339</v>
      </c>
      <c r="N572">
        <v>1007</v>
      </c>
      <c r="O572" t="s">
        <v>26</v>
      </c>
      <c r="P572" t="s">
        <v>26</v>
      </c>
      <c r="Q572">
        <v>1</v>
      </c>
      <c r="X572">
        <v>43.96</v>
      </c>
      <c r="Y572">
        <v>2.44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3</v>
      </c>
      <c r="AG572">
        <v>43.96</v>
      </c>
      <c r="AH572">
        <v>2</v>
      </c>
      <c r="AI572">
        <v>23105974</v>
      </c>
      <c r="AJ572">
        <v>575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>
      <c r="A573">
        <f>ROW(Source!A302)</f>
        <v>302</v>
      </c>
      <c r="B573">
        <v>23105988</v>
      </c>
      <c r="C573">
        <v>23105962</v>
      </c>
      <c r="D573">
        <v>21630572</v>
      </c>
      <c r="E573">
        <v>1</v>
      </c>
      <c r="F573">
        <v>1</v>
      </c>
      <c r="G573">
        <v>1</v>
      </c>
      <c r="H573">
        <v>3</v>
      </c>
      <c r="I573" t="s">
        <v>907</v>
      </c>
      <c r="J573" t="s">
        <v>908</v>
      </c>
      <c r="K573" t="s">
        <v>909</v>
      </c>
      <c r="L573">
        <v>1354</v>
      </c>
      <c r="N573">
        <v>1010</v>
      </c>
      <c r="O573" t="s">
        <v>123</v>
      </c>
      <c r="P573" t="s">
        <v>123</v>
      </c>
      <c r="Q573">
        <v>1</v>
      </c>
      <c r="X573">
        <v>13</v>
      </c>
      <c r="Y573">
        <v>231.04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3</v>
      </c>
      <c r="AG573">
        <v>13</v>
      </c>
      <c r="AH573">
        <v>2</v>
      </c>
      <c r="AI573">
        <v>23105975</v>
      </c>
      <c r="AJ573">
        <v>576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>
      <c r="A574">
        <f>ROW(Source!A304)</f>
        <v>304</v>
      </c>
      <c r="B574">
        <v>23105997</v>
      </c>
      <c r="C574">
        <v>23105990</v>
      </c>
      <c r="D574">
        <v>9699766</v>
      </c>
      <c r="E574">
        <v>1</v>
      </c>
      <c r="F574">
        <v>1</v>
      </c>
      <c r="G574">
        <v>1</v>
      </c>
      <c r="H574">
        <v>1</v>
      </c>
      <c r="I574" t="s">
        <v>856</v>
      </c>
      <c r="J574" t="s">
        <v>3</v>
      </c>
      <c r="K574" t="s">
        <v>857</v>
      </c>
      <c r="L574">
        <v>1369</v>
      </c>
      <c r="N574">
        <v>1013</v>
      </c>
      <c r="O574" t="s">
        <v>731</v>
      </c>
      <c r="P574" t="s">
        <v>731</v>
      </c>
      <c r="Q574">
        <v>1</v>
      </c>
      <c r="X574">
        <v>5.01</v>
      </c>
      <c r="Y574">
        <v>0</v>
      </c>
      <c r="Z574">
        <v>0</v>
      </c>
      <c r="AA574">
        <v>0</v>
      </c>
      <c r="AB574">
        <v>11.64</v>
      </c>
      <c r="AC574">
        <v>0</v>
      </c>
      <c r="AD574">
        <v>1</v>
      </c>
      <c r="AE574">
        <v>1</v>
      </c>
      <c r="AF574" t="s">
        <v>3</v>
      </c>
      <c r="AG574">
        <v>5.01</v>
      </c>
      <c r="AH574">
        <v>2</v>
      </c>
      <c r="AI574">
        <v>23105991</v>
      </c>
      <c r="AJ574">
        <v>577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>
      <c r="A575">
        <f>ROW(Source!A304)</f>
        <v>304</v>
      </c>
      <c r="B575">
        <v>23105998</v>
      </c>
      <c r="C575">
        <v>23105990</v>
      </c>
      <c r="D575">
        <v>21599230</v>
      </c>
      <c r="E575">
        <v>1</v>
      </c>
      <c r="F575">
        <v>1</v>
      </c>
      <c r="G575">
        <v>1</v>
      </c>
      <c r="H575">
        <v>2</v>
      </c>
      <c r="I575" t="s">
        <v>858</v>
      </c>
      <c r="J575" t="s">
        <v>859</v>
      </c>
      <c r="K575" t="s">
        <v>860</v>
      </c>
      <c r="L575">
        <v>1368</v>
      </c>
      <c r="N575">
        <v>1011</v>
      </c>
      <c r="O575" t="s">
        <v>737</v>
      </c>
      <c r="P575" t="s">
        <v>737</v>
      </c>
      <c r="Q575">
        <v>1</v>
      </c>
      <c r="X575">
        <v>1.5</v>
      </c>
      <c r="Y575">
        <v>0</v>
      </c>
      <c r="Z575">
        <v>29.67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3</v>
      </c>
      <c r="AG575">
        <v>1.5</v>
      </c>
      <c r="AH575">
        <v>2</v>
      </c>
      <c r="AI575">
        <v>23105992</v>
      </c>
      <c r="AJ575">
        <v>578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>
      <c r="A576">
        <f>ROW(Source!A304)</f>
        <v>304</v>
      </c>
      <c r="B576">
        <v>23105999</v>
      </c>
      <c r="C576">
        <v>23105990</v>
      </c>
      <c r="D576">
        <v>21538992</v>
      </c>
      <c r="E576">
        <v>1</v>
      </c>
      <c r="F576">
        <v>1</v>
      </c>
      <c r="G576">
        <v>1</v>
      </c>
      <c r="H576">
        <v>3</v>
      </c>
      <c r="I576" t="s">
        <v>765</v>
      </c>
      <c r="J576" t="s">
        <v>766</v>
      </c>
      <c r="K576" t="s">
        <v>767</v>
      </c>
      <c r="L576">
        <v>1348</v>
      </c>
      <c r="N576">
        <v>1009</v>
      </c>
      <c r="O576" t="s">
        <v>13</v>
      </c>
      <c r="P576" t="s">
        <v>13</v>
      </c>
      <c r="Q576">
        <v>1000</v>
      </c>
      <c r="X576">
        <v>5.0000000000000002E-5</v>
      </c>
      <c r="Y576">
        <v>15119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3</v>
      </c>
      <c r="AG576">
        <v>5.0000000000000002E-5</v>
      </c>
      <c r="AH576">
        <v>2</v>
      </c>
      <c r="AI576">
        <v>23105993</v>
      </c>
      <c r="AJ576">
        <v>579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>
      <c r="A577">
        <f>ROW(Source!A304)</f>
        <v>304</v>
      </c>
      <c r="B577">
        <v>23106000</v>
      </c>
      <c r="C577">
        <v>23105990</v>
      </c>
      <c r="D577">
        <v>21539432</v>
      </c>
      <c r="E577">
        <v>1</v>
      </c>
      <c r="F577">
        <v>1</v>
      </c>
      <c r="G577">
        <v>1</v>
      </c>
      <c r="H577">
        <v>3</v>
      </c>
      <c r="I577" t="s">
        <v>861</v>
      </c>
      <c r="J577" t="s">
        <v>862</v>
      </c>
      <c r="K577" t="s">
        <v>863</v>
      </c>
      <c r="L577">
        <v>1348</v>
      </c>
      <c r="N577">
        <v>1009</v>
      </c>
      <c r="O577" t="s">
        <v>13</v>
      </c>
      <c r="P577" t="s">
        <v>13</v>
      </c>
      <c r="Q577">
        <v>1000</v>
      </c>
      <c r="X577">
        <v>2.0000000000000002E-5</v>
      </c>
      <c r="Y577">
        <v>16950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3</v>
      </c>
      <c r="AG577">
        <v>2.0000000000000002E-5</v>
      </c>
      <c r="AH577">
        <v>2</v>
      </c>
      <c r="AI577">
        <v>23105994</v>
      </c>
      <c r="AJ577">
        <v>580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>
      <c r="A578">
        <f>ROW(Source!A304)</f>
        <v>304</v>
      </c>
      <c r="B578">
        <v>23106001</v>
      </c>
      <c r="C578">
        <v>23105990</v>
      </c>
      <c r="D578">
        <v>21541172</v>
      </c>
      <c r="E578">
        <v>1</v>
      </c>
      <c r="F578">
        <v>1</v>
      </c>
      <c r="G578">
        <v>1</v>
      </c>
      <c r="H578">
        <v>3</v>
      </c>
      <c r="I578" t="s">
        <v>864</v>
      </c>
      <c r="J578" t="s">
        <v>865</v>
      </c>
      <c r="K578" t="s">
        <v>866</v>
      </c>
      <c r="L578">
        <v>1346</v>
      </c>
      <c r="N578">
        <v>1009</v>
      </c>
      <c r="O578" t="s">
        <v>95</v>
      </c>
      <c r="P578" t="s">
        <v>95</v>
      </c>
      <c r="Q578">
        <v>1</v>
      </c>
      <c r="X578">
        <v>0.02</v>
      </c>
      <c r="Y578">
        <v>37.29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3</v>
      </c>
      <c r="AG578">
        <v>0.02</v>
      </c>
      <c r="AH578">
        <v>2</v>
      </c>
      <c r="AI578">
        <v>23105995</v>
      </c>
      <c r="AJ578">
        <v>581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>
      <c r="A579">
        <f>ROW(Source!A304)</f>
        <v>304</v>
      </c>
      <c r="B579">
        <v>23106002</v>
      </c>
      <c r="C579">
        <v>23105990</v>
      </c>
      <c r="D579">
        <v>21586825</v>
      </c>
      <c r="E579">
        <v>1</v>
      </c>
      <c r="F579">
        <v>1</v>
      </c>
      <c r="G579">
        <v>1</v>
      </c>
      <c r="H579">
        <v>3</v>
      </c>
      <c r="I579" t="s">
        <v>867</v>
      </c>
      <c r="J579" t="s">
        <v>868</v>
      </c>
      <c r="K579" t="s">
        <v>869</v>
      </c>
      <c r="L579">
        <v>1339</v>
      </c>
      <c r="N579">
        <v>1007</v>
      </c>
      <c r="O579" t="s">
        <v>26</v>
      </c>
      <c r="P579" t="s">
        <v>26</v>
      </c>
      <c r="Q579">
        <v>1</v>
      </c>
      <c r="X579">
        <v>16.3</v>
      </c>
      <c r="Y579">
        <v>2.44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3</v>
      </c>
      <c r="AG579">
        <v>16.3</v>
      </c>
      <c r="AH579">
        <v>2</v>
      </c>
      <c r="AI579">
        <v>23105996</v>
      </c>
      <c r="AJ579">
        <v>582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>
      <c r="A580">
        <f>ROW(Source!A320)</f>
        <v>320</v>
      </c>
      <c r="B580">
        <v>23106036</v>
      </c>
      <c r="C580">
        <v>23106018</v>
      </c>
      <c r="D580">
        <v>9415666</v>
      </c>
      <c r="E580">
        <v>1</v>
      </c>
      <c r="F580">
        <v>1</v>
      </c>
      <c r="G580">
        <v>1</v>
      </c>
      <c r="H580">
        <v>1</v>
      </c>
      <c r="I580" t="s">
        <v>954</v>
      </c>
      <c r="J580" t="s">
        <v>3</v>
      </c>
      <c r="K580" t="s">
        <v>955</v>
      </c>
      <c r="L580">
        <v>1369</v>
      </c>
      <c r="N580">
        <v>1013</v>
      </c>
      <c r="O580" t="s">
        <v>731</v>
      </c>
      <c r="P580" t="s">
        <v>731</v>
      </c>
      <c r="Q580">
        <v>1</v>
      </c>
      <c r="X580">
        <v>167.86</v>
      </c>
      <c r="Y580">
        <v>0</v>
      </c>
      <c r="Z580">
        <v>0</v>
      </c>
      <c r="AA580">
        <v>0</v>
      </c>
      <c r="AB580">
        <v>8.74</v>
      </c>
      <c r="AC580">
        <v>0</v>
      </c>
      <c r="AD580">
        <v>1</v>
      </c>
      <c r="AE580">
        <v>1</v>
      </c>
      <c r="AF580" t="s">
        <v>3</v>
      </c>
      <c r="AG580">
        <v>167.86</v>
      </c>
      <c r="AH580">
        <v>2</v>
      </c>
      <c r="AI580">
        <v>23106019</v>
      </c>
      <c r="AJ580">
        <v>583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>
      <c r="A581">
        <f>ROW(Source!A320)</f>
        <v>320</v>
      </c>
      <c r="B581">
        <v>23106037</v>
      </c>
      <c r="C581">
        <v>23106018</v>
      </c>
      <c r="D581">
        <v>121548</v>
      </c>
      <c r="E581">
        <v>1</v>
      </c>
      <c r="F581">
        <v>1</v>
      </c>
      <c r="G581">
        <v>1</v>
      </c>
      <c r="H581">
        <v>1</v>
      </c>
      <c r="I581" t="s">
        <v>23</v>
      </c>
      <c r="J581" t="s">
        <v>3</v>
      </c>
      <c r="K581" t="s">
        <v>732</v>
      </c>
      <c r="L581">
        <v>608254</v>
      </c>
      <c r="N581">
        <v>1013</v>
      </c>
      <c r="O581" t="s">
        <v>733</v>
      </c>
      <c r="P581" t="s">
        <v>733</v>
      </c>
      <c r="Q581">
        <v>1</v>
      </c>
      <c r="X581">
        <v>0.52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2</v>
      </c>
      <c r="AF581" t="s">
        <v>3</v>
      </c>
      <c r="AG581">
        <v>0.52</v>
      </c>
      <c r="AH581">
        <v>2</v>
      </c>
      <c r="AI581">
        <v>23106020</v>
      </c>
      <c r="AJ581">
        <v>584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>
      <c r="A582">
        <f>ROW(Source!A320)</f>
        <v>320</v>
      </c>
      <c r="B582">
        <v>23106038</v>
      </c>
      <c r="C582">
        <v>23106018</v>
      </c>
      <c r="D582">
        <v>21598847</v>
      </c>
      <c r="E582">
        <v>1</v>
      </c>
      <c r="F582">
        <v>1</v>
      </c>
      <c r="G582">
        <v>1</v>
      </c>
      <c r="H582">
        <v>2</v>
      </c>
      <c r="I582" t="s">
        <v>734</v>
      </c>
      <c r="J582" t="s">
        <v>735</v>
      </c>
      <c r="K582" t="s">
        <v>736</v>
      </c>
      <c r="L582">
        <v>1368</v>
      </c>
      <c r="N582">
        <v>1011</v>
      </c>
      <c r="O582" t="s">
        <v>737</v>
      </c>
      <c r="P582" t="s">
        <v>737</v>
      </c>
      <c r="Q582">
        <v>1</v>
      </c>
      <c r="X582">
        <v>0.52</v>
      </c>
      <c r="Y582">
        <v>0</v>
      </c>
      <c r="Z582">
        <v>111.99</v>
      </c>
      <c r="AA582">
        <v>13.5</v>
      </c>
      <c r="AB582">
        <v>0</v>
      </c>
      <c r="AC582">
        <v>0</v>
      </c>
      <c r="AD582">
        <v>1</v>
      </c>
      <c r="AE582">
        <v>0</v>
      </c>
      <c r="AF582" t="s">
        <v>3</v>
      </c>
      <c r="AG582">
        <v>0.52</v>
      </c>
      <c r="AH582">
        <v>2</v>
      </c>
      <c r="AI582">
        <v>23106021</v>
      </c>
      <c r="AJ582">
        <v>585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>
      <c r="A583">
        <f>ROW(Source!A320)</f>
        <v>320</v>
      </c>
      <c r="B583">
        <v>23106039</v>
      </c>
      <c r="C583">
        <v>23106018</v>
      </c>
      <c r="D583">
        <v>21599017</v>
      </c>
      <c r="E583">
        <v>1</v>
      </c>
      <c r="F583">
        <v>1</v>
      </c>
      <c r="G583">
        <v>1</v>
      </c>
      <c r="H583">
        <v>2</v>
      </c>
      <c r="I583" t="s">
        <v>956</v>
      </c>
      <c r="J583" t="s">
        <v>957</v>
      </c>
      <c r="K583" t="s">
        <v>958</v>
      </c>
      <c r="L583">
        <v>1368</v>
      </c>
      <c r="N583">
        <v>1011</v>
      </c>
      <c r="O583" t="s">
        <v>737</v>
      </c>
      <c r="P583" t="s">
        <v>737</v>
      </c>
      <c r="Q583">
        <v>1</v>
      </c>
      <c r="X583">
        <v>0.39</v>
      </c>
      <c r="Y583">
        <v>0</v>
      </c>
      <c r="Z583">
        <v>6.66</v>
      </c>
      <c r="AA583">
        <v>0</v>
      </c>
      <c r="AB583">
        <v>0</v>
      </c>
      <c r="AC583">
        <v>0</v>
      </c>
      <c r="AD583">
        <v>1</v>
      </c>
      <c r="AE583">
        <v>0</v>
      </c>
      <c r="AF583" t="s">
        <v>3</v>
      </c>
      <c r="AG583">
        <v>0.39</v>
      </c>
      <c r="AH583">
        <v>2</v>
      </c>
      <c r="AI583">
        <v>23106022</v>
      </c>
      <c r="AJ583">
        <v>586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>
      <c r="A584">
        <f>ROW(Source!A320)</f>
        <v>320</v>
      </c>
      <c r="B584">
        <v>23106040</v>
      </c>
      <c r="C584">
        <v>23106018</v>
      </c>
      <c r="D584">
        <v>21599187</v>
      </c>
      <c r="E584">
        <v>1</v>
      </c>
      <c r="F584">
        <v>1</v>
      </c>
      <c r="G584">
        <v>1</v>
      </c>
      <c r="H584">
        <v>2</v>
      </c>
      <c r="I584" t="s">
        <v>895</v>
      </c>
      <c r="J584" t="s">
        <v>896</v>
      </c>
      <c r="K584" t="s">
        <v>897</v>
      </c>
      <c r="L584">
        <v>1368</v>
      </c>
      <c r="N584">
        <v>1011</v>
      </c>
      <c r="O584" t="s">
        <v>737</v>
      </c>
      <c r="P584" t="s">
        <v>737</v>
      </c>
      <c r="Q584">
        <v>1</v>
      </c>
      <c r="X584">
        <v>1.79</v>
      </c>
      <c r="Y584">
        <v>0</v>
      </c>
      <c r="Z584">
        <v>8.1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3</v>
      </c>
      <c r="AG584">
        <v>1.79</v>
      </c>
      <c r="AH584">
        <v>2</v>
      </c>
      <c r="AI584">
        <v>23106023</v>
      </c>
      <c r="AJ584">
        <v>587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>
      <c r="A585">
        <f>ROW(Source!A320)</f>
        <v>320</v>
      </c>
      <c r="B585">
        <v>23106041</v>
      </c>
      <c r="C585">
        <v>23106018</v>
      </c>
      <c r="D585">
        <v>21601609</v>
      </c>
      <c r="E585">
        <v>1</v>
      </c>
      <c r="F585">
        <v>1</v>
      </c>
      <c r="G585">
        <v>1</v>
      </c>
      <c r="H585">
        <v>2</v>
      </c>
      <c r="I585" t="s">
        <v>797</v>
      </c>
      <c r="J585" t="s">
        <v>798</v>
      </c>
      <c r="K585" t="s">
        <v>799</v>
      </c>
      <c r="L585">
        <v>1368</v>
      </c>
      <c r="N585">
        <v>1011</v>
      </c>
      <c r="O585" t="s">
        <v>737</v>
      </c>
      <c r="P585" t="s">
        <v>737</v>
      </c>
      <c r="Q585">
        <v>1</v>
      </c>
      <c r="X585">
        <v>0.8</v>
      </c>
      <c r="Y585">
        <v>0</v>
      </c>
      <c r="Z585">
        <v>87.17</v>
      </c>
      <c r="AA585">
        <v>11.6</v>
      </c>
      <c r="AB585">
        <v>0</v>
      </c>
      <c r="AC585">
        <v>0</v>
      </c>
      <c r="AD585">
        <v>1</v>
      </c>
      <c r="AE585">
        <v>0</v>
      </c>
      <c r="AF585" t="s">
        <v>3</v>
      </c>
      <c r="AG585">
        <v>0.8</v>
      </c>
      <c r="AH585">
        <v>2</v>
      </c>
      <c r="AI585">
        <v>23106024</v>
      </c>
      <c r="AJ585">
        <v>588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>
      <c r="A586">
        <f>ROW(Source!A320)</f>
        <v>320</v>
      </c>
      <c r="B586">
        <v>23106042</v>
      </c>
      <c r="C586">
        <v>23106018</v>
      </c>
      <c r="D586">
        <v>21540934</v>
      </c>
      <c r="E586">
        <v>1</v>
      </c>
      <c r="F586">
        <v>1</v>
      </c>
      <c r="G586">
        <v>1</v>
      </c>
      <c r="H586">
        <v>3</v>
      </c>
      <c r="I586" t="s">
        <v>774</v>
      </c>
      <c r="J586" t="s">
        <v>775</v>
      </c>
      <c r="K586" t="s">
        <v>776</v>
      </c>
      <c r="L586">
        <v>1348</v>
      </c>
      <c r="N586">
        <v>1009</v>
      </c>
      <c r="O586" t="s">
        <v>13</v>
      </c>
      <c r="P586" t="s">
        <v>13</v>
      </c>
      <c r="Q586">
        <v>1000</v>
      </c>
      <c r="X586">
        <v>4.4999999999999999E-4</v>
      </c>
      <c r="Y586">
        <v>10362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3</v>
      </c>
      <c r="AG586">
        <v>4.4999999999999999E-4</v>
      </c>
      <c r="AH586">
        <v>2</v>
      </c>
      <c r="AI586">
        <v>23106025</v>
      </c>
      <c r="AJ586">
        <v>589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>
      <c r="A587">
        <f>ROW(Source!A320)</f>
        <v>320</v>
      </c>
      <c r="B587">
        <v>23106043</v>
      </c>
      <c r="C587">
        <v>23106018</v>
      </c>
      <c r="D587">
        <v>21541212</v>
      </c>
      <c r="E587">
        <v>1</v>
      </c>
      <c r="F587">
        <v>1</v>
      </c>
      <c r="G587">
        <v>1</v>
      </c>
      <c r="H587">
        <v>3</v>
      </c>
      <c r="I587" t="s">
        <v>959</v>
      </c>
      <c r="J587" t="s">
        <v>960</v>
      </c>
      <c r="K587" t="s">
        <v>961</v>
      </c>
      <c r="L587">
        <v>1346</v>
      </c>
      <c r="N587">
        <v>1009</v>
      </c>
      <c r="O587" t="s">
        <v>95</v>
      </c>
      <c r="P587" t="s">
        <v>95</v>
      </c>
      <c r="Q587">
        <v>1</v>
      </c>
      <c r="X587">
        <v>8</v>
      </c>
      <c r="Y587">
        <v>23.09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3</v>
      </c>
      <c r="AG587">
        <v>8</v>
      </c>
      <c r="AH587">
        <v>2</v>
      </c>
      <c r="AI587">
        <v>23106026</v>
      </c>
      <c r="AJ587">
        <v>590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>
      <c r="A588">
        <f>ROW(Source!A320)</f>
        <v>320</v>
      </c>
      <c r="B588">
        <v>23106044</v>
      </c>
      <c r="C588">
        <v>23106018</v>
      </c>
      <c r="D588">
        <v>21541234</v>
      </c>
      <c r="E588">
        <v>1</v>
      </c>
      <c r="F588">
        <v>1</v>
      </c>
      <c r="G588">
        <v>1</v>
      </c>
      <c r="H588">
        <v>3</v>
      </c>
      <c r="I588" t="s">
        <v>962</v>
      </c>
      <c r="J588" t="s">
        <v>963</v>
      </c>
      <c r="K588" t="s">
        <v>964</v>
      </c>
      <c r="L588">
        <v>1348</v>
      </c>
      <c r="N588">
        <v>1009</v>
      </c>
      <c r="O588" t="s">
        <v>13</v>
      </c>
      <c r="P588" t="s">
        <v>13</v>
      </c>
      <c r="Q588">
        <v>1000</v>
      </c>
      <c r="X588">
        <v>1.4999999999999999E-2</v>
      </c>
      <c r="Y588">
        <v>9040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0</v>
      </c>
      <c r="AF588" t="s">
        <v>3</v>
      </c>
      <c r="AG588">
        <v>1.4999999999999999E-2</v>
      </c>
      <c r="AH588">
        <v>2</v>
      </c>
      <c r="AI588">
        <v>23106027</v>
      </c>
      <c r="AJ588">
        <v>591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>
      <c r="A589">
        <f>ROW(Source!A320)</f>
        <v>320</v>
      </c>
      <c r="B589">
        <v>23106045</v>
      </c>
      <c r="C589">
        <v>23106018</v>
      </c>
      <c r="D589">
        <v>21542254</v>
      </c>
      <c r="E589">
        <v>1</v>
      </c>
      <c r="F589">
        <v>1</v>
      </c>
      <c r="G589">
        <v>1</v>
      </c>
      <c r="H589">
        <v>3</v>
      </c>
      <c r="I589" t="s">
        <v>965</v>
      </c>
      <c r="J589" t="s">
        <v>966</v>
      </c>
      <c r="K589" t="s">
        <v>967</v>
      </c>
      <c r="L589">
        <v>1346</v>
      </c>
      <c r="N589">
        <v>1009</v>
      </c>
      <c r="O589" t="s">
        <v>95</v>
      </c>
      <c r="P589" t="s">
        <v>95</v>
      </c>
      <c r="Q589">
        <v>1</v>
      </c>
      <c r="X589">
        <v>14.7</v>
      </c>
      <c r="Y589">
        <v>91.29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3</v>
      </c>
      <c r="AG589">
        <v>14.7</v>
      </c>
      <c r="AH589">
        <v>2</v>
      </c>
      <c r="AI589">
        <v>23106028</v>
      </c>
      <c r="AJ589">
        <v>592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>
      <c r="A590">
        <f>ROW(Source!A320)</f>
        <v>320</v>
      </c>
      <c r="B590">
        <v>23106046</v>
      </c>
      <c r="C590">
        <v>23106018</v>
      </c>
      <c r="D590">
        <v>21542263</v>
      </c>
      <c r="E590">
        <v>1</v>
      </c>
      <c r="F590">
        <v>1</v>
      </c>
      <c r="G590">
        <v>1</v>
      </c>
      <c r="H590">
        <v>3</v>
      </c>
      <c r="I590" t="s">
        <v>968</v>
      </c>
      <c r="J590" t="s">
        <v>969</v>
      </c>
      <c r="K590" t="s">
        <v>970</v>
      </c>
      <c r="L590">
        <v>1346</v>
      </c>
      <c r="N590">
        <v>1009</v>
      </c>
      <c r="O590" t="s">
        <v>95</v>
      </c>
      <c r="P590" t="s">
        <v>95</v>
      </c>
      <c r="Q590">
        <v>1</v>
      </c>
      <c r="X590">
        <v>2.66</v>
      </c>
      <c r="Y590">
        <v>39.020000000000003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3</v>
      </c>
      <c r="AG590">
        <v>2.66</v>
      </c>
      <c r="AH590">
        <v>2</v>
      </c>
      <c r="AI590">
        <v>23106029</v>
      </c>
      <c r="AJ590">
        <v>593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>
      <c r="A591">
        <f>ROW(Source!A320)</f>
        <v>320</v>
      </c>
      <c r="B591">
        <v>23106047</v>
      </c>
      <c r="C591">
        <v>23106018</v>
      </c>
      <c r="D591">
        <v>21548838</v>
      </c>
      <c r="E591">
        <v>1</v>
      </c>
      <c r="F591">
        <v>1</v>
      </c>
      <c r="G591">
        <v>1</v>
      </c>
      <c r="H591">
        <v>3</v>
      </c>
      <c r="I591" t="s">
        <v>218</v>
      </c>
      <c r="J591" t="s">
        <v>221</v>
      </c>
      <c r="K591" t="s">
        <v>219</v>
      </c>
      <c r="L591">
        <v>1327</v>
      </c>
      <c r="N591">
        <v>1005</v>
      </c>
      <c r="O591" t="s">
        <v>220</v>
      </c>
      <c r="P591" t="s">
        <v>220</v>
      </c>
      <c r="Q591">
        <v>1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1</v>
      </c>
      <c r="AD591">
        <v>0</v>
      </c>
      <c r="AE591">
        <v>0</v>
      </c>
      <c r="AF591" t="s">
        <v>3</v>
      </c>
      <c r="AG591">
        <v>0</v>
      </c>
      <c r="AH591">
        <v>2</v>
      </c>
      <c r="AI591">
        <v>23106030</v>
      </c>
      <c r="AJ591">
        <v>594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>
      <c r="A592">
        <f>ROW(Source!A320)</f>
        <v>320</v>
      </c>
      <c r="B592">
        <v>23106048</v>
      </c>
      <c r="C592">
        <v>23106018</v>
      </c>
      <c r="D592">
        <v>21571518</v>
      </c>
      <c r="E592">
        <v>1</v>
      </c>
      <c r="F592">
        <v>1</v>
      </c>
      <c r="G592">
        <v>1</v>
      </c>
      <c r="H592">
        <v>3</v>
      </c>
      <c r="I592" t="s">
        <v>223</v>
      </c>
      <c r="J592" t="s">
        <v>225</v>
      </c>
      <c r="K592" t="s">
        <v>224</v>
      </c>
      <c r="L592">
        <v>1327</v>
      </c>
      <c r="N592">
        <v>1005</v>
      </c>
      <c r="O592" t="s">
        <v>220</v>
      </c>
      <c r="P592" t="s">
        <v>220</v>
      </c>
      <c r="Q592">
        <v>1</v>
      </c>
      <c r="X592">
        <v>100</v>
      </c>
      <c r="Y592">
        <v>0</v>
      </c>
      <c r="Z592">
        <v>0</v>
      </c>
      <c r="AA592">
        <v>0</v>
      </c>
      <c r="AB592">
        <v>0</v>
      </c>
      <c r="AC592">
        <v>1</v>
      </c>
      <c r="AD592">
        <v>0</v>
      </c>
      <c r="AE592">
        <v>0</v>
      </c>
      <c r="AF592" t="s">
        <v>3</v>
      </c>
      <c r="AG592">
        <v>100</v>
      </c>
      <c r="AH592">
        <v>2</v>
      </c>
      <c r="AI592">
        <v>23106031</v>
      </c>
      <c r="AJ592">
        <v>595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>
      <c r="A593">
        <f>ROW(Source!A320)</f>
        <v>320</v>
      </c>
      <c r="B593">
        <v>23106049</v>
      </c>
      <c r="C593">
        <v>23106018</v>
      </c>
      <c r="D593">
        <v>21571531</v>
      </c>
      <c r="E593">
        <v>1</v>
      </c>
      <c r="F593">
        <v>1</v>
      </c>
      <c r="G593">
        <v>1</v>
      </c>
      <c r="H593">
        <v>3</v>
      </c>
      <c r="I593" t="s">
        <v>227</v>
      </c>
      <c r="J593" t="s">
        <v>229</v>
      </c>
      <c r="K593" t="s">
        <v>228</v>
      </c>
      <c r="L593">
        <v>1354</v>
      </c>
      <c r="N593">
        <v>1010</v>
      </c>
      <c r="O593" t="s">
        <v>123</v>
      </c>
      <c r="P593" t="s">
        <v>123</v>
      </c>
      <c r="Q593">
        <v>1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1</v>
      </c>
      <c r="AD593">
        <v>0</v>
      </c>
      <c r="AE593">
        <v>0</v>
      </c>
      <c r="AF593" t="s">
        <v>3</v>
      </c>
      <c r="AG593">
        <v>0</v>
      </c>
      <c r="AH593">
        <v>2</v>
      </c>
      <c r="AI593">
        <v>23106032</v>
      </c>
      <c r="AJ593">
        <v>596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>
      <c r="A594">
        <f>ROW(Source!A320)</f>
        <v>320</v>
      </c>
      <c r="B594">
        <v>23106050</v>
      </c>
      <c r="C594">
        <v>23106018</v>
      </c>
      <c r="D594">
        <v>21571555</v>
      </c>
      <c r="E594">
        <v>1</v>
      </c>
      <c r="F594">
        <v>1</v>
      </c>
      <c r="G594">
        <v>1</v>
      </c>
      <c r="H594">
        <v>3</v>
      </c>
      <c r="I594" t="s">
        <v>93</v>
      </c>
      <c r="J594" t="s">
        <v>96</v>
      </c>
      <c r="K594" t="s">
        <v>94</v>
      </c>
      <c r="L594">
        <v>1346</v>
      </c>
      <c r="N594">
        <v>1009</v>
      </c>
      <c r="O594" t="s">
        <v>95</v>
      </c>
      <c r="P594" t="s">
        <v>95</v>
      </c>
      <c r="Q594">
        <v>1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1</v>
      </c>
      <c r="AD594">
        <v>0</v>
      </c>
      <c r="AE594">
        <v>0</v>
      </c>
      <c r="AF594" t="s">
        <v>3</v>
      </c>
      <c r="AG594">
        <v>0</v>
      </c>
      <c r="AH594">
        <v>2</v>
      </c>
      <c r="AI594">
        <v>23106033</v>
      </c>
      <c r="AJ594">
        <v>597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>
      <c r="A595">
        <f>ROW(Source!A320)</f>
        <v>320</v>
      </c>
      <c r="B595">
        <v>23106051</v>
      </c>
      <c r="C595">
        <v>23106018</v>
      </c>
      <c r="D595">
        <v>21571589</v>
      </c>
      <c r="E595">
        <v>1</v>
      </c>
      <c r="F595">
        <v>1</v>
      </c>
      <c r="G595">
        <v>1</v>
      </c>
      <c r="H595">
        <v>3</v>
      </c>
      <c r="I595" t="s">
        <v>232</v>
      </c>
      <c r="J595" t="s">
        <v>234</v>
      </c>
      <c r="K595" t="s">
        <v>233</v>
      </c>
      <c r="L595">
        <v>1354</v>
      </c>
      <c r="N595">
        <v>1010</v>
      </c>
      <c r="O595" t="s">
        <v>123</v>
      </c>
      <c r="P595" t="s">
        <v>123</v>
      </c>
      <c r="Q595">
        <v>1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1</v>
      </c>
      <c r="AD595">
        <v>0</v>
      </c>
      <c r="AE595">
        <v>0</v>
      </c>
      <c r="AF595" t="s">
        <v>3</v>
      </c>
      <c r="AG595">
        <v>0</v>
      </c>
      <c r="AH595">
        <v>2</v>
      </c>
      <c r="AI595">
        <v>23106034</v>
      </c>
      <c r="AJ595">
        <v>598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>
      <c r="A596">
        <f>ROW(Source!A320)</f>
        <v>320</v>
      </c>
      <c r="B596">
        <v>23106052</v>
      </c>
      <c r="C596">
        <v>23106018</v>
      </c>
      <c r="D596">
        <v>21571611</v>
      </c>
      <c r="E596">
        <v>1</v>
      </c>
      <c r="F596">
        <v>1</v>
      </c>
      <c r="G596">
        <v>1</v>
      </c>
      <c r="H596">
        <v>3</v>
      </c>
      <c r="I596" t="s">
        <v>236</v>
      </c>
      <c r="J596" t="s">
        <v>238</v>
      </c>
      <c r="K596" t="s">
        <v>237</v>
      </c>
      <c r="L596">
        <v>1354</v>
      </c>
      <c r="N596">
        <v>1010</v>
      </c>
      <c r="O596" t="s">
        <v>123</v>
      </c>
      <c r="P596" t="s">
        <v>123</v>
      </c>
      <c r="Q596">
        <v>1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1</v>
      </c>
      <c r="AD596">
        <v>0</v>
      </c>
      <c r="AE596">
        <v>0</v>
      </c>
      <c r="AF596" t="s">
        <v>3</v>
      </c>
      <c r="AG596">
        <v>0</v>
      </c>
      <c r="AH596">
        <v>2</v>
      </c>
      <c r="AI596">
        <v>23106035</v>
      </c>
      <c r="AJ596">
        <v>599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>
      <c r="A597">
        <f>ROW(Source!A329)</f>
        <v>329</v>
      </c>
      <c r="B597">
        <v>23106070</v>
      </c>
      <c r="C597">
        <v>23106061</v>
      </c>
      <c r="D597">
        <v>9416104</v>
      </c>
      <c r="E597">
        <v>1</v>
      </c>
      <c r="F597">
        <v>1</v>
      </c>
      <c r="G597">
        <v>1</v>
      </c>
      <c r="H597">
        <v>1</v>
      </c>
      <c r="I597" t="s">
        <v>971</v>
      </c>
      <c r="J597" t="s">
        <v>3</v>
      </c>
      <c r="K597" t="s">
        <v>972</v>
      </c>
      <c r="L597">
        <v>1369</v>
      </c>
      <c r="N597">
        <v>1013</v>
      </c>
      <c r="O597" t="s">
        <v>731</v>
      </c>
      <c r="P597" t="s">
        <v>731</v>
      </c>
      <c r="Q597">
        <v>1</v>
      </c>
      <c r="X597">
        <v>1.46</v>
      </c>
      <c r="Y597">
        <v>0</v>
      </c>
      <c r="Z597">
        <v>0</v>
      </c>
      <c r="AA597">
        <v>0</v>
      </c>
      <c r="AB597">
        <v>8.9700000000000006</v>
      </c>
      <c r="AC597">
        <v>0</v>
      </c>
      <c r="AD597">
        <v>1</v>
      </c>
      <c r="AE597">
        <v>1</v>
      </c>
      <c r="AF597" t="s">
        <v>3</v>
      </c>
      <c r="AG597">
        <v>1.46</v>
      </c>
      <c r="AH597">
        <v>2</v>
      </c>
      <c r="AI597">
        <v>23106062</v>
      </c>
      <c r="AJ597">
        <v>600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>
      <c r="A598">
        <f>ROW(Source!A329)</f>
        <v>329</v>
      </c>
      <c r="B598">
        <v>23106071</v>
      </c>
      <c r="C598">
        <v>23106061</v>
      </c>
      <c r="D598">
        <v>21599187</v>
      </c>
      <c r="E598">
        <v>1</v>
      </c>
      <c r="F598">
        <v>1</v>
      </c>
      <c r="G598">
        <v>1</v>
      </c>
      <c r="H598">
        <v>2</v>
      </c>
      <c r="I598" t="s">
        <v>895</v>
      </c>
      <c r="J598" t="s">
        <v>896</v>
      </c>
      <c r="K598" t="s">
        <v>897</v>
      </c>
      <c r="L598">
        <v>1368</v>
      </c>
      <c r="N598">
        <v>1011</v>
      </c>
      <c r="O598" t="s">
        <v>737</v>
      </c>
      <c r="P598" t="s">
        <v>737</v>
      </c>
      <c r="Q598">
        <v>1</v>
      </c>
      <c r="X598">
        <v>0.12</v>
      </c>
      <c r="Y598">
        <v>0</v>
      </c>
      <c r="Z598">
        <v>8.1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3</v>
      </c>
      <c r="AG598">
        <v>0.12</v>
      </c>
      <c r="AH598">
        <v>2</v>
      </c>
      <c r="AI598">
        <v>23106063</v>
      </c>
      <c r="AJ598">
        <v>601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>
      <c r="A599">
        <f>ROW(Source!A329)</f>
        <v>329</v>
      </c>
      <c r="B599">
        <v>23106072</v>
      </c>
      <c r="C599">
        <v>23106061</v>
      </c>
      <c r="D599">
        <v>21601198</v>
      </c>
      <c r="E599">
        <v>1</v>
      </c>
      <c r="F599">
        <v>1</v>
      </c>
      <c r="G599">
        <v>1</v>
      </c>
      <c r="H599">
        <v>2</v>
      </c>
      <c r="I599" t="s">
        <v>753</v>
      </c>
      <c r="J599" t="s">
        <v>754</v>
      </c>
      <c r="K599" t="s">
        <v>755</v>
      </c>
      <c r="L599">
        <v>1368</v>
      </c>
      <c r="N599">
        <v>1011</v>
      </c>
      <c r="O599" t="s">
        <v>737</v>
      </c>
      <c r="P599" t="s">
        <v>737</v>
      </c>
      <c r="Q599">
        <v>1</v>
      </c>
      <c r="X599">
        <v>0.27</v>
      </c>
      <c r="Y599">
        <v>0</v>
      </c>
      <c r="Z599">
        <v>1.95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3</v>
      </c>
      <c r="AG599">
        <v>0.27</v>
      </c>
      <c r="AH599">
        <v>2</v>
      </c>
      <c r="AI599">
        <v>23106064</v>
      </c>
      <c r="AJ599">
        <v>602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>
      <c r="A600">
        <f>ROW(Source!A329)</f>
        <v>329</v>
      </c>
      <c r="B600">
        <v>23106073</v>
      </c>
      <c r="C600">
        <v>23106061</v>
      </c>
      <c r="D600">
        <v>21601609</v>
      </c>
      <c r="E600">
        <v>1</v>
      </c>
      <c r="F600">
        <v>1</v>
      </c>
      <c r="G600">
        <v>1</v>
      </c>
      <c r="H600">
        <v>2</v>
      </c>
      <c r="I600" t="s">
        <v>797</v>
      </c>
      <c r="J600" t="s">
        <v>798</v>
      </c>
      <c r="K600" t="s">
        <v>799</v>
      </c>
      <c r="L600">
        <v>1368</v>
      </c>
      <c r="N600">
        <v>1011</v>
      </c>
      <c r="O600" t="s">
        <v>737</v>
      </c>
      <c r="P600" t="s">
        <v>737</v>
      </c>
      <c r="Q600">
        <v>1</v>
      </c>
      <c r="X600">
        <v>0.01</v>
      </c>
      <c r="Y600">
        <v>0</v>
      </c>
      <c r="Z600">
        <v>87.17</v>
      </c>
      <c r="AA600">
        <v>11.6</v>
      </c>
      <c r="AB600">
        <v>0</v>
      </c>
      <c r="AC600">
        <v>0</v>
      </c>
      <c r="AD600">
        <v>1</v>
      </c>
      <c r="AE600">
        <v>0</v>
      </c>
      <c r="AF600" t="s">
        <v>3</v>
      </c>
      <c r="AG600">
        <v>0.01</v>
      </c>
      <c r="AH600">
        <v>2</v>
      </c>
      <c r="AI600">
        <v>23106065</v>
      </c>
      <c r="AJ600">
        <v>603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>
      <c r="A601">
        <f>ROW(Source!A329)</f>
        <v>329</v>
      </c>
      <c r="B601">
        <v>23106074</v>
      </c>
      <c r="C601">
        <v>23106061</v>
      </c>
      <c r="D601">
        <v>21540934</v>
      </c>
      <c r="E601">
        <v>1</v>
      </c>
      <c r="F601">
        <v>1</v>
      </c>
      <c r="G601">
        <v>1</v>
      </c>
      <c r="H601">
        <v>3</v>
      </c>
      <c r="I601" t="s">
        <v>774</v>
      </c>
      <c r="J601" t="s">
        <v>775</v>
      </c>
      <c r="K601" t="s">
        <v>776</v>
      </c>
      <c r="L601">
        <v>1348</v>
      </c>
      <c r="N601">
        <v>1009</v>
      </c>
      <c r="O601" t="s">
        <v>13</v>
      </c>
      <c r="P601" t="s">
        <v>13</v>
      </c>
      <c r="Q601">
        <v>1000</v>
      </c>
      <c r="X601">
        <v>1.1E-4</v>
      </c>
      <c r="Y601">
        <v>10362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3</v>
      </c>
      <c r="AG601">
        <v>1.1E-4</v>
      </c>
      <c r="AH601">
        <v>2</v>
      </c>
      <c r="AI601">
        <v>23106066</v>
      </c>
      <c r="AJ601">
        <v>604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>
      <c r="A602">
        <f>ROW(Source!A329)</f>
        <v>329</v>
      </c>
      <c r="B602">
        <v>23106075</v>
      </c>
      <c r="C602">
        <v>23106061</v>
      </c>
      <c r="D602">
        <v>21556453</v>
      </c>
      <c r="E602">
        <v>1</v>
      </c>
      <c r="F602">
        <v>1</v>
      </c>
      <c r="G602">
        <v>1</v>
      </c>
      <c r="H602">
        <v>3</v>
      </c>
      <c r="I602" t="s">
        <v>973</v>
      </c>
      <c r="J602" t="s">
        <v>974</v>
      </c>
      <c r="K602" t="s">
        <v>975</v>
      </c>
      <c r="L602">
        <v>1348</v>
      </c>
      <c r="N602">
        <v>1009</v>
      </c>
      <c r="O602" t="s">
        <v>13</v>
      </c>
      <c r="P602" t="s">
        <v>13</v>
      </c>
      <c r="Q602">
        <v>1000</v>
      </c>
      <c r="X602">
        <v>4.2999999999999999E-4</v>
      </c>
      <c r="Y602">
        <v>6508.75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3</v>
      </c>
      <c r="AG602">
        <v>4.2999999999999999E-4</v>
      </c>
      <c r="AH602">
        <v>2</v>
      </c>
      <c r="AI602">
        <v>23106067</v>
      </c>
      <c r="AJ602">
        <v>605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>
      <c r="A603">
        <f>ROW(Source!A329)</f>
        <v>329</v>
      </c>
      <c r="B603">
        <v>23106076</v>
      </c>
      <c r="C603">
        <v>23106061</v>
      </c>
      <c r="D603">
        <v>21571574</v>
      </c>
      <c r="E603">
        <v>1</v>
      </c>
      <c r="F603">
        <v>1</v>
      </c>
      <c r="G603">
        <v>1</v>
      </c>
      <c r="H603">
        <v>3</v>
      </c>
      <c r="I603" t="s">
        <v>247</v>
      </c>
      <c r="J603" t="s">
        <v>249</v>
      </c>
      <c r="K603" t="s">
        <v>248</v>
      </c>
      <c r="L603">
        <v>1354</v>
      </c>
      <c r="N603">
        <v>1010</v>
      </c>
      <c r="O603" t="s">
        <v>123</v>
      </c>
      <c r="P603" t="s">
        <v>123</v>
      </c>
      <c r="Q603">
        <v>1</v>
      </c>
      <c r="X603">
        <v>1</v>
      </c>
      <c r="Y603">
        <v>0</v>
      </c>
      <c r="Z603">
        <v>0</v>
      </c>
      <c r="AA603">
        <v>0</v>
      </c>
      <c r="AB603">
        <v>0</v>
      </c>
      <c r="AC603">
        <v>1</v>
      </c>
      <c r="AD603">
        <v>0</v>
      </c>
      <c r="AE603">
        <v>0</v>
      </c>
      <c r="AF603" t="s">
        <v>3</v>
      </c>
      <c r="AG603">
        <v>1</v>
      </c>
      <c r="AH603">
        <v>2</v>
      </c>
      <c r="AI603">
        <v>23106068</v>
      </c>
      <c r="AJ603">
        <v>606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>
      <c r="A604">
        <f>ROW(Source!A329)</f>
        <v>329</v>
      </c>
      <c r="B604">
        <v>23106077</v>
      </c>
      <c r="C604">
        <v>23106061</v>
      </c>
      <c r="D604">
        <v>21574005</v>
      </c>
      <c r="E604">
        <v>1</v>
      </c>
      <c r="F604">
        <v>1</v>
      </c>
      <c r="G604">
        <v>1</v>
      </c>
      <c r="H604">
        <v>3</v>
      </c>
      <c r="I604" t="s">
        <v>976</v>
      </c>
      <c r="J604" t="s">
        <v>977</v>
      </c>
      <c r="K604" t="s">
        <v>978</v>
      </c>
      <c r="L604">
        <v>1339</v>
      </c>
      <c r="N604">
        <v>1007</v>
      </c>
      <c r="O604" t="s">
        <v>26</v>
      </c>
      <c r="P604" t="s">
        <v>26</v>
      </c>
      <c r="Q604">
        <v>1</v>
      </c>
      <c r="X604">
        <v>2.9999999999999997E-4</v>
      </c>
      <c r="Y604">
        <v>519.79999999999995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0</v>
      </c>
      <c r="AF604" t="s">
        <v>3</v>
      </c>
      <c r="AG604">
        <v>2.9999999999999997E-4</v>
      </c>
      <c r="AH604">
        <v>2</v>
      </c>
      <c r="AI604">
        <v>23106069</v>
      </c>
      <c r="AJ604">
        <v>607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>
      <c r="A605">
        <f>ROW(Source!A332)</f>
        <v>332</v>
      </c>
      <c r="B605">
        <v>23106093</v>
      </c>
      <c r="C605">
        <v>23106080</v>
      </c>
      <c r="D605">
        <v>9430710</v>
      </c>
      <c r="E605">
        <v>1</v>
      </c>
      <c r="F605">
        <v>1</v>
      </c>
      <c r="G605">
        <v>1</v>
      </c>
      <c r="H605">
        <v>1</v>
      </c>
      <c r="I605" t="s">
        <v>803</v>
      </c>
      <c r="J605" t="s">
        <v>3</v>
      </c>
      <c r="K605" t="s">
        <v>804</v>
      </c>
      <c r="L605">
        <v>1369</v>
      </c>
      <c r="N605">
        <v>1013</v>
      </c>
      <c r="O605" t="s">
        <v>731</v>
      </c>
      <c r="P605" t="s">
        <v>731</v>
      </c>
      <c r="Q605">
        <v>1</v>
      </c>
      <c r="X605">
        <v>10.9</v>
      </c>
      <c r="Y605">
        <v>0</v>
      </c>
      <c r="Z605">
        <v>0</v>
      </c>
      <c r="AA605">
        <v>0</v>
      </c>
      <c r="AB605">
        <v>9.6199999999999992</v>
      </c>
      <c r="AC605">
        <v>0</v>
      </c>
      <c r="AD605">
        <v>1</v>
      </c>
      <c r="AE605">
        <v>1</v>
      </c>
      <c r="AF605" t="s">
        <v>3</v>
      </c>
      <c r="AG605">
        <v>10.9</v>
      </c>
      <c r="AH605">
        <v>2</v>
      </c>
      <c r="AI605">
        <v>23106081</v>
      </c>
      <c r="AJ605">
        <v>608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>
      <c r="A606">
        <f>ROW(Source!A332)</f>
        <v>332</v>
      </c>
      <c r="B606">
        <v>23106094</v>
      </c>
      <c r="C606">
        <v>23106080</v>
      </c>
      <c r="D606">
        <v>121548</v>
      </c>
      <c r="E606">
        <v>1</v>
      </c>
      <c r="F606">
        <v>1</v>
      </c>
      <c r="G606">
        <v>1</v>
      </c>
      <c r="H606">
        <v>1</v>
      </c>
      <c r="I606" t="s">
        <v>23</v>
      </c>
      <c r="J606" t="s">
        <v>3</v>
      </c>
      <c r="K606" t="s">
        <v>732</v>
      </c>
      <c r="L606">
        <v>608254</v>
      </c>
      <c r="N606">
        <v>1013</v>
      </c>
      <c r="O606" t="s">
        <v>733</v>
      </c>
      <c r="P606" t="s">
        <v>733</v>
      </c>
      <c r="Q606">
        <v>1</v>
      </c>
      <c r="X606">
        <v>0.01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2</v>
      </c>
      <c r="AF606" t="s">
        <v>3</v>
      </c>
      <c r="AG606">
        <v>0.01</v>
      </c>
      <c r="AH606">
        <v>2</v>
      </c>
      <c r="AI606">
        <v>23106082</v>
      </c>
      <c r="AJ606">
        <v>609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>
      <c r="A607">
        <f>ROW(Source!A332)</f>
        <v>332</v>
      </c>
      <c r="B607">
        <v>23106095</v>
      </c>
      <c r="C607">
        <v>23106080</v>
      </c>
      <c r="D607">
        <v>21598821</v>
      </c>
      <c r="E607">
        <v>1</v>
      </c>
      <c r="F607">
        <v>1</v>
      </c>
      <c r="G607">
        <v>1</v>
      </c>
      <c r="H607">
        <v>2</v>
      </c>
      <c r="I607" t="s">
        <v>805</v>
      </c>
      <c r="J607" t="s">
        <v>806</v>
      </c>
      <c r="K607" t="s">
        <v>807</v>
      </c>
      <c r="L607">
        <v>1368</v>
      </c>
      <c r="N607">
        <v>1011</v>
      </c>
      <c r="O607" t="s">
        <v>737</v>
      </c>
      <c r="P607" t="s">
        <v>737</v>
      </c>
      <c r="Q607">
        <v>1</v>
      </c>
      <c r="X607">
        <v>0.01</v>
      </c>
      <c r="Y607">
        <v>0</v>
      </c>
      <c r="Z607">
        <v>134.65</v>
      </c>
      <c r="AA607">
        <v>13.5</v>
      </c>
      <c r="AB607">
        <v>0</v>
      </c>
      <c r="AC607">
        <v>0</v>
      </c>
      <c r="AD607">
        <v>1</v>
      </c>
      <c r="AE607">
        <v>0</v>
      </c>
      <c r="AF607" t="s">
        <v>3</v>
      </c>
      <c r="AG607">
        <v>0.01</v>
      </c>
      <c r="AH607">
        <v>2</v>
      </c>
      <c r="AI607">
        <v>23106083</v>
      </c>
      <c r="AJ607">
        <v>610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>
      <c r="A608">
        <f>ROW(Source!A332)</f>
        <v>332</v>
      </c>
      <c r="B608">
        <v>23106096</v>
      </c>
      <c r="C608">
        <v>23106080</v>
      </c>
      <c r="D608">
        <v>21599017</v>
      </c>
      <c r="E608">
        <v>1</v>
      </c>
      <c r="F608">
        <v>1</v>
      </c>
      <c r="G608">
        <v>1</v>
      </c>
      <c r="H608">
        <v>2</v>
      </c>
      <c r="I608" t="s">
        <v>956</v>
      </c>
      <c r="J608" t="s">
        <v>957</v>
      </c>
      <c r="K608" t="s">
        <v>958</v>
      </c>
      <c r="L608">
        <v>1368</v>
      </c>
      <c r="N608">
        <v>1011</v>
      </c>
      <c r="O608" t="s">
        <v>737</v>
      </c>
      <c r="P608" t="s">
        <v>737</v>
      </c>
      <c r="Q608">
        <v>1</v>
      </c>
      <c r="X608">
        <v>1.51</v>
      </c>
      <c r="Y608">
        <v>0</v>
      </c>
      <c r="Z608">
        <v>6.66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3</v>
      </c>
      <c r="AG608">
        <v>1.51</v>
      </c>
      <c r="AH608">
        <v>2</v>
      </c>
      <c r="AI608">
        <v>23106084</v>
      </c>
      <c r="AJ608">
        <v>611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>
      <c r="A609">
        <f>ROW(Source!A332)</f>
        <v>332</v>
      </c>
      <c r="B609">
        <v>23106097</v>
      </c>
      <c r="C609">
        <v>23106080</v>
      </c>
      <c r="D609">
        <v>21599187</v>
      </c>
      <c r="E609">
        <v>1</v>
      </c>
      <c r="F609">
        <v>1</v>
      </c>
      <c r="G609">
        <v>1</v>
      </c>
      <c r="H609">
        <v>2</v>
      </c>
      <c r="I609" t="s">
        <v>895</v>
      </c>
      <c r="J609" t="s">
        <v>896</v>
      </c>
      <c r="K609" t="s">
        <v>897</v>
      </c>
      <c r="L609">
        <v>1368</v>
      </c>
      <c r="N609">
        <v>1011</v>
      </c>
      <c r="O609" t="s">
        <v>737</v>
      </c>
      <c r="P609" t="s">
        <v>737</v>
      </c>
      <c r="Q609">
        <v>1</v>
      </c>
      <c r="X609">
        <v>0.06</v>
      </c>
      <c r="Y609">
        <v>0</v>
      </c>
      <c r="Z609">
        <v>8.1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3</v>
      </c>
      <c r="AG609">
        <v>0.06</v>
      </c>
      <c r="AH609">
        <v>2</v>
      </c>
      <c r="AI609">
        <v>23106085</v>
      </c>
      <c r="AJ609">
        <v>612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>
      <c r="A610">
        <f>ROW(Source!A332)</f>
        <v>332</v>
      </c>
      <c r="B610">
        <v>23106098</v>
      </c>
      <c r="C610">
        <v>23106080</v>
      </c>
      <c r="D610">
        <v>21601234</v>
      </c>
      <c r="E610">
        <v>1</v>
      </c>
      <c r="F610">
        <v>1</v>
      </c>
      <c r="G610">
        <v>1</v>
      </c>
      <c r="H610">
        <v>2</v>
      </c>
      <c r="I610" t="s">
        <v>979</v>
      </c>
      <c r="J610" t="s">
        <v>980</v>
      </c>
      <c r="K610" t="s">
        <v>981</v>
      </c>
      <c r="L610">
        <v>1368</v>
      </c>
      <c r="N610">
        <v>1011</v>
      </c>
      <c r="O610" t="s">
        <v>737</v>
      </c>
      <c r="P610" t="s">
        <v>737</v>
      </c>
      <c r="Q610">
        <v>1</v>
      </c>
      <c r="X610">
        <v>0.09</v>
      </c>
      <c r="Y610">
        <v>0</v>
      </c>
      <c r="Z610">
        <v>2.36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3</v>
      </c>
      <c r="AG610">
        <v>0.09</v>
      </c>
      <c r="AH610">
        <v>2</v>
      </c>
      <c r="AI610">
        <v>23106086</v>
      </c>
      <c r="AJ610">
        <v>613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>
      <c r="A611">
        <f>ROW(Source!A332)</f>
        <v>332</v>
      </c>
      <c r="B611">
        <v>23106099</v>
      </c>
      <c r="C611">
        <v>23106080</v>
      </c>
      <c r="D611">
        <v>21601293</v>
      </c>
      <c r="E611">
        <v>1</v>
      </c>
      <c r="F611">
        <v>1</v>
      </c>
      <c r="G611">
        <v>1</v>
      </c>
      <c r="H611">
        <v>2</v>
      </c>
      <c r="I611" t="s">
        <v>982</v>
      </c>
      <c r="J611" t="s">
        <v>983</v>
      </c>
      <c r="K611" t="s">
        <v>984</v>
      </c>
      <c r="L611">
        <v>1368</v>
      </c>
      <c r="N611">
        <v>1011</v>
      </c>
      <c r="O611" t="s">
        <v>737</v>
      </c>
      <c r="P611" t="s">
        <v>737</v>
      </c>
      <c r="Q611">
        <v>1</v>
      </c>
      <c r="X611">
        <v>0.14000000000000001</v>
      </c>
      <c r="Y611">
        <v>0</v>
      </c>
      <c r="Z611">
        <v>0.95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3</v>
      </c>
      <c r="AG611">
        <v>0.14000000000000001</v>
      </c>
      <c r="AH611">
        <v>2</v>
      </c>
      <c r="AI611">
        <v>23106087</v>
      </c>
      <c r="AJ611">
        <v>614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>
      <c r="A612">
        <f>ROW(Source!A332)</f>
        <v>332</v>
      </c>
      <c r="B612">
        <v>23106100</v>
      </c>
      <c r="C612">
        <v>23106080</v>
      </c>
      <c r="D612">
        <v>21601419</v>
      </c>
      <c r="E612">
        <v>1</v>
      </c>
      <c r="F612">
        <v>1</v>
      </c>
      <c r="G612">
        <v>1</v>
      </c>
      <c r="H612">
        <v>2</v>
      </c>
      <c r="I612" t="s">
        <v>985</v>
      </c>
      <c r="J612" t="s">
        <v>986</v>
      </c>
      <c r="K612" t="s">
        <v>987</v>
      </c>
      <c r="L612">
        <v>1368</v>
      </c>
      <c r="N612">
        <v>1011</v>
      </c>
      <c r="O612" t="s">
        <v>737</v>
      </c>
      <c r="P612" t="s">
        <v>737</v>
      </c>
      <c r="Q612">
        <v>1</v>
      </c>
      <c r="X612">
        <v>0.45</v>
      </c>
      <c r="Y612">
        <v>0</v>
      </c>
      <c r="Z612">
        <v>18.68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3</v>
      </c>
      <c r="AG612">
        <v>0.45</v>
      </c>
      <c r="AH612">
        <v>2</v>
      </c>
      <c r="AI612">
        <v>23106088</v>
      </c>
      <c r="AJ612">
        <v>615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>
      <c r="A613">
        <f>ROW(Source!A332)</f>
        <v>332</v>
      </c>
      <c r="B613">
        <v>23106101</v>
      </c>
      <c r="C613">
        <v>23106080</v>
      </c>
      <c r="D613">
        <v>21601609</v>
      </c>
      <c r="E613">
        <v>1</v>
      </c>
      <c r="F613">
        <v>1</v>
      </c>
      <c r="G613">
        <v>1</v>
      </c>
      <c r="H613">
        <v>2</v>
      </c>
      <c r="I613" t="s">
        <v>797</v>
      </c>
      <c r="J613" t="s">
        <v>798</v>
      </c>
      <c r="K613" t="s">
        <v>799</v>
      </c>
      <c r="L613">
        <v>1368</v>
      </c>
      <c r="N613">
        <v>1011</v>
      </c>
      <c r="O613" t="s">
        <v>737</v>
      </c>
      <c r="P613" t="s">
        <v>737</v>
      </c>
      <c r="Q613">
        <v>1</v>
      </c>
      <c r="X613">
        <v>0.01</v>
      </c>
      <c r="Y613">
        <v>0</v>
      </c>
      <c r="Z613">
        <v>87.17</v>
      </c>
      <c r="AA613">
        <v>11.6</v>
      </c>
      <c r="AB613">
        <v>0</v>
      </c>
      <c r="AC613">
        <v>0</v>
      </c>
      <c r="AD613">
        <v>1</v>
      </c>
      <c r="AE613">
        <v>0</v>
      </c>
      <c r="AF613" t="s">
        <v>3</v>
      </c>
      <c r="AG613">
        <v>0.01</v>
      </c>
      <c r="AH613">
        <v>2</v>
      </c>
      <c r="AI613">
        <v>23106089</v>
      </c>
      <c r="AJ613">
        <v>616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>
      <c r="A614">
        <f>ROW(Source!A332)</f>
        <v>332</v>
      </c>
      <c r="B614">
        <v>23106102</v>
      </c>
      <c r="C614">
        <v>23106080</v>
      </c>
      <c r="D614">
        <v>21586826</v>
      </c>
      <c r="E614">
        <v>1</v>
      </c>
      <c r="F614">
        <v>1</v>
      </c>
      <c r="G614">
        <v>1</v>
      </c>
      <c r="H614">
        <v>3</v>
      </c>
      <c r="I614" t="s">
        <v>844</v>
      </c>
      <c r="J614" t="s">
        <v>845</v>
      </c>
      <c r="K614" t="s">
        <v>846</v>
      </c>
      <c r="L614">
        <v>1339</v>
      </c>
      <c r="N614">
        <v>1007</v>
      </c>
      <c r="O614" t="s">
        <v>26</v>
      </c>
      <c r="P614" t="s">
        <v>26</v>
      </c>
      <c r="Q614">
        <v>1</v>
      </c>
      <c r="X614">
        <v>8.2000000000000003E-2</v>
      </c>
      <c r="Y614">
        <v>3.15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3</v>
      </c>
      <c r="AG614">
        <v>8.2000000000000003E-2</v>
      </c>
      <c r="AH614">
        <v>2</v>
      </c>
      <c r="AI614">
        <v>23106090</v>
      </c>
      <c r="AJ614">
        <v>617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>
      <c r="A615">
        <f>ROW(Source!A332)</f>
        <v>332</v>
      </c>
      <c r="B615">
        <v>23106103</v>
      </c>
      <c r="C615">
        <v>23106080</v>
      </c>
      <c r="D615">
        <v>21640284</v>
      </c>
      <c r="E615">
        <v>1</v>
      </c>
      <c r="F615">
        <v>1</v>
      </c>
      <c r="G615">
        <v>1</v>
      </c>
      <c r="H615">
        <v>3</v>
      </c>
      <c r="I615" t="s">
        <v>945</v>
      </c>
      <c r="J615" t="s">
        <v>946</v>
      </c>
      <c r="K615" t="s">
        <v>947</v>
      </c>
      <c r="L615">
        <v>1346</v>
      </c>
      <c r="N615">
        <v>1009</v>
      </c>
      <c r="O615" t="s">
        <v>95</v>
      </c>
      <c r="P615" t="s">
        <v>95</v>
      </c>
      <c r="Q615">
        <v>1</v>
      </c>
      <c r="X615">
        <v>0.14000000000000001</v>
      </c>
      <c r="Y615">
        <v>26.44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3</v>
      </c>
      <c r="AG615">
        <v>0.14000000000000001</v>
      </c>
      <c r="AH615">
        <v>2</v>
      </c>
      <c r="AI615">
        <v>23106091</v>
      </c>
      <c r="AJ615">
        <v>618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>
      <c r="A616">
        <f>ROW(Source!A332)</f>
        <v>332</v>
      </c>
      <c r="B616">
        <v>23106104</v>
      </c>
      <c r="C616">
        <v>23106080</v>
      </c>
      <c r="D616">
        <v>21598581</v>
      </c>
      <c r="E616">
        <v>1</v>
      </c>
      <c r="F616">
        <v>1</v>
      </c>
      <c r="G616">
        <v>1</v>
      </c>
      <c r="H616">
        <v>3</v>
      </c>
      <c r="I616" t="s">
        <v>853</v>
      </c>
      <c r="J616" t="s">
        <v>854</v>
      </c>
      <c r="K616" t="s">
        <v>855</v>
      </c>
      <c r="L616">
        <v>9308174</v>
      </c>
      <c r="N616">
        <v>1009</v>
      </c>
      <c r="O616" t="s">
        <v>13</v>
      </c>
      <c r="P616" t="s">
        <v>361</v>
      </c>
      <c r="Q616">
        <v>1000</v>
      </c>
      <c r="X616">
        <v>2.1</v>
      </c>
      <c r="Y616">
        <v>1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0</v>
      </c>
      <c r="AF616" t="s">
        <v>3</v>
      </c>
      <c r="AG616">
        <v>2.1</v>
      </c>
      <c r="AH616">
        <v>2</v>
      </c>
      <c r="AI616">
        <v>23106092</v>
      </c>
      <c r="AJ616">
        <v>619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>
      <c r="A617">
        <f>ROW(Source!A338)</f>
        <v>338</v>
      </c>
      <c r="B617">
        <v>23106118</v>
      </c>
      <c r="C617">
        <v>23106111</v>
      </c>
      <c r="D617">
        <v>9415735</v>
      </c>
      <c r="E617">
        <v>1</v>
      </c>
      <c r="F617">
        <v>1</v>
      </c>
      <c r="G617">
        <v>1</v>
      </c>
      <c r="H617">
        <v>1</v>
      </c>
      <c r="I617" t="s">
        <v>922</v>
      </c>
      <c r="J617" t="s">
        <v>3</v>
      </c>
      <c r="K617" t="s">
        <v>923</v>
      </c>
      <c r="L617">
        <v>1369</v>
      </c>
      <c r="N617">
        <v>1013</v>
      </c>
      <c r="O617" t="s">
        <v>731</v>
      </c>
      <c r="P617" t="s">
        <v>731</v>
      </c>
      <c r="Q617">
        <v>1</v>
      </c>
      <c r="X617">
        <v>4.8</v>
      </c>
      <c r="Y617">
        <v>0</v>
      </c>
      <c r="Z617">
        <v>0</v>
      </c>
      <c r="AA617">
        <v>0</v>
      </c>
      <c r="AB617">
        <v>9.07</v>
      </c>
      <c r="AC617">
        <v>0</v>
      </c>
      <c r="AD617">
        <v>1</v>
      </c>
      <c r="AE617">
        <v>1</v>
      </c>
      <c r="AF617" t="s">
        <v>3</v>
      </c>
      <c r="AG617">
        <v>4.8</v>
      </c>
      <c r="AH617">
        <v>2</v>
      </c>
      <c r="AI617">
        <v>23106112</v>
      </c>
      <c r="AJ617">
        <v>620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>
      <c r="A618">
        <f>ROW(Source!A338)</f>
        <v>338</v>
      </c>
      <c r="B618">
        <v>23106119</v>
      </c>
      <c r="C618">
        <v>23106111</v>
      </c>
      <c r="D618">
        <v>121548</v>
      </c>
      <c r="E618">
        <v>1</v>
      </c>
      <c r="F618">
        <v>1</v>
      </c>
      <c r="G618">
        <v>1</v>
      </c>
      <c r="H618">
        <v>1</v>
      </c>
      <c r="I618" t="s">
        <v>23</v>
      </c>
      <c r="J618" t="s">
        <v>3</v>
      </c>
      <c r="K618" t="s">
        <v>732</v>
      </c>
      <c r="L618">
        <v>608254</v>
      </c>
      <c r="N618">
        <v>1013</v>
      </c>
      <c r="O618" t="s">
        <v>733</v>
      </c>
      <c r="P618" t="s">
        <v>733</v>
      </c>
      <c r="Q618">
        <v>1</v>
      </c>
      <c r="X618">
        <v>2.61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2</v>
      </c>
      <c r="AF618" t="s">
        <v>3</v>
      </c>
      <c r="AG618">
        <v>2.61</v>
      </c>
      <c r="AH618">
        <v>2</v>
      </c>
      <c r="AI618">
        <v>23106113</v>
      </c>
      <c r="AJ618">
        <v>621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>
      <c r="A619">
        <f>ROW(Source!A338)</f>
        <v>338</v>
      </c>
      <c r="B619">
        <v>23106120</v>
      </c>
      <c r="C619">
        <v>23106111</v>
      </c>
      <c r="D619">
        <v>21598847</v>
      </c>
      <c r="E619">
        <v>1</v>
      </c>
      <c r="F619">
        <v>1</v>
      </c>
      <c r="G619">
        <v>1</v>
      </c>
      <c r="H619">
        <v>2</v>
      </c>
      <c r="I619" t="s">
        <v>734</v>
      </c>
      <c r="J619" t="s">
        <v>735</v>
      </c>
      <c r="K619" t="s">
        <v>736</v>
      </c>
      <c r="L619">
        <v>1368</v>
      </c>
      <c r="N619">
        <v>1011</v>
      </c>
      <c r="O619" t="s">
        <v>737</v>
      </c>
      <c r="P619" t="s">
        <v>737</v>
      </c>
      <c r="Q619">
        <v>1</v>
      </c>
      <c r="X619">
        <v>0.01</v>
      </c>
      <c r="Y619">
        <v>0</v>
      </c>
      <c r="Z619">
        <v>111.99</v>
      </c>
      <c r="AA619">
        <v>13.5</v>
      </c>
      <c r="AB619">
        <v>0</v>
      </c>
      <c r="AC619">
        <v>0</v>
      </c>
      <c r="AD619">
        <v>1</v>
      </c>
      <c r="AE619">
        <v>0</v>
      </c>
      <c r="AF619" t="s">
        <v>3</v>
      </c>
      <c r="AG619">
        <v>0.01</v>
      </c>
      <c r="AH619">
        <v>2</v>
      </c>
      <c r="AI619">
        <v>23106114</v>
      </c>
      <c r="AJ619">
        <v>622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>
      <c r="A620">
        <f>ROW(Source!A338)</f>
        <v>338</v>
      </c>
      <c r="B620">
        <v>23106121</v>
      </c>
      <c r="C620">
        <v>23106111</v>
      </c>
      <c r="D620">
        <v>21599579</v>
      </c>
      <c r="E620">
        <v>1</v>
      </c>
      <c r="F620">
        <v>1</v>
      </c>
      <c r="G620">
        <v>1</v>
      </c>
      <c r="H620">
        <v>2</v>
      </c>
      <c r="I620" t="s">
        <v>988</v>
      </c>
      <c r="J620" t="s">
        <v>989</v>
      </c>
      <c r="K620" t="s">
        <v>990</v>
      </c>
      <c r="L620">
        <v>1368</v>
      </c>
      <c r="N620">
        <v>1011</v>
      </c>
      <c r="O620" t="s">
        <v>737</v>
      </c>
      <c r="P620" t="s">
        <v>737</v>
      </c>
      <c r="Q620">
        <v>1</v>
      </c>
      <c r="X620">
        <v>2.6</v>
      </c>
      <c r="Y620">
        <v>0</v>
      </c>
      <c r="Z620">
        <v>100.1</v>
      </c>
      <c r="AA620">
        <v>13.5</v>
      </c>
      <c r="AB620">
        <v>0</v>
      </c>
      <c r="AC620">
        <v>0</v>
      </c>
      <c r="AD620">
        <v>1</v>
      </c>
      <c r="AE620">
        <v>0</v>
      </c>
      <c r="AF620" t="s">
        <v>3</v>
      </c>
      <c r="AG620">
        <v>2.6</v>
      </c>
      <c r="AH620">
        <v>2</v>
      </c>
      <c r="AI620">
        <v>23106115</v>
      </c>
      <c r="AJ620">
        <v>623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>
      <c r="A621">
        <f>ROW(Source!A338)</f>
        <v>338</v>
      </c>
      <c r="B621">
        <v>23106122</v>
      </c>
      <c r="C621">
        <v>23106111</v>
      </c>
      <c r="D621">
        <v>21601609</v>
      </c>
      <c r="E621">
        <v>1</v>
      </c>
      <c r="F621">
        <v>1</v>
      </c>
      <c r="G621">
        <v>1</v>
      </c>
      <c r="H621">
        <v>2</v>
      </c>
      <c r="I621" t="s">
        <v>797</v>
      </c>
      <c r="J621" t="s">
        <v>798</v>
      </c>
      <c r="K621" t="s">
        <v>799</v>
      </c>
      <c r="L621">
        <v>1368</v>
      </c>
      <c r="N621">
        <v>1011</v>
      </c>
      <c r="O621" t="s">
        <v>737</v>
      </c>
      <c r="P621" t="s">
        <v>737</v>
      </c>
      <c r="Q621">
        <v>1</v>
      </c>
      <c r="X621">
        <v>0.01</v>
      </c>
      <c r="Y621">
        <v>0</v>
      </c>
      <c r="Z621">
        <v>87.17</v>
      </c>
      <c r="AA621">
        <v>11.6</v>
      </c>
      <c r="AB621">
        <v>0</v>
      </c>
      <c r="AC621">
        <v>0</v>
      </c>
      <c r="AD621">
        <v>1</v>
      </c>
      <c r="AE621">
        <v>0</v>
      </c>
      <c r="AF621" t="s">
        <v>3</v>
      </c>
      <c r="AG621">
        <v>0.01</v>
      </c>
      <c r="AH621">
        <v>2</v>
      </c>
      <c r="AI621">
        <v>23106116</v>
      </c>
      <c r="AJ621">
        <v>624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>
      <c r="A622">
        <f>ROW(Source!A338)</f>
        <v>338</v>
      </c>
      <c r="B622">
        <v>23106123</v>
      </c>
      <c r="C622">
        <v>23106111</v>
      </c>
      <c r="D622">
        <v>21628092</v>
      </c>
      <c r="E622">
        <v>1</v>
      </c>
      <c r="F622">
        <v>1</v>
      </c>
      <c r="G622">
        <v>1</v>
      </c>
      <c r="H622">
        <v>3</v>
      </c>
      <c r="I622" t="s">
        <v>991</v>
      </c>
      <c r="J622" t="s">
        <v>992</v>
      </c>
      <c r="K622" t="s">
        <v>993</v>
      </c>
      <c r="L622">
        <v>1358</v>
      </c>
      <c r="N622">
        <v>1010</v>
      </c>
      <c r="O622" t="s">
        <v>265</v>
      </c>
      <c r="P622" t="s">
        <v>265</v>
      </c>
      <c r="Q622">
        <v>10</v>
      </c>
      <c r="X622">
        <v>1</v>
      </c>
      <c r="Y622">
        <v>82.56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3</v>
      </c>
      <c r="AG622">
        <v>1</v>
      </c>
      <c r="AH622">
        <v>2</v>
      </c>
      <c r="AI622">
        <v>23106117</v>
      </c>
      <c r="AJ622">
        <v>625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>
      <c r="A623">
        <f>ROW(Source!A350)</f>
        <v>350</v>
      </c>
      <c r="B623">
        <v>23106148</v>
      </c>
      <c r="C623">
        <v>23106142</v>
      </c>
      <c r="D623">
        <v>9415296</v>
      </c>
      <c r="E623">
        <v>1</v>
      </c>
      <c r="F623">
        <v>1</v>
      </c>
      <c r="G623">
        <v>1</v>
      </c>
      <c r="H623">
        <v>1</v>
      </c>
      <c r="I623" t="s">
        <v>870</v>
      </c>
      <c r="J623" t="s">
        <v>3</v>
      </c>
      <c r="K623" t="s">
        <v>871</v>
      </c>
      <c r="L623">
        <v>1369</v>
      </c>
      <c r="N623">
        <v>1013</v>
      </c>
      <c r="O623" t="s">
        <v>731</v>
      </c>
      <c r="P623" t="s">
        <v>731</v>
      </c>
      <c r="Q623">
        <v>1</v>
      </c>
      <c r="X623">
        <v>0.31</v>
      </c>
      <c r="Y623">
        <v>0</v>
      </c>
      <c r="Z623">
        <v>0</v>
      </c>
      <c r="AA623">
        <v>0</v>
      </c>
      <c r="AB623">
        <v>9.76</v>
      </c>
      <c r="AC623">
        <v>0</v>
      </c>
      <c r="AD623">
        <v>1</v>
      </c>
      <c r="AE623">
        <v>1</v>
      </c>
      <c r="AF623" t="s">
        <v>3</v>
      </c>
      <c r="AG623">
        <v>0.31</v>
      </c>
      <c r="AH623">
        <v>2</v>
      </c>
      <c r="AI623">
        <v>23106143</v>
      </c>
      <c r="AJ623">
        <v>626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>
      <c r="A624">
        <f>ROW(Source!A350)</f>
        <v>350</v>
      </c>
      <c r="B624">
        <v>23106149</v>
      </c>
      <c r="C624">
        <v>23106142</v>
      </c>
      <c r="D624">
        <v>21538992</v>
      </c>
      <c r="E624">
        <v>1</v>
      </c>
      <c r="F624">
        <v>1</v>
      </c>
      <c r="G624">
        <v>1</v>
      </c>
      <c r="H624">
        <v>3</v>
      </c>
      <c r="I624" t="s">
        <v>765</v>
      </c>
      <c r="J624" t="s">
        <v>766</v>
      </c>
      <c r="K624" t="s">
        <v>767</v>
      </c>
      <c r="L624">
        <v>1348</v>
      </c>
      <c r="N624">
        <v>1009</v>
      </c>
      <c r="O624" t="s">
        <v>13</v>
      </c>
      <c r="P624" t="s">
        <v>13</v>
      </c>
      <c r="Q624">
        <v>1000</v>
      </c>
      <c r="X624">
        <v>2.0000000000000002E-5</v>
      </c>
      <c r="Y624">
        <v>15119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3</v>
      </c>
      <c r="AG624">
        <v>2.0000000000000002E-5</v>
      </c>
      <c r="AH624">
        <v>2</v>
      </c>
      <c r="AI624">
        <v>23106144</v>
      </c>
      <c r="AJ624">
        <v>627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>
      <c r="A625">
        <f>ROW(Source!A350)</f>
        <v>350</v>
      </c>
      <c r="B625">
        <v>23106150</v>
      </c>
      <c r="C625">
        <v>23106142</v>
      </c>
      <c r="D625">
        <v>21539432</v>
      </c>
      <c r="E625">
        <v>1</v>
      </c>
      <c r="F625">
        <v>1</v>
      </c>
      <c r="G625">
        <v>1</v>
      </c>
      <c r="H625">
        <v>3</v>
      </c>
      <c r="I625" t="s">
        <v>861</v>
      </c>
      <c r="J625" t="s">
        <v>862</v>
      </c>
      <c r="K625" t="s">
        <v>863</v>
      </c>
      <c r="L625">
        <v>1348</v>
      </c>
      <c r="N625">
        <v>1009</v>
      </c>
      <c r="O625" t="s">
        <v>13</v>
      </c>
      <c r="P625" t="s">
        <v>13</v>
      </c>
      <c r="Q625">
        <v>1000</v>
      </c>
      <c r="X625">
        <v>1.0000000000000001E-5</v>
      </c>
      <c r="Y625">
        <v>16950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3</v>
      </c>
      <c r="AG625">
        <v>1.0000000000000001E-5</v>
      </c>
      <c r="AH625">
        <v>2</v>
      </c>
      <c r="AI625">
        <v>23106145</v>
      </c>
      <c r="AJ625">
        <v>628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>
      <c r="A626">
        <f>ROW(Source!A350)</f>
        <v>350</v>
      </c>
      <c r="B626">
        <v>23106151</v>
      </c>
      <c r="C626">
        <v>23106142</v>
      </c>
      <c r="D626">
        <v>21541172</v>
      </c>
      <c r="E626">
        <v>1</v>
      </c>
      <c r="F626">
        <v>1</v>
      </c>
      <c r="G626">
        <v>1</v>
      </c>
      <c r="H626">
        <v>3</v>
      </c>
      <c r="I626" t="s">
        <v>864</v>
      </c>
      <c r="J626" t="s">
        <v>865</v>
      </c>
      <c r="K626" t="s">
        <v>866</v>
      </c>
      <c r="L626">
        <v>1346</v>
      </c>
      <c r="N626">
        <v>1009</v>
      </c>
      <c r="O626" t="s">
        <v>95</v>
      </c>
      <c r="P626" t="s">
        <v>95</v>
      </c>
      <c r="Q626">
        <v>1</v>
      </c>
      <c r="X626">
        <v>0.01</v>
      </c>
      <c r="Y626">
        <v>37.29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3</v>
      </c>
      <c r="AG626">
        <v>0.01</v>
      </c>
      <c r="AH626">
        <v>2</v>
      </c>
      <c r="AI626">
        <v>23106146</v>
      </c>
      <c r="AJ626">
        <v>629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>
      <c r="A627">
        <f>ROW(Source!A350)</f>
        <v>350</v>
      </c>
      <c r="B627">
        <v>23106152</v>
      </c>
      <c r="C627">
        <v>23106142</v>
      </c>
      <c r="D627">
        <v>21562304</v>
      </c>
      <c r="E627">
        <v>1</v>
      </c>
      <c r="F627">
        <v>1</v>
      </c>
      <c r="G627">
        <v>1</v>
      </c>
      <c r="H627">
        <v>3</v>
      </c>
      <c r="I627" t="s">
        <v>994</v>
      </c>
      <c r="J627" t="s">
        <v>995</v>
      </c>
      <c r="K627" t="s">
        <v>996</v>
      </c>
      <c r="L627">
        <v>1035</v>
      </c>
      <c r="N627">
        <v>1013</v>
      </c>
      <c r="O627" t="s">
        <v>286</v>
      </c>
      <c r="P627" t="s">
        <v>286</v>
      </c>
      <c r="Q627">
        <v>1</v>
      </c>
      <c r="X627">
        <v>1</v>
      </c>
      <c r="Y627">
        <v>250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3</v>
      </c>
      <c r="AG627">
        <v>1</v>
      </c>
      <c r="AH627">
        <v>2</v>
      </c>
      <c r="AI627">
        <v>23106147</v>
      </c>
      <c r="AJ627">
        <v>630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>
      <c r="A628">
        <f>ROW(Source!A352)</f>
        <v>352</v>
      </c>
      <c r="B628">
        <v>23106160</v>
      </c>
      <c r="C628">
        <v>23106154</v>
      </c>
      <c r="D628">
        <v>9452170</v>
      </c>
      <c r="E628">
        <v>1</v>
      </c>
      <c r="F628">
        <v>1</v>
      </c>
      <c r="G628">
        <v>1</v>
      </c>
      <c r="H628">
        <v>1</v>
      </c>
      <c r="I628" t="s">
        <v>997</v>
      </c>
      <c r="J628" t="s">
        <v>3</v>
      </c>
      <c r="K628" t="s">
        <v>998</v>
      </c>
      <c r="L628">
        <v>1369</v>
      </c>
      <c r="N628">
        <v>1013</v>
      </c>
      <c r="O628" t="s">
        <v>731</v>
      </c>
      <c r="P628" t="s">
        <v>731</v>
      </c>
      <c r="Q628">
        <v>1</v>
      </c>
      <c r="X628">
        <v>9.2100000000000009</v>
      </c>
      <c r="Y628">
        <v>0</v>
      </c>
      <c r="Z628">
        <v>0</v>
      </c>
      <c r="AA628">
        <v>0</v>
      </c>
      <c r="AB628">
        <v>11.27</v>
      </c>
      <c r="AC628">
        <v>0</v>
      </c>
      <c r="AD628">
        <v>1</v>
      </c>
      <c r="AE628">
        <v>1</v>
      </c>
      <c r="AF628" t="s">
        <v>3</v>
      </c>
      <c r="AG628">
        <v>9.2100000000000009</v>
      </c>
      <c r="AH628">
        <v>2</v>
      </c>
      <c r="AI628">
        <v>23106155</v>
      </c>
      <c r="AJ628">
        <v>631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>
      <c r="A629">
        <f>ROW(Source!A352)</f>
        <v>352</v>
      </c>
      <c r="B629">
        <v>23106161</v>
      </c>
      <c r="C629">
        <v>23106154</v>
      </c>
      <c r="D629">
        <v>21609901</v>
      </c>
      <c r="E629">
        <v>1</v>
      </c>
      <c r="F629">
        <v>1</v>
      </c>
      <c r="G629">
        <v>1</v>
      </c>
      <c r="H629">
        <v>3</v>
      </c>
      <c r="I629" t="s">
        <v>999</v>
      </c>
      <c r="J629" t="s">
        <v>1000</v>
      </c>
      <c r="K629" t="s">
        <v>1001</v>
      </c>
      <c r="L629">
        <v>1301</v>
      </c>
      <c r="N629">
        <v>1003</v>
      </c>
      <c r="O629" t="s">
        <v>82</v>
      </c>
      <c r="P629" t="s">
        <v>82</v>
      </c>
      <c r="Q629">
        <v>1</v>
      </c>
      <c r="X629">
        <v>0.5</v>
      </c>
      <c r="Y629">
        <v>26.5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3</v>
      </c>
      <c r="AG629">
        <v>0.5</v>
      </c>
      <c r="AH629">
        <v>2</v>
      </c>
      <c r="AI629">
        <v>23106156</v>
      </c>
      <c r="AJ629">
        <v>632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>
      <c r="A630">
        <f>ROW(Source!A352)</f>
        <v>352</v>
      </c>
      <c r="B630">
        <v>23106162</v>
      </c>
      <c r="C630">
        <v>23106154</v>
      </c>
      <c r="D630">
        <v>21609905</v>
      </c>
      <c r="E630">
        <v>1</v>
      </c>
      <c r="F630">
        <v>1</v>
      </c>
      <c r="G630">
        <v>1</v>
      </c>
      <c r="H630">
        <v>3</v>
      </c>
      <c r="I630" t="s">
        <v>1002</v>
      </c>
      <c r="J630" t="s">
        <v>1003</v>
      </c>
      <c r="K630" t="s">
        <v>1004</v>
      </c>
      <c r="L630">
        <v>1301</v>
      </c>
      <c r="N630">
        <v>1003</v>
      </c>
      <c r="O630" t="s">
        <v>82</v>
      </c>
      <c r="P630" t="s">
        <v>82</v>
      </c>
      <c r="Q630">
        <v>1</v>
      </c>
      <c r="X630">
        <v>1.25</v>
      </c>
      <c r="Y630">
        <v>39.6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3</v>
      </c>
      <c r="AG630">
        <v>1.25</v>
      </c>
      <c r="AH630">
        <v>2</v>
      </c>
      <c r="AI630">
        <v>23106157</v>
      </c>
      <c r="AJ630">
        <v>633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>
      <c r="A631">
        <f>ROW(Source!A352)</f>
        <v>352</v>
      </c>
      <c r="B631">
        <v>23106163</v>
      </c>
      <c r="C631">
        <v>23106154</v>
      </c>
      <c r="D631">
        <v>21598575</v>
      </c>
      <c r="E631">
        <v>1</v>
      </c>
      <c r="F631">
        <v>1</v>
      </c>
      <c r="G631">
        <v>1</v>
      </c>
      <c r="H631">
        <v>3</v>
      </c>
      <c r="I631" t="s">
        <v>293</v>
      </c>
      <c r="J631" t="s">
        <v>295</v>
      </c>
      <c r="K631" t="s">
        <v>294</v>
      </c>
      <c r="L631">
        <v>1348</v>
      </c>
      <c r="N631">
        <v>1009</v>
      </c>
      <c r="O631" t="s">
        <v>13</v>
      </c>
      <c r="P631" t="s">
        <v>13</v>
      </c>
      <c r="Q631">
        <v>1000</v>
      </c>
      <c r="X631">
        <v>0.1</v>
      </c>
      <c r="Y631">
        <v>0</v>
      </c>
      <c r="Z631">
        <v>0</v>
      </c>
      <c r="AA631">
        <v>0</v>
      </c>
      <c r="AB631">
        <v>0</v>
      </c>
      <c r="AC631">
        <v>1</v>
      </c>
      <c r="AD631">
        <v>0</v>
      </c>
      <c r="AE631">
        <v>0</v>
      </c>
      <c r="AF631" t="s">
        <v>3</v>
      </c>
      <c r="AG631">
        <v>0.1</v>
      </c>
      <c r="AH631">
        <v>2</v>
      </c>
      <c r="AI631">
        <v>23106159</v>
      </c>
      <c r="AJ631">
        <v>634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>
      <c r="A632">
        <f>ROW(Source!A352)</f>
        <v>352</v>
      </c>
      <c r="B632">
        <v>23106164</v>
      </c>
      <c r="C632">
        <v>23106154</v>
      </c>
      <c r="D632">
        <v>21598581</v>
      </c>
      <c r="E632">
        <v>1</v>
      </c>
      <c r="F632">
        <v>1</v>
      </c>
      <c r="G632">
        <v>1</v>
      </c>
      <c r="H632">
        <v>3</v>
      </c>
      <c r="I632" t="s">
        <v>853</v>
      </c>
      <c r="J632" t="s">
        <v>854</v>
      </c>
      <c r="K632" t="s">
        <v>855</v>
      </c>
      <c r="L632">
        <v>9308174</v>
      </c>
      <c r="N632">
        <v>1009</v>
      </c>
      <c r="O632" t="s">
        <v>13</v>
      </c>
      <c r="P632" t="s">
        <v>361</v>
      </c>
      <c r="Q632">
        <v>1000</v>
      </c>
      <c r="X632">
        <v>2.08</v>
      </c>
      <c r="Y632">
        <v>1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3</v>
      </c>
      <c r="AG632">
        <v>2.08</v>
      </c>
      <c r="AH632">
        <v>2</v>
      </c>
      <c r="AI632">
        <v>23106158</v>
      </c>
      <c r="AJ632">
        <v>635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>
      <c r="A633">
        <f>ROW(Source!A355)</f>
        <v>355</v>
      </c>
      <c r="B633">
        <v>23106174</v>
      </c>
      <c r="C633">
        <v>23106167</v>
      </c>
      <c r="D633">
        <v>9415385</v>
      </c>
      <c r="E633">
        <v>1</v>
      </c>
      <c r="F633">
        <v>1</v>
      </c>
      <c r="G633">
        <v>1</v>
      </c>
      <c r="H633">
        <v>1</v>
      </c>
      <c r="I633" t="s">
        <v>729</v>
      </c>
      <c r="J633" t="s">
        <v>3</v>
      </c>
      <c r="K633" t="s">
        <v>730</v>
      </c>
      <c r="L633">
        <v>1369</v>
      </c>
      <c r="N633">
        <v>1013</v>
      </c>
      <c r="O633" t="s">
        <v>731</v>
      </c>
      <c r="P633" t="s">
        <v>731</v>
      </c>
      <c r="Q633">
        <v>1</v>
      </c>
      <c r="X633">
        <v>0.31</v>
      </c>
      <c r="Y633">
        <v>0</v>
      </c>
      <c r="Z633">
        <v>0</v>
      </c>
      <c r="AA633">
        <v>0</v>
      </c>
      <c r="AB633">
        <v>9.4</v>
      </c>
      <c r="AC633">
        <v>0</v>
      </c>
      <c r="AD633">
        <v>1</v>
      </c>
      <c r="AE633">
        <v>1</v>
      </c>
      <c r="AF633" t="s">
        <v>3</v>
      </c>
      <c r="AG633">
        <v>0.31</v>
      </c>
      <c r="AH633">
        <v>2</v>
      </c>
      <c r="AI633">
        <v>23106168</v>
      </c>
      <c r="AJ633">
        <v>636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>
      <c r="A634">
        <f>ROW(Source!A355)</f>
        <v>355</v>
      </c>
      <c r="B634">
        <v>23106175</v>
      </c>
      <c r="C634">
        <v>23106167</v>
      </c>
      <c r="D634">
        <v>21538992</v>
      </c>
      <c r="E634">
        <v>1</v>
      </c>
      <c r="F634">
        <v>1</v>
      </c>
      <c r="G634">
        <v>1</v>
      </c>
      <c r="H634">
        <v>3</v>
      </c>
      <c r="I634" t="s">
        <v>765</v>
      </c>
      <c r="J634" t="s">
        <v>766</v>
      </c>
      <c r="K634" t="s">
        <v>767</v>
      </c>
      <c r="L634">
        <v>1348</v>
      </c>
      <c r="N634">
        <v>1009</v>
      </c>
      <c r="O634" t="s">
        <v>13</v>
      </c>
      <c r="P634" t="s">
        <v>13</v>
      </c>
      <c r="Q634">
        <v>1000</v>
      </c>
      <c r="X634">
        <v>2.0000000000000002E-5</v>
      </c>
      <c r="Y634">
        <v>15119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 t="s">
        <v>3</v>
      </c>
      <c r="AG634">
        <v>2.0000000000000002E-5</v>
      </c>
      <c r="AH634">
        <v>2</v>
      </c>
      <c r="AI634">
        <v>23106169</v>
      </c>
      <c r="AJ634">
        <v>637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>
      <c r="A635">
        <f>ROW(Source!A355)</f>
        <v>355</v>
      </c>
      <c r="B635">
        <v>23106176</v>
      </c>
      <c r="C635">
        <v>23106167</v>
      </c>
      <c r="D635">
        <v>21539363</v>
      </c>
      <c r="E635">
        <v>1</v>
      </c>
      <c r="F635">
        <v>1</v>
      </c>
      <c r="G635">
        <v>1</v>
      </c>
      <c r="H635">
        <v>3</v>
      </c>
      <c r="I635" t="s">
        <v>1005</v>
      </c>
      <c r="J635" t="s">
        <v>1006</v>
      </c>
      <c r="K635" t="s">
        <v>1007</v>
      </c>
      <c r="L635">
        <v>1348</v>
      </c>
      <c r="N635">
        <v>1009</v>
      </c>
      <c r="O635" t="s">
        <v>13</v>
      </c>
      <c r="P635" t="s">
        <v>13</v>
      </c>
      <c r="Q635">
        <v>1000</v>
      </c>
      <c r="X635">
        <v>1.1E-4</v>
      </c>
      <c r="Y635">
        <v>9266</v>
      </c>
      <c r="Z635">
        <v>0</v>
      </c>
      <c r="AA635">
        <v>0</v>
      </c>
      <c r="AB635">
        <v>0</v>
      </c>
      <c r="AC635">
        <v>0</v>
      </c>
      <c r="AD635">
        <v>1</v>
      </c>
      <c r="AE635">
        <v>0</v>
      </c>
      <c r="AF635" t="s">
        <v>3</v>
      </c>
      <c r="AG635">
        <v>1.1E-4</v>
      </c>
      <c r="AH635">
        <v>2</v>
      </c>
      <c r="AI635">
        <v>23106170</v>
      </c>
      <c r="AJ635">
        <v>638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>
      <c r="A636">
        <f>ROW(Source!A355)</f>
        <v>355</v>
      </c>
      <c r="B636">
        <v>23106177</v>
      </c>
      <c r="C636">
        <v>23106167</v>
      </c>
      <c r="D636">
        <v>21539432</v>
      </c>
      <c r="E636">
        <v>1</v>
      </c>
      <c r="F636">
        <v>1</v>
      </c>
      <c r="G636">
        <v>1</v>
      </c>
      <c r="H636">
        <v>3</v>
      </c>
      <c r="I636" t="s">
        <v>861</v>
      </c>
      <c r="J636" t="s">
        <v>862</v>
      </c>
      <c r="K636" t="s">
        <v>863</v>
      </c>
      <c r="L636">
        <v>1348</v>
      </c>
      <c r="N636">
        <v>1009</v>
      </c>
      <c r="O636" t="s">
        <v>13</v>
      </c>
      <c r="P636" t="s">
        <v>13</v>
      </c>
      <c r="Q636">
        <v>1000</v>
      </c>
      <c r="X636">
        <v>1.0000000000000001E-5</v>
      </c>
      <c r="Y636">
        <v>16950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3</v>
      </c>
      <c r="AG636">
        <v>1.0000000000000001E-5</v>
      </c>
      <c r="AH636">
        <v>2</v>
      </c>
      <c r="AI636">
        <v>23106171</v>
      </c>
      <c r="AJ636">
        <v>639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>
      <c r="A637">
        <f>ROW(Source!A355)</f>
        <v>355</v>
      </c>
      <c r="B637">
        <v>23106178</v>
      </c>
      <c r="C637">
        <v>23106167</v>
      </c>
      <c r="D637">
        <v>21541172</v>
      </c>
      <c r="E637">
        <v>1</v>
      </c>
      <c r="F637">
        <v>1</v>
      </c>
      <c r="G637">
        <v>1</v>
      </c>
      <c r="H637">
        <v>3</v>
      </c>
      <c r="I637" t="s">
        <v>864</v>
      </c>
      <c r="J637" t="s">
        <v>865</v>
      </c>
      <c r="K637" t="s">
        <v>866</v>
      </c>
      <c r="L637">
        <v>1346</v>
      </c>
      <c r="N637">
        <v>1009</v>
      </c>
      <c r="O637" t="s">
        <v>95</v>
      </c>
      <c r="P637" t="s">
        <v>95</v>
      </c>
      <c r="Q637">
        <v>1</v>
      </c>
      <c r="X637">
        <v>0.01</v>
      </c>
      <c r="Y637">
        <v>37.29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0</v>
      </c>
      <c r="AF637" t="s">
        <v>3</v>
      </c>
      <c r="AG637">
        <v>0.01</v>
      </c>
      <c r="AH637">
        <v>2</v>
      </c>
      <c r="AI637">
        <v>23106172</v>
      </c>
      <c r="AJ637">
        <v>640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>
      <c r="A638">
        <f>ROW(Source!A355)</f>
        <v>355</v>
      </c>
      <c r="B638">
        <v>23106179</v>
      </c>
      <c r="C638">
        <v>23106167</v>
      </c>
      <c r="D638">
        <v>21562305</v>
      </c>
      <c r="E638">
        <v>1</v>
      </c>
      <c r="F638">
        <v>1</v>
      </c>
      <c r="G638">
        <v>1</v>
      </c>
      <c r="H638">
        <v>3</v>
      </c>
      <c r="I638" t="s">
        <v>1008</v>
      </c>
      <c r="J638" t="s">
        <v>1009</v>
      </c>
      <c r="K638" t="s">
        <v>1010</v>
      </c>
      <c r="L638">
        <v>1035</v>
      </c>
      <c r="N638">
        <v>1013</v>
      </c>
      <c r="O638" t="s">
        <v>286</v>
      </c>
      <c r="P638" t="s">
        <v>286</v>
      </c>
      <c r="Q638">
        <v>1</v>
      </c>
      <c r="X638">
        <v>1</v>
      </c>
      <c r="Y638">
        <v>334.1</v>
      </c>
      <c r="Z638">
        <v>0</v>
      </c>
      <c r="AA638">
        <v>0</v>
      </c>
      <c r="AB638">
        <v>0</v>
      </c>
      <c r="AC638">
        <v>0</v>
      </c>
      <c r="AD638">
        <v>1</v>
      </c>
      <c r="AE638">
        <v>0</v>
      </c>
      <c r="AF638" t="s">
        <v>3</v>
      </c>
      <c r="AG638">
        <v>1</v>
      </c>
      <c r="AH638">
        <v>2</v>
      </c>
      <c r="AI638">
        <v>23106173</v>
      </c>
      <c r="AJ638">
        <v>641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>
      <c r="A639">
        <f>ROW(Source!A356)</f>
        <v>356</v>
      </c>
      <c r="B639">
        <v>23106189</v>
      </c>
      <c r="C639">
        <v>23106180</v>
      </c>
      <c r="D639">
        <v>9415735</v>
      </c>
      <c r="E639">
        <v>1</v>
      </c>
      <c r="F639">
        <v>1</v>
      </c>
      <c r="G639">
        <v>1</v>
      </c>
      <c r="H639">
        <v>1</v>
      </c>
      <c r="I639" t="s">
        <v>922</v>
      </c>
      <c r="J639" t="s">
        <v>3</v>
      </c>
      <c r="K639" t="s">
        <v>923</v>
      </c>
      <c r="L639">
        <v>1369</v>
      </c>
      <c r="N639">
        <v>1013</v>
      </c>
      <c r="O639" t="s">
        <v>731</v>
      </c>
      <c r="P639" t="s">
        <v>731</v>
      </c>
      <c r="Q639">
        <v>1</v>
      </c>
      <c r="X639">
        <v>1.47</v>
      </c>
      <c r="Y639">
        <v>0</v>
      </c>
      <c r="Z639">
        <v>0</v>
      </c>
      <c r="AA639">
        <v>0</v>
      </c>
      <c r="AB639">
        <v>9.07</v>
      </c>
      <c r="AC639">
        <v>0</v>
      </c>
      <c r="AD639">
        <v>1</v>
      </c>
      <c r="AE639">
        <v>1</v>
      </c>
      <c r="AF639" t="s">
        <v>3</v>
      </c>
      <c r="AG639">
        <v>1.47</v>
      </c>
      <c r="AH639">
        <v>2</v>
      </c>
      <c r="AI639">
        <v>23106181</v>
      </c>
      <c r="AJ639">
        <v>642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>
      <c r="A640">
        <f>ROW(Source!A356)</f>
        <v>356</v>
      </c>
      <c r="B640">
        <v>23106190</v>
      </c>
      <c r="C640">
        <v>23106180</v>
      </c>
      <c r="D640">
        <v>21599187</v>
      </c>
      <c r="E640">
        <v>1</v>
      </c>
      <c r="F640">
        <v>1</v>
      </c>
      <c r="G640">
        <v>1</v>
      </c>
      <c r="H640">
        <v>2</v>
      </c>
      <c r="I640" t="s">
        <v>895</v>
      </c>
      <c r="J640" t="s">
        <v>896</v>
      </c>
      <c r="K640" t="s">
        <v>897</v>
      </c>
      <c r="L640">
        <v>1368</v>
      </c>
      <c r="N640">
        <v>1011</v>
      </c>
      <c r="O640" t="s">
        <v>737</v>
      </c>
      <c r="P640" t="s">
        <v>737</v>
      </c>
      <c r="Q640">
        <v>1</v>
      </c>
      <c r="X640">
        <v>0.35</v>
      </c>
      <c r="Y640">
        <v>0</v>
      </c>
      <c r="Z640">
        <v>8.1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3</v>
      </c>
      <c r="AG640">
        <v>0.35</v>
      </c>
      <c r="AH640">
        <v>2</v>
      </c>
      <c r="AI640">
        <v>23106182</v>
      </c>
      <c r="AJ640">
        <v>643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>
      <c r="A641">
        <f>ROW(Source!A356)</f>
        <v>356</v>
      </c>
      <c r="B641">
        <v>23106191</v>
      </c>
      <c r="C641">
        <v>23106180</v>
      </c>
      <c r="D641">
        <v>21601609</v>
      </c>
      <c r="E641">
        <v>1</v>
      </c>
      <c r="F641">
        <v>1</v>
      </c>
      <c r="G641">
        <v>1</v>
      </c>
      <c r="H641">
        <v>2</v>
      </c>
      <c r="I641" t="s">
        <v>797</v>
      </c>
      <c r="J641" t="s">
        <v>798</v>
      </c>
      <c r="K641" t="s">
        <v>799</v>
      </c>
      <c r="L641">
        <v>1368</v>
      </c>
      <c r="N641">
        <v>1011</v>
      </c>
      <c r="O641" t="s">
        <v>737</v>
      </c>
      <c r="P641" t="s">
        <v>737</v>
      </c>
      <c r="Q641">
        <v>1</v>
      </c>
      <c r="X641">
        <v>0.01</v>
      </c>
      <c r="Y641">
        <v>0</v>
      </c>
      <c r="Z641">
        <v>87.17</v>
      </c>
      <c r="AA641">
        <v>11.6</v>
      </c>
      <c r="AB641">
        <v>0</v>
      </c>
      <c r="AC641">
        <v>0</v>
      </c>
      <c r="AD641">
        <v>1</v>
      </c>
      <c r="AE641">
        <v>0</v>
      </c>
      <c r="AF641" t="s">
        <v>3</v>
      </c>
      <c r="AG641">
        <v>0.01</v>
      </c>
      <c r="AH641">
        <v>2</v>
      </c>
      <c r="AI641">
        <v>23106183</v>
      </c>
      <c r="AJ641">
        <v>644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>
      <c r="A642">
        <f>ROW(Source!A356)</f>
        <v>356</v>
      </c>
      <c r="B642">
        <v>23106192</v>
      </c>
      <c r="C642">
        <v>23106180</v>
      </c>
      <c r="D642">
        <v>21540934</v>
      </c>
      <c r="E642">
        <v>1</v>
      </c>
      <c r="F642">
        <v>1</v>
      </c>
      <c r="G642">
        <v>1</v>
      </c>
      <c r="H642">
        <v>3</v>
      </c>
      <c r="I642" t="s">
        <v>774</v>
      </c>
      <c r="J642" t="s">
        <v>775</v>
      </c>
      <c r="K642" t="s">
        <v>776</v>
      </c>
      <c r="L642">
        <v>1348</v>
      </c>
      <c r="N642">
        <v>1009</v>
      </c>
      <c r="O642" t="s">
        <v>13</v>
      </c>
      <c r="P642" t="s">
        <v>13</v>
      </c>
      <c r="Q642">
        <v>1000</v>
      </c>
      <c r="X642">
        <v>1.3999999999999999E-4</v>
      </c>
      <c r="Y642">
        <v>10362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3</v>
      </c>
      <c r="AG642">
        <v>1.3999999999999999E-4</v>
      </c>
      <c r="AH642">
        <v>2</v>
      </c>
      <c r="AI642">
        <v>23106184</v>
      </c>
      <c r="AJ642">
        <v>645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>
      <c r="A643">
        <f>ROW(Source!A356)</f>
        <v>356</v>
      </c>
      <c r="B643">
        <v>23106193</v>
      </c>
      <c r="C643">
        <v>23106180</v>
      </c>
      <c r="D643">
        <v>21542379</v>
      </c>
      <c r="E643">
        <v>1</v>
      </c>
      <c r="F643">
        <v>1</v>
      </c>
      <c r="G643">
        <v>1</v>
      </c>
      <c r="H643">
        <v>3</v>
      </c>
      <c r="I643" t="s">
        <v>924</v>
      </c>
      <c r="J643" t="s">
        <v>925</v>
      </c>
      <c r="K643" t="s">
        <v>926</v>
      </c>
      <c r="L643">
        <v>1348</v>
      </c>
      <c r="N643">
        <v>1009</v>
      </c>
      <c r="O643" t="s">
        <v>13</v>
      </c>
      <c r="P643" t="s">
        <v>13</v>
      </c>
      <c r="Q643">
        <v>1000</v>
      </c>
      <c r="X643">
        <v>1.1000000000000001E-3</v>
      </c>
      <c r="Y643">
        <v>15323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3</v>
      </c>
      <c r="AG643">
        <v>1.1000000000000001E-3</v>
      </c>
      <c r="AH643">
        <v>2</v>
      </c>
      <c r="AI643">
        <v>23106185</v>
      </c>
      <c r="AJ643">
        <v>646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>
      <c r="A644">
        <f>ROW(Source!A356)</f>
        <v>356</v>
      </c>
      <c r="B644">
        <v>23106194</v>
      </c>
      <c r="C644">
        <v>23106180</v>
      </c>
      <c r="D644">
        <v>21572783</v>
      </c>
      <c r="E644">
        <v>1</v>
      </c>
      <c r="F644">
        <v>1</v>
      </c>
      <c r="G644">
        <v>1</v>
      </c>
      <c r="H644">
        <v>3</v>
      </c>
      <c r="I644" t="s">
        <v>161</v>
      </c>
      <c r="J644" t="s">
        <v>163</v>
      </c>
      <c r="K644" t="s">
        <v>162</v>
      </c>
      <c r="L644">
        <v>1354</v>
      </c>
      <c r="N644">
        <v>1010</v>
      </c>
      <c r="O644" t="s">
        <v>123</v>
      </c>
      <c r="P644" t="s">
        <v>123</v>
      </c>
      <c r="Q644">
        <v>1</v>
      </c>
      <c r="X644">
        <v>1</v>
      </c>
      <c r="Y644">
        <v>0</v>
      </c>
      <c r="Z644">
        <v>0</v>
      </c>
      <c r="AA644">
        <v>0</v>
      </c>
      <c r="AB644">
        <v>0</v>
      </c>
      <c r="AC644">
        <v>1</v>
      </c>
      <c r="AD644">
        <v>0</v>
      </c>
      <c r="AE644">
        <v>0</v>
      </c>
      <c r="AF644" t="s">
        <v>3</v>
      </c>
      <c r="AG644">
        <v>1</v>
      </c>
      <c r="AH644">
        <v>2</v>
      </c>
      <c r="AI644">
        <v>23106188</v>
      </c>
      <c r="AJ644">
        <v>647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>
      <c r="A645">
        <f>ROW(Source!A356)</f>
        <v>356</v>
      </c>
      <c r="B645">
        <v>23106195</v>
      </c>
      <c r="C645">
        <v>23106180</v>
      </c>
      <c r="D645">
        <v>21628482</v>
      </c>
      <c r="E645">
        <v>1</v>
      </c>
      <c r="F645">
        <v>1</v>
      </c>
      <c r="G645">
        <v>1</v>
      </c>
      <c r="H645">
        <v>3</v>
      </c>
      <c r="I645" t="s">
        <v>927</v>
      </c>
      <c r="J645" t="s">
        <v>928</v>
      </c>
      <c r="K645" t="s">
        <v>929</v>
      </c>
      <c r="L645">
        <v>1354</v>
      </c>
      <c r="N645">
        <v>1010</v>
      </c>
      <c r="O645" t="s">
        <v>123</v>
      </c>
      <c r="P645" t="s">
        <v>123</v>
      </c>
      <c r="Q645">
        <v>1</v>
      </c>
      <c r="X645">
        <v>2</v>
      </c>
      <c r="Y645">
        <v>16.8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0</v>
      </c>
      <c r="AF645" t="s">
        <v>3</v>
      </c>
      <c r="AG645">
        <v>2</v>
      </c>
      <c r="AH645">
        <v>2</v>
      </c>
      <c r="AI645">
        <v>23106186</v>
      </c>
      <c r="AJ645">
        <v>648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>
      <c r="A646">
        <f>ROW(Source!A356)</f>
        <v>356</v>
      </c>
      <c r="B646">
        <v>23106196</v>
      </c>
      <c r="C646">
        <v>23106180</v>
      </c>
      <c r="D646">
        <v>21638022</v>
      </c>
      <c r="E646">
        <v>1</v>
      </c>
      <c r="F646">
        <v>1</v>
      </c>
      <c r="G646">
        <v>1</v>
      </c>
      <c r="H646">
        <v>3</v>
      </c>
      <c r="I646" t="s">
        <v>930</v>
      </c>
      <c r="J646" t="s">
        <v>931</v>
      </c>
      <c r="K646" t="s">
        <v>932</v>
      </c>
      <c r="L646">
        <v>1356</v>
      </c>
      <c r="N646">
        <v>1010</v>
      </c>
      <c r="O646" t="s">
        <v>921</v>
      </c>
      <c r="P646" t="s">
        <v>921</v>
      </c>
      <c r="Q646">
        <v>1000</v>
      </c>
      <c r="X646">
        <v>2E-3</v>
      </c>
      <c r="Y646">
        <v>3450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3</v>
      </c>
      <c r="AG646">
        <v>2E-3</v>
      </c>
      <c r="AH646">
        <v>2</v>
      </c>
      <c r="AI646">
        <v>23106187</v>
      </c>
      <c r="AJ646">
        <v>649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>
      <c r="A647">
        <f>ROW(Source!A362)</f>
        <v>362</v>
      </c>
      <c r="B647">
        <v>23106211</v>
      </c>
      <c r="C647">
        <v>23106202</v>
      </c>
      <c r="D647">
        <v>9415735</v>
      </c>
      <c r="E647">
        <v>1</v>
      </c>
      <c r="F647">
        <v>1</v>
      </c>
      <c r="G647">
        <v>1</v>
      </c>
      <c r="H647">
        <v>1</v>
      </c>
      <c r="I647" t="s">
        <v>922</v>
      </c>
      <c r="J647" t="s">
        <v>3</v>
      </c>
      <c r="K647" t="s">
        <v>923</v>
      </c>
      <c r="L647">
        <v>1369</v>
      </c>
      <c r="N647">
        <v>1013</v>
      </c>
      <c r="O647" t="s">
        <v>731</v>
      </c>
      <c r="P647" t="s">
        <v>731</v>
      </c>
      <c r="Q647">
        <v>1</v>
      </c>
      <c r="X647">
        <v>1.47</v>
      </c>
      <c r="Y647">
        <v>0</v>
      </c>
      <c r="Z647">
        <v>0</v>
      </c>
      <c r="AA647">
        <v>0</v>
      </c>
      <c r="AB647">
        <v>9.07</v>
      </c>
      <c r="AC647">
        <v>0</v>
      </c>
      <c r="AD647">
        <v>1</v>
      </c>
      <c r="AE647">
        <v>1</v>
      </c>
      <c r="AF647" t="s">
        <v>3</v>
      </c>
      <c r="AG647">
        <v>1.47</v>
      </c>
      <c r="AH647">
        <v>2</v>
      </c>
      <c r="AI647">
        <v>23106203</v>
      </c>
      <c r="AJ647">
        <v>650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>
      <c r="A648">
        <f>ROW(Source!A362)</f>
        <v>362</v>
      </c>
      <c r="B648">
        <v>23106212</v>
      </c>
      <c r="C648">
        <v>23106202</v>
      </c>
      <c r="D648">
        <v>21599187</v>
      </c>
      <c r="E648">
        <v>1</v>
      </c>
      <c r="F648">
        <v>1</v>
      </c>
      <c r="G648">
        <v>1</v>
      </c>
      <c r="H648">
        <v>2</v>
      </c>
      <c r="I648" t="s">
        <v>895</v>
      </c>
      <c r="J648" t="s">
        <v>896</v>
      </c>
      <c r="K648" t="s">
        <v>897</v>
      </c>
      <c r="L648">
        <v>1368</v>
      </c>
      <c r="N648">
        <v>1011</v>
      </c>
      <c r="O648" t="s">
        <v>737</v>
      </c>
      <c r="P648" t="s">
        <v>737</v>
      </c>
      <c r="Q648">
        <v>1</v>
      </c>
      <c r="X648">
        <v>0.35</v>
      </c>
      <c r="Y648">
        <v>0</v>
      </c>
      <c r="Z648">
        <v>8.1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3</v>
      </c>
      <c r="AG648">
        <v>0.35</v>
      </c>
      <c r="AH648">
        <v>2</v>
      </c>
      <c r="AI648">
        <v>23106204</v>
      </c>
      <c r="AJ648">
        <v>651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>
      <c r="A649">
        <f>ROW(Source!A362)</f>
        <v>362</v>
      </c>
      <c r="B649">
        <v>23106213</v>
      </c>
      <c r="C649">
        <v>23106202</v>
      </c>
      <c r="D649">
        <v>21601609</v>
      </c>
      <c r="E649">
        <v>1</v>
      </c>
      <c r="F649">
        <v>1</v>
      </c>
      <c r="G649">
        <v>1</v>
      </c>
      <c r="H649">
        <v>2</v>
      </c>
      <c r="I649" t="s">
        <v>797</v>
      </c>
      <c r="J649" t="s">
        <v>798</v>
      </c>
      <c r="K649" t="s">
        <v>799</v>
      </c>
      <c r="L649">
        <v>1368</v>
      </c>
      <c r="N649">
        <v>1011</v>
      </c>
      <c r="O649" t="s">
        <v>737</v>
      </c>
      <c r="P649" t="s">
        <v>737</v>
      </c>
      <c r="Q649">
        <v>1</v>
      </c>
      <c r="X649">
        <v>0.02</v>
      </c>
      <c r="Y649">
        <v>0</v>
      </c>
      <c r="Z649">
        <v>87.17</v>
      </c>
      <c r="AA649">
        <v>11.6</v>
      </c>
      <c r="AB649">
        <v>0</v>
      </c>
      <c r="AC649">
        <v>0</v>
      </c>
      <c r="AD649">
        <v>1</v>
      </c>
      <c r="AE649">
        <v>0</v>
      </c>
      <c r="AF649" t="s">
        <v>3</v>
      </c>
      <c r="AG649">
        <v>0.02</v>
      </c>
      <c r="AH649">
        <v>2</v>
      </c>
      <c r="AI649">
        <v>23106205</v>
      </c>
      <c r="AJ649">
        <v>652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>
      <c r="A650">
        <f>ROW(Source!A362)</f>
        <v>362</v>
      </c>
      <c r="B650">
        <v>23106214</v>
      </c>
      <c r="C650">
        <v>23106202</v>
      </c>
      <c r="D650">
        <v>21540934</v>
      </c>
      <c r="E650">
        <v>1</v>
      </c>
      <c r="F650">
        <v>1</v>
      </c>
      <c r="G650">
        <v>1</v>
      </c>
      <c r="H650">
        <v>3</v>
      </c>
      <c r="I650" t="s">
        <v>774</v>
      </c>
      <c r="J650" t="s">
        <v>775</v>
      </c>
      <c r="K650" t="s">
        <v>776</v>
      </c>
      <c r="L650">
        <v>1348</v>
      </c>
      <c r="N650">
        <v>1009</v>
      </c>
      <c r="O650" t="s">
        <v>13</v>
      </c>
      <c r="P650" t="s">
        <v>13</v>
      </c>
      <c r="Q650">
        <v>1000</v>
      </c>
      <c r="X650">
        <v>1.3999999999999999E-4</v>
      </c>
      <c r="Y650">
        <v>10362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3</v>
      </c>
      <c r="AG650">
        <v>1.3999999999999999E-4</v>
      </c>
      <c r="AH650">
        <v>2</v>
      </c>
      <c r="AI650">
        <v>23106206</v>
      </c>
      <c r="AJ650">
        <v>653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>
      <c r="A651">
        <f>ROW(Source!A362)</f>
        <v>362</v>
      </c>
      <c r="B651">
        <v>23106215</v>
      </c>
      <c r="C651">
        <v>23106202</v>
      </c>
      <c r="D651">
        <v>21542381</v>
      </c>
      <c r="E651">
        <v>1</v>
      </c>
      <c r="F651">
        <v>1</v>
      </c>
      <c r="G651">
        <v>1</v>
      </c>
      <c r="H651">
        <v>3</v>
      </c>
      <c r="I651" t="s">
        <v>933</v>
      </c>
      <c r="J651" t="s">
        <v>934</v>
      </c>
      <c r="K651" t="s">
        <v>935</v>
      </c>
      <c r="L651">
        <v>1348</v>
      </c>
      <c r="N651">
        <v>1009</v>
      </c>
      <c r="O651" t="s">
        <v>13</v>
      </c>
      <c r="P651" t="s">
        <v>13</v>
      </c>
      <c r="Q651">
        <v>1000</v>
      </c>
      <c r="X651">
        <v>1.1000000000000001E-3</v>
      </c>
      <c r="Y651">
        <v>14830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3</v>
      </c>
      <c r="AG651">
        <v>1.1000000000000001E-3</v>
      </c>
      <c r="AH651">
        <v>2</v>
      </c>
      <c r="AI651">
        <v>23106207</v>
      </c>
      <c r="AJ651">
        <v>654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>
      <c r="A652">
        <f>ROW(Source!A362)</f>
        <v>362</v>
      </c>
      <c r="B652">
        <v>23106216</v>
      </c>
      <c r="C652">
        <v>23106202</v>
      </c>
      <c r="D652">
        <v>21572783</v>
      </c>
      <c r="E652">
        <v>1</v>
      </c>
      <c r="F652">
        <v>1</v>
      </c>
      <c r="G652">
        <v>1</v>
      </c>
      <c r="H652">
        <v>3</v>
      </c>
      <c r="I652" t="s">
        <v>161</v>
      </c>
      <c r="J652" t="s">
        <v>163</v>
      </c>
      <c r="K652" t="s">
        <v>162</v>
      </c>
      <c r="L652">
        <v>1354</v>
      </c>
      <c r="N652">
        <v>1010</v>
      </c>
      <c r="O652" t="s">
        <v>123</v>
      </c>
      <c r="P652" t="s">
        <v>123</v>
      </c>
      <c r="Q652">
        <v>1</v>
      </c>
      <c r="X652">
        <v>1</v>
      </c>
      <c r="Y652">
        <v>0</v>
      </c>
      <c r="Z652">
        <v>0</v>
      </c>
      <c r="AA652">
        <v>0</v>
      </c>
      <c r="AB652">
        <v>0</v>
      </c>
      <c r="AC652">
        <v>1</v>
      </c>
      <c r="AD652">
        <v>0</v>
      </c>
      <c r="AE652">
        <v>0</v>
      </c>
      <c r="AF652" t="s">
        <v>3</v>
      </c>
      <c r="AG652">
        <v>1</v>
      </c>
      <c r="AH652">
        <v>2</v>
      </c>
      <c r="AI652">
        <v>23106210</v>
      </c>
      <c r="AJ652">
        <v>655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>
      <c r="A653">
        <f>ROW(Source!A362)</f>
        <v>362</v>
      </c>
      <c r="B653">
        <v>23106217</v>
      </c>
      <c r="C653">
        <v>23106202</v>
      </c>
      <c r="D653">
        <v>21628488</v>
      </c>
      <c r="E653">
        <v>1</v>
      </c>
      <c r="F653">
        <v>1</v>
      </c>
      <c r="G653">
        <v>1</v>
      </c>
      <c r="H653">
        <v>3</v>
      </c>
      <c r="I653" t="s">
        <v>936</v>
      </c>
      <c r="J653" t="s">
        <v>937</v>
      </c>
      <c r="K653" t="s">
        <v>938</v>
      </c>
      <c r="L653">
        <v>1354</v>
      </c>
      <c r="N653">
        <v>1010</v>
      </c>
      <c r="O653" t="s">
        <v>123</v>
      </c>
      <c r="P653" t="s">
        <v>123</v>
      </c>
      <c r="Q653">
        <v>1</v>
      </c>
      <c r="X653">
        <v>2</v>
      </c>
      <c r="Y653">
        <v>28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0</v>
      </c>
      <c r="AF653" t="s">
        <v>3</v>
      </c>
      <c r="AG653">
        <v>2</v>
      </c>
      <c r="AH653">
        <v>2</v>
      </c>
      <c r="AI653">
        <v>23106208</v>
      </c>
      <c r="AJ653">
        <v>656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>
      <c r="A654">
        <f>ROW(Source!A362)</f>
        <v>362</v>
      </c>
      <c r="B654">
        <v>23106218</v>
      </c>
      <c r="C654">
        <v>23106202</v>
      </c>
      <c r="D654">
        <v>21638022</v>
      </c>
      <c r="E654">
        <v>1</v>
      </c>
      <c r="F654">
        <v>1</v>
      </c>
      <c r="G654">
        <v>1</v>
      </c>
      <c r="H654">
        <v>3</v>
      </c>
      <c r="I654" t="s">
        <v>930</v>
      </c>
      <c r="J654" t="s">
        <v>931</v>
      </c>
      <c r="K654" t="s">
        <v>932</v>
      </c>
      <c r="L654">
        <v>1356</v>
      </c>
      <c r="N654">
        <v>1010</v>
      </c>
      <c r="O654" t="s">
        <v>921</v>
      </c>
      <c r="P654" t="s">
        <v>921</v>
      </c>
      <c r="Q654">
        <v>1000</v>
      </c>
      <c r="X654">
        <v>2E-3</v>
      </c>
      <c r="Y654">
        <v>3450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3</v>
      </c>
      <c r="AG654">
        <v>2E-3</v>
      </c>
      <c r="AH654">
        <v>2</v>
      </c>
      <c r="AI654">
        <v>23106209</v>
      </c>
      <c r="AJ654">
        <v>657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>
      <c r="A655">
        <f>ROW(Source!A365)</f>
        <v>365</v>
      </c>
      <c r="B655">
        <v>23106232</v>
      </c>
      <c r="C655">
        <v>23106221</v>
      </c>
      <c r="D655">
        <v>9430710</v>
      </c>
      <c r="E655">
        <v>1</v>
      </c>
      <c r="F655">
        <v>1</v>
      </c>
      <c r="G655">
        <v>1</v>
      </c>
      <c r="H655">
        <v>1</v>
      </c>
      <c r="I655" t="s">
        <v>803</v>
      </c>
      <c r="J655" t="s">
        <v>3</v>
      </c>
      <c r="K655" t="s">
        <v>804</v>
      </c>
      <c r="L655">
        <v>1369</v>
      </c>
      <c r="N655">
        <v>1013</v>
      </c>
      <c r="O655" t="s">
        <v>731</v>
      </c>
      <c r="P655" t="s">
        <v>731</v>
      </c>
      <c r="Q655">
        <v>1</v>
      </c>
      <c r="X655">
        <v>229</v>
      </c>
      <c r="Y655">
        <v>0</v>
      </c>
      <c r="Z655">
        <v>0</v>
      </c>
      <c r="AA655">
        <v>0</v>
      </c>
      <c r="AB655">
        <v>9.6199999999999992</v>
      </c>
      <c r="AC655">
        <v>0</v>
      </c>
      <c r="AD655">
        <v>1</v>
      </c>
      <c r="AE655">
        <v>1</v>
      </c>
      <c r="AF655" t="s">
        <v>3</v>
      </c>
      <c r="AG655">
        <v>229</v>
      </c>
      <c r="AH655">
        <v>2</v>
      </c>
      <c r="AI655">
        <v>23106222</v>
      </c>
      <c r="AJ655">
        <v>658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>
      <c r="A656">
        <f>ROW(Source!A365)</f>
        <v>365</v>
      </c>
      <c r="B656">
        <v>23106233</v>
      </c>
      <c r="C656">
        <v>23106221</v>
      </c>
      <c r="D656">
        <v>121548</v>
      </c>
      <c r="E656">
        <v>1</v>
      </c>
      <c r="F656">
        <v>1</v>
      </c>
      <c r="G656">
        <v>1</v>
      </c>
      <c r="H656">
        <v>1</v>
      </c>
      <c r="I656" t="s">
        <v>23</v>
      </c>
      <c r="J656" t="s">
        <v>3</v>
      </c>
      <c r="K656" t="s">
        <v>732</v>
      </c>
      <c r="L656">
        <v>608254</v>
      </c>
      <c r="N656">
        <v>1013</v>
      </c>
      <c r="O656" t="s">
        <v>733</v>
      </c>
      <c r="P656" t="s">
        <v>733</v>
      </c>
      <c r="Q656">
        <v>1</v>
      </c>
      <c r="X656">
        <v>1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2</v>
      </c>
      <c r="AF656" t="s">
        <v>3</v>
      </c>
      <c r="AG656">
        <v>1</v>
      </c>
      <c r="AH656">
        <v>2</v>
      </c>
      <c r="AI656">
        <v>23106223</v>
      </c>
      <c r="AJ656">
        <v>659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>
      <c r="A657">
        <f>ROW(Source!A365)</f>
        <v>365</v>
      </c>
      <c r="B657">
        <v>23106234</v>
      </c>
      <c r="C657">
        <v>23106221</v>
      </c>
      <c r="D657">
        <v>21598821</v>
      </c>
      <c r="E657">
        <v>1</v>
      </c>
      <c r="F657">
        <v>1</v>
      </c>
      <c r="G657">
        <v>1</v>
      </c>
      <c r="H657">
        <v>2</v>
      </c>
      <c r="I657" t="s">
        <v>805</v>
      </c>
      <c r="J657" t="s">
        <v>806</v>
      </c>
      <c r="K657" t="s">
        <v>807</v>
      </c>
      <c r="L657">
        <v>1368</v>
      </c>
      <c r="N657">
        <v>1011</v>
      </c>
      <c r="O657" t="s">
        <v>737</v>
      </c>
      <c r="P657" t="s">
        <v>737</v>
      </c>
      <c r="Q657">
        <v>1</v>
      </c>
      <c r="X657">
        <v>1</v>
      </c>
      <c r="Y657">
        <v>0</v>
      </c>
      <c r="Z657">
        <v>134.65</v>
      </c>
      <c r="AA657">
        <v>13.5</v>
      </c>
      <c r="AB657">
        <v>0</v>
      </c>
      <c r="AC657">
        <v>0</v>
      </c>
      <c r="AD657">
        <v>1</v>
      </c>
      <c r="AE657">
        <v>0</v>
      </c>
      <c r="AF657" t="s">
        <v>3</v>
      </c>
      <c r="AG657">
        <v>1</v>
      </c>
      <c r="AH657">
        <v>2</v>
      </c>
      <c r="AI657">
        <v>23106224</v>
      </c>
      <c r="AJ657">
        <v>660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>
      <c r="A658">
        <f>ROW(Source!A365)</f>
        <v>365</v>
      </c>
      <c r="B658">
        <v>23106235</v>
      </c>
      <c r="C658">
        <v>23106221</v>
      </c>
      <c r="D658">
        <v>21601609</v>
      </c>
      <c r="E658">
        <v>1</v>
      </c>
      <c r="F658">
        <v>1</v>
      </c>
      <c r="G658">
        <v>1</v>
      </c>
      <c r="H658">
        <v>2</v>
      </c>
      <c r="I658" t="s">
        <v>797</v>
      </c>
      <c r="J658" t="s">
        <v>798</v>
      </c>
      <c r="K658" t="s">
        <v>799</v>
      </c>
      <c r="L658">
        <v>1368</v>
      </c>
      <c r="N658">
        <v>1011</v>
      </c>
      <c r="O658" t="s">
        <v>737</v>
      </c>
      <c r="P658" t="s">
        <v>737</v>
      </c>
      <c r="Q658">
        <v>1</v>
      </c>
      <c r="X658">
        <v>1</v>
      </c>
      <c r="Y658">
        <v>0</v>
      </c>
      <c r="Z658">
        <v>87.17</v>
      </c>
      <c r="AA658">
        <v>11.6</v>
      </c>
      <c r="AB658">
        <v>0</v>
      </c>
      <c r="AC658">
        <v>0</v>
      </c>
      <c r="AD658">
        <v>1</v>
      </c>
      <c r="AE658">
        <v>0</v>
      </c>
      <c r="AF658" t="s">
        <v>3</v>
      </c>
      <c r="AG658">
        <v>1</v>
      </c>
      <c r="AH658">
        <v>2</v>
      </c>
      <c r="AI658">
        <v>23106225</v>
      </c>
      <c r="AJ658">
        <v>661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>
      <c r="A659">
        <f>ROW(Source!A365)</f>
        <v>365</v>
      </c>
      <c r="B659">
        <v>23106236</v>
      </c>
      <c r="C659">
        <v>23106221</v>
      </c>
      <c r="D659">
        <v>21538484</v>
      </c>
      <c r="E659">
        <v>1</v>
      </c>
      <c r="F659">
        <v>1</v>
      </c>
      <c r="G659">
        <v>1</v>
      </c>
      <c r="H659">
        <v>3</v>
      </c>
      <c r="I659" t="s">
        <v>939</v>
      </c>
      <c r="J659" t="s">
        <v>940</v>
      </c>
      <c r="K659" t="s">
        <v>941</v>
      </c>
      <c r="L659">
        <v>1348</v>
      </c>
      <c r="N659">
        <v>1009</v>
      </c>
      <c r="O659" t="s">
        <v>13</v>
      </c>
      <c r="P659" t="s">
        <v>13</v>
      </c>
      <c r="Q659">
        <v>1000</v>
      </c>
      <c r="X659">
        <v>2.1000000000000001E-4</v>
      </c>
      <c r="Y659">
        <v>24600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3</v>
      </c>
      <c r="AG659">
        <v>2.1000000000000001E-4</v>
      </c>
      <c r="AH659">
        <v>2</v>
      </c>
      <c r="AI659">
        <v>23106226</v>
      </c>
      <c r="AJ659">
        <v>662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>
      <c r="A660">
        <f>ROW(Source!A365)</f>
        <v>365</v>
      </c>
      <c r="B660">
        <v>23106237</v>
      </c>
      <c r="C660">
        <v>23106221</v>
      </c>
      <c r="D660">
        <v>21538874</v>
      </c>
      <c r="E660">
        <v>1</v>
      </c>
      <c r="F660">
        <v>1</v>
      </c>
      <c r="G660">
        <v>1</v>
      </c>
      <c r="H660">
        <v>3</v>
      </c>
      <c r="I660" t="s">
        <v>762</v>
      </c>
      <c r="J660" t="s">
        <v>763</v>
      </c>
      <c r="K660" t="s">
        <v>764</v>
      </c>
      <c r="L660">
        <v>1339</v>
      </c>
      <c r="N660">
        <v>1007</v>
      </c>
      <c r="O660" t="s">
        <v>26</v>
      </c>
      <c r="P660" t="s">
        <v>26</v>
      </c>
      <c r="Q660">
        <v>1</v>
      </c>
      <c r="X660">
        <v>4.8</v>
      </c>
      <c r="Y660">
        <v>6.22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3</v>
      </c>
      <c r="AG660">
        <v>4.8</v>
      </c>
      <c r="AH660">
        <v>2</v>
      </c>
      <c r="AI660">
        <v>23106227</v>
      </c>
      <c r="AJ660">
        <v>663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>
      <c r="A661">
        <f>ROW(Source!A365)</f>
        <v>365</v>
      </c>
      <c r="B661">
        <v>23106238</v>
      </c>
      <c r="C661">
        <v>23106221</v>
      </c>
      <c r="D661">
        <v>21541053</v>
      </c>
      <c r="E661">
        <v>1</v>
      </c>
      <c r="F661">
        <v>1</v>
      </c>
      <c r="G661">
        <v>1</v>
      </c>
      <c r="H661">
        <v>3</v>
      </c>
      <c r="I661" t="s">
        <v>777</v>
      </c>
      <c r="J661" t="s">
        <v>778</v>
      </c>
      <c r="K661" t="s">
        <v>779</v>
      </c>
      <c r="L661">
        <v>1339</v>
      </c>
      <c r="N661">
        <v>1007</v>
      </c>
      <c r="O661" t="s">
        <v>26</v>
      </c>
      <c r="P661" t="s">
        <v>26</v>
      </c>
      <c r="Q661">
        <v>1</v>
      </c>
      <c r="X661">
        <v>4.2</v>
      </c>
      <c r="Y661">
        <v>38.51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3</v>
      </c>
      <c r="AG661">
        <v>4.2</v>
      </c>
      <c r="AH661">
        <v>2</v>
      </c>
      <c r="AI661">
        <v>23106228</v>
      </c>
      <c r="AJ661">
        <v>664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>
      <c r="A662">
        <f>ROW(Source!A365)</f>
        <v>365</v>
      </c>
      <c r="B662">
        <v>23106239</v>
      </c>
      <c r="C662">
        <v>23106221</v>
      </c>
      <c r="D662">
        <v>21598538</v>
      </c>
      <c r="E662">
        <v>1</v>
      </c>
      <c r="F662">
        <v>1</v>
      </c>
      <c r="G662">
        <v>1</v>
      </c>
      <c r="H662">
        <v>3</v>
      </c>
      <c r="I662" t="s">
        <v>942</v>
      </c>
      <c r="J662" t="s">
        <v>943</v>
      </c>
      <c r="K662" t="s">
        <v>944</v>
      </c>
      <c r="L662">
        <v>1346</v>
      </c>
      <c r="N662">
        <v>1009</v>
      </c>
      <c r="O662" t="s">
        <v>95</v>
      </c>
      <c r="P662" t="s">
        <v>95</v>
      </c>
      <c r="Q662">
        <v>1</v>
      </c>
      <c r="X662">
        <v>2.1</v>
      </c>
      <c r="Y662">
        <v>59.08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3</v>
      </c>
      <c r="AG662">
        <v>2.1</v>
      </c>
      <c r="AH662">
        <v>2</v>
      </c>
      <c r="AI662">
        <v>23106229</v>
      </c>
      <c r="AJ662">
        <v>665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>
      <c r="A663">
        <f>ROW(Source!A365)</f>
        <v>365</v>
      </c>
      <c r="B663">
        <v>23106240</v>
      </c>
      <c r="C663">
        <v>23106221</v>
      </c>
      <c r="D663">
        <v>21640284</v>
      </c>
      <c r="E663">
        <v>1</v>
      </c>
      <c r="F663">
        <v>1</v>
      </c>
      <c r="G663">
        <v>1</v>
      </c>
      <c r="H663">
        <v>3</v>
      </c>
      <c r="I663" t="s">
        <v>945</v>
      </c>
      <c r="J663" t="s">
        <v>946</v>
      </c>
      <c r="K663" t="s">
        <v>947</v>
      </c>
      <c r="L663">
        <v>1346</v>
      </c>
      <c r="N663">
        <v>1009</v>
      </c>
      <c r="O663" t="s">
        <v>95</v>
      </c>
      <c r="P663" t="s">
        <v>95</v>
      </c>
      <c r="Q663">
        <v>1</v>
      </c>
      <c r="X663">
        <v>8.8000000000000007</v>
      </c>
      <c r="Y663">
        <v>26.44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3</v>
      </c>
      <c r="AG663">
        <v>8.8000000000000007</v>
      </c>
      <c r="AH663">
        <v>2</v>
      </c>
      <c r="AI663">
        <v>23106230</v>
      </c>
      <c r="AJ663">
        <v>666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>
      <c r="A664">
        <f>ROW(Source!A365)</f>
        <v>365</v>
      </c>
      <c r="B664">
        <v>23106241</v>
      </c>
      <c r="C664">
        <v>23106221</v>
      </c>
      <c r="D664">
        <v>21598581</v>
      </c>
      <c r="E664">
        <v>1</v>
      </c>
      <c r="F664">
        <v>1</v>
      </c>
      <c r="G664">
        <v>1</v>
      </c>
      <c r="H664">
        <v>3</v>
      </c>
      <c r="I664" t="s">
        <v>853</v>
      </c>
      <c r="J664" t="s">
        <v>854</v>
      </c>
      <c r="K664" t="s">
        <v>855</v>
      </c>
      <c r="L664">
        <v>9308174</v>
      </c>
      <c r="N664">
        <v>1009</v>
      </c>
      <c r="O664" t="s">
        <v>13</v>
      </c>
      <c r="P664" t="s">
        <v>361</v>
      </c>
      <c r="Q664">
        <v>1000</v>
      </c>
      <c r="X664">
        <v>44.06</v>
      </c>
      <c r="Y664">
        <v>1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3</v>
      </c>
      <c r="AG664">
        <v>44.06</v>
      </c>
      <c r="AH664">
        <v>2</v>
      </c>
      <c r="AI664">
        <v>23106231</v>
      </c>
      <c r="AJ664">
        <v>667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>
      <c r="A665">
        <f>ROW(Source!A370)</f>
        <v>370</v>
      </c>
      <c r="B665">
        <v>23106257</v>
      </c>
      <c r="C665">
        <v>23106246</v>
      </c>
      <c r="D665">
        <v>9430710</v>
      </c>
      <c r="E665">
        <v>1</v>
      </c>
      <c r="F665">
        <v>1</v>
      </c>
      <c r="G665">
        <v>1</v>
      </c>
      <c r="H665">
        <v>1</v>
      </c>
      <c r="I665" t="s">
        <v>803</v>
      </c>
      <c r="J665" t="s">
        <v>3</v>
      </c>
      <c r="K665" t="s">
        <v>804</v>
      </c>
      <c r="L665">
        <v>1369</v>
      </c>
      <c r="N665">
        <v>1013</v>
      </c>
      <c r="O665" t="s">
        <v>731</v>
      </c>
      <c r="P665" t="s">
        <v>731</v>
      </c>
      <c r="Q665">
        <v>1</v>
      </c>
      <c r="X665">
        <v>447</v>
      </c>
      <c r="Y665">
        <v>0</v>
      </c>
      <c r="Z665">
        <v>0</v>
      </c>
      <c r="AA665">
        <v>0</v>
      </c>
      <c r="AB665">
        <v>9.6199999999999992</v>
      </c>
      <c r="AC665">
        <v>0</v>
      </c>
      <c r="AD665">
        <v>1</v>
      </c>
      <c r="AE665">
        <v>1</v>
      </c>
      <c r="AF665" t="s">
        <v>3</v>
      </c>
      <c r="AG665">
        <v>447</v>
      </c>
      <c r="AH665">
        <v>2</v>
      </c>
      <c r="AI665">
        <v>23106247</v>
      </c>
      <c r="AJ665">
        <v>668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>
      <c r="A666">
        <f>ROW(Source!A370)</f>
        <v>370</v>
      </c>
      <c r="B666">
        <v>23106258</v>
      </c>
      <c r="C666">
        <v>23106246</v>
      </c>
      <c r="D666">
        <v>121548</v>
      </c>
      <c r="E666">
        <v>1</v>
      </c>
      <c r="F666">
        <v>1</v>
      </c>
      <c r="G666">
        <v>1</v>
      </c>
      <c r="H666">
        <v>1</v>
      </c>
      <c r="I666" t="s">
        <v>23</v>
      </c>
      <c r="J666" t="s">
        <v>3</v>
      </c>
      <c r="K666" t="s">
        <v>732</v>
      </c>
      <c r="L666">
        <v>608254</v>
      </c>
      <c r="N666">
        <v>1013</v>
      </c>
      <c r="O666" t="s">
        <v>733</v>
      </c>
      <c r="P666" t="s">
        <v>733</v>
      </c>
      <c r="Q666">
        <v>1</v>
      </c>
      <c r="X666">
        <v>3.16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2</v>
      </c>
      <c r="AF666" t="s">
        <v>3</v>
      </c>
      <c r="AG666">
        <v>3.16</v>
      </c>
      <c r="AH666">
        <v>2</v>
      </c>
      <c r="AI666">
        <v>23106248</v>
      </c>
      <c r="AJ666">
        <v>669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>
      <c r="A667">
        <f>ROW(Source!A370)</f>
        <v>370</v>
      </c>
      <c r="B667">
        <v>23106259</v>
      </c>
      <c r="C667">
        <v>23106246</v>
      </c>
      <c r="D667">
        <v>21598821</v>
      </c>
      <c r="E667">
        <v>1</v>
      </c>
      <c r="F667">
        <v>1</v>
      </c>
      <c r="G667">
        <v>1</v>
      </c>
      <c r="H667">
        <v>2</v>
      </c>
      <c r="I667" t="s">
        <v>805</v>
      </c>
      <c r="J667" t="s">
        <v>806</v>
      </c>
      <c r="K667" t="s">
        <v>807</v>
      </c>
      <c r="L667">
        <v>1368</v>
      </c>
      <c r="N667">
        <v>1011</v>
      </c>
      <c r="O667" t="s">
        <v>737</v>
      </c>
      <c r="P667" t="s">
        <v>737</v>
      </c>
      <c r="Q667">
        <v>1</v>
      </c>
      <c r="X667">
        <v>3.16</v>
      </c>
      <c r="Y667">
        <v>0</v>
      </c>
      <c r="Z667">
        <v>134.65</v>
      </c>
      <c r="AA667">
        <v>13.5</v>
      </c>
      <c r="AB667">
        <v>0</v>
      </c>
      <c r="AC667">
        <v>0</v>
      </c>
      <c r="AD667">
        <v>1</v>
      </c>
      <c r="AE667">
        <v>0</v>
      </c>
      <c r="AF667" t="s">
        <v>3</v>
      </c>
      <c r="AG667">
        <v>3.16</v>
      </c>
      <c r="AH667">
        <v>2</v>
      </c>
      <c r="AI667">
        <v>23106249</v>
      </c>
      <c r="AJ667">
        <v>670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>
      <c r="A668">
        <f>ROW(Source!A370)</f>
        <v>370</v>
      </c>
      <c r="B668">
        <v>23106260</v>
      </c>
      <c r="C668">
        <v>23106246</v>
      </c>
      <c r="D668">
        <v>21601609</v>
      </c>
      <c r="E668">
        <v>1</v>
      </c>
      <c r="F668">
        <v>1</v>
      </c>
      <c r="G668">
        <v>1</v>
      </c>
      <c r="H668">
        <v>2</v>
      </c>
      <c r="I668" t="s">
        <v>797</v>
      </c>
      <c r="J668" t="s">
        <v>798</v>
      </c>
      <c r="K668" t="s">
        <v>799</v>
      </c>
      <c r="L668">
        <v>1368</v>
      </c>
      <c r="N668">
        <v>1011</v>
      </c>
      <c r="O668" t="s">
        <v>737</v>
      </c>
      <c r="P668" t="s">
        <v>737</v>
      </c>
      <c r="Q668">
        <v>1</v>
      </c>
      <c r="X668">
        <v>3.16</v>
      </c>
      <c r="Y668">
        <v>0</v>
      </c>
      <c r="Z668">
        <v>87.17</v>
      </c>
      <c r="AA668">
        <v>11.6</v>
      </c>
      <c r="AB668">
        <v>0</v>
      </c>
      <c r="AC668">
        <v>0</v>
      </c>
      <c r="AD668">
        <v>1</v>
      </c>
      <c r="AE668">
        <v>0</v>
      </c>
      <c r="AF668" t="s">
        <v>3</v>
      </c>
      <c r="AG668">
        <v>3.16</v>
      </c>
      <c r="AH668">
        <v>2</v>
      </c>
      <c r="AI668">
        <v>23106250</v>
      </c>
      <c r="AJ668">
        <v>671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>
      <c r="A669">
        <f>ROW(Source!A370)</f>
        <v>370</v>
      </c>
      <c r="B669">
        <v>23106261</v>
      </c>
      <c r="C669">
        <v>23106246</v>
      </c>
      <c r="D669">
        <v>21538484</v>
      </c>
      <c r="E669">
        <v>1</v>
      </c>
      <c r="F669">
        <v>1</v>
      </c>
      <c r="G669">
        <v>1</v>
      </c>
      <c r="H669">
        <v>3</v>
      </c>
      <c r="I669" t="s">
        <v>939</v>
      </c>
      <c r="J669" t="s">
        <v>940</v>
      </c>
      <c r="K669" t="s">
        <v>941</v>
      </c>
      <c r="L669">
        <v>1348</v>
      </c>
      <c r="N669">
        <v>1009</v>
      </c>
      <c r="O669" t="s">
        <v>13</v>
      </c>
      <c r="P669" t="s">
        <v>13</v>
      </c>
      <c r="Q669">
        <v>1000</v>
      </c>
      <c r="X669">
        <v>1.4E-3</v>
      </c>
      <c r="Y669">
        <v>24600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3</v>
      </c>
      <c r="AG669">
        <v>1.4E-3</v>
      </c>
      <c r="AH669">
        <v>2</v>
      </c>
      <c r="AI669">
        <v>23106251</v>
      </c>
      <c r="AJ669">
        <v>672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>
      <c r="A670">
        <f>ROW(Source!A370)</f>
        <v>370</v>
      </c>
      <c r="B670">
        <v>23106262</v>
      </c>
      <c r="C670">
        <v>23106246</v>
      </c>
      <c r="D670">
        <v>21538874</v>
      </c>
      <c r="E670">
        <v>1</v>
      </c>
      <c r="F670">
        <v>1</v>
      </c>
      <c r="G670">
        <v>1</v>
      </c>
      <c r="H670">
        <v>3</v>
      </c>
      <c r="I670" t="s">
        <v>762</v>
      </c>
      <c r="J670" t="s">
        <v>763</v>
      </c>
      <c r="K670" t="s">
        <v>764</v>
      </c>
      <c r="L670">
        <v>1339</v>
      </c>
      <c r="N670">
        <v>1007</v>
      </c>
      <c r="O670" t="s">
        <v>26</v>
      </c>
      <c r="P670" t="s">
        <v>26</v>
      </c>
      <c r="Q670">
        <v>1</v>
      </c>
      <c r="X670">
        <v>25.6</v>
      </c>
      <c r="Y670">
        <v>6.22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3</v>
      </c>
      <c r="AG670">
        <v>25.6</v>
      </c>
      <c r="AH670">
        <v>2</v>
      </c>
      <c r="AI670">
        <v>23106252</v>
      </c>
      <c r="AJ670">
        <v>673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>
      <c r="A671">
        <f>ROW(Source!A370)</f>
        <v>370</v>
      </c>
      <c r="B671">
        <v>23106263</v>
      </c>
      <c r="C671">
        <v>23106246</v>
      </c>
      <c r="D671">
        <v>21541053</v>
      </c>
      <c r="E671">
        <v>1</v>
      </c>
      <c r="F671">
        <v>1</v>
      </c>
      <c r="G671">
        <v>1</v>
      </c>
      <c r="H671">
        <v>3</v>
      </c>
      <c r="I671" t="s">
        <v>777</v>
      </c>
      <c r="J671" t="s">
        <v>778</v>
      </c>
      <c r="K671" t="s">
        <v>779</v>
      </c>
      <c r="L671">
        <v>1339</v>
      </c>
      <c r="N671">
        <v>1007</v>
      </c>
      <c r="O671" t="s">
        <v>26</v>
      </c>
      <c r="P671" t="s">
        <v>26</v>
      </c>
      <c r="Q671">
        <v>1</v>
      </c>
      <c r="X671">
        <v>22.4</v>
      </c>
      <c r="Y671">
        <v>38.51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3</v>
      </c>
      <c r="AG671">
        <v>22.4</v>
      </c>
      <c r="AH671">
        <v>2</v>
      </c>
      <c r="AI671">
        <v>23106253</v>
      </c>
      <c r="AJ671">
        <v>674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>
      <c r="A672">
        <f>ROW(Source!A370)</f>
        <v>370</v>
      </c>
      <c r="B672">
        <v>23106264</v>
      </c>
      <c r="C672">
        <v>23106246</v>
      </c>
      <c r="D672">
        <v>21598538</v>
      </c>
      <c r="E672">
        <v>1</v>
      </c>
      <c r="F672">
        <v>1</v>
      </c>
      <c r="G672">
        <v>1</v>
      </c>
      <c r="H672">
        <v>3</v>
      </c>
      <c r="I672" t="s">
        <v>942</v>
      </c>
      <c r="J672" t="s">
        <v>943</v>
      </c>
      <c r="K672" t="s">
        <v>944</v>
      </c>
      <c r="L672">
        <v>1346</v>
      </c>
      <c r="N672">
        <v>1009</v>
      </c>
      <c r="O672" t="s">
        <v>95</v>
      </c>
      <c r="P672" t="s">
        <v>95</v>
      </c>
      <c r="Q672">
        <v>1</v>
      </c>
      <c r="X672">
        <v>13.9</v>
      </c>
      <c r="Y672">
        <v>59.08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3</v>
      </c>
      <c r="AG672">
        <v>13.9</v>
      </c>
      <c r="AH672">
        <v>2</v>
      </c>
      <c r="AI672">
        <v>23106254</v>
      </c>
      <c r="AJ672">
        <v>675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>
      <c r="A673">
        <f>ROW(Source!A370)</f>
        <v>370</v>
      </c>
      <c r="B673">
        <v>23106265</v>
      </c>
      <c r="C673">
        <v>23106246</v>
      </c>
      <c r="D673">
        <v>21640284</v>
      </c>
      <c r="E673">
        <v>1</v>
      </c>
      <c r="F673">
        <v>1</v>
      </c>
      <c r="G673">
        <v>1</v>
      </c>
      <c r="H673">
        <v>3</v>
      </c>
      <c r="I673" t="s">
        <v>945</v>
      </c>
      <c r="J673" t="s">
        <v>946</v>
      </c>
      <c r="K673" t="s">
        <v>947</v>
      </c>
      <c r="L673">
        <v>1346</v>
      </c>
      <c r="N673">
        <v>1009</v>
      </c>
      <c r="O673" t="s">
        <v>95</v>
      </c>
      <c r="P673" t="s">
        <v>95</v>
      </c>
      <c r="Q673">
        <v>1</v>
      </c>
      <c r="X673">
        <v>8.8000000000000007</v>
      </c>
      <c r="Y673">
        <v>26.44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3</v>
      </c>
      <c r="AG673">
        <v>8.8000000000000007</v>
      </c>
      <c r="AH673">
        <v>2</v>
      </c>
      <c r="AI673">
        <v>23106255</v>
      </c>
      <c r="AJ673">
        <v>676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>
      <c r="A674">
        <f>ROW(Source!A370)</f>
        <v>370</v>
      </c>
      <c r="B674">
        <v>23106266</v>
      </c>
      <c r="C674">
        <v>23106246</v>
      </c>
      <c r="D674">
        <v>21598581</v>
      </c>
      <c r="E674">
        <v>1</v>
      </c>
      <c r="F674">
        <v>1</v>
      </c>
      <c r="G674">
        <v>1</v>
      </c>
      <c r="H674">
        <v>3</v>
      </c>
      <c r="I674" t="s">
        <v>853</v>
      </c>
      <c r="J674" t="s">
        <v>854</v>
      </c>
      <c r="K674" t="s">
        <v>855</v>
      </c>
      <c r="L674">
        <v>9308174</v>
      </c>
      <c r="N674">
        <v>1009</v>
      </c>
      <c r="O674" t="s">
        <v>13</v>
      </c>
      <c r="P674" t="s">
        <v>361</v>
      </c>
      <c r="Q674">
        <v>1000</v>
      </c>
      <c r="X674">
        <v>86</v>
      </c>
      <c r="Y674">
        <v>1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0</v>
      </c>
      <c r="AF674" t="s">
        <v>3</v>
      </c>
      <c r="AG674">
        <v>86</v>
      </c>
      <c r="AH674">
        <v>2</v>
      </c>
      <c r="AI674">
        <v>23106256</v>
      </c>
      <c r="AJ674">
        <v>677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>
      <c r="A675">
        <f>ROW(Source!A372)</f>
        <v>372</v>
      </c>
      <c r="B675">
        <v>23106280</v>
      </c>
      <c r="C675">
        <v>23106268</v>
      </c>
      <c r="D675">
        <v>9415735</v>
      </c>
      <c r="E675">
        <v>1</v>
      </c>
      <c r="F675">
        <v>1</v>
      </c>
      <c r="G675">
        <v>1</v>
      </c>
      <c r="H675">
        <v>1</v>
      </c>
      <c r="I675" t="s">
        <v>922</v>
      </c>
      <c r="J675" t="s">
        <v>3</v>
      </c>
      <c r="K675" t="s">
        <v>923</v>
      </c>
      <c r="L675">
        <v>1369</v>
      </c>
      <c r="N675">
        <v>1013</v>
      </c>
      <c r="O675" t="s">
        <v>731</v>
      </c>
      <c r="P675" t="s">
        <v>731</v>
      </c>
      <c r="Q675">
        <v>1</v>
      </c>
      <c r="X675">
        <v>2.91</v>
      </c>
      <c r="Y675">
        <v>0</v>
      </c>
      <c r="Z675">
        <v>0</v>
      </c>
      <c r="AA675">
        <v>0</v>
      </c>
      <c r="AB675">
        <v>9.07</v>
      </c>
      <c r="AC675">
        <v>0</v>
      </c>
      <c r="AD675">
        <v>1</v>
      </c>
      <c r="AE675">
        <v>1</v>
      </c>
      <c r="AF675" t="s">
        <v>3</v>
      </c>
      <c r="AG675">
        <v>2.91</v>
      </c>
      <c r="AH675">
        <v>2</v>
      </c>
      <c r="AI675">
        <v>23106269</v>
      </c>
      <c r="AJ675">
        <v>678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>
      <c r="A676">
        <f>ROW(Source!A372)</f>
        <v>372</v>
      </c>
      <c r="B676">
        <v>23106281</v>
      </c>
      <c r="C676">
        <v>23106268</v>
      </c>
      <c r="D676">
        <v>121548</v>
      </c>
      <c r="E676">
        <v>1</v>
      </c>
      <c r="F676">
        <v>1</v>
      </c>
      <c r="G676">
        <v>1</v>
      </c>
      <c r="H676">
        <v>1</v>
      </c>
      <c r="I676" t="s">
        <v>23</v>
      </c>
      <c r="J676" t="s">
        <v>3</v>
      </c>
      <c r="K676" t="s">
        <v>732</v>
      </c>
      <c r="L676">
        <v>608254</v>
      </c>
      <c r="N676">
        <v>1013</v>
      </c>
      <c r="O676" t="s">
        <v>733</v>
      </c>
      <c r="P676" t="s">
        <v>733</v>
      </c>
      <c r="Q676">
        <v>1</v>
      </c>
      <c r="X676">
        <v>0.02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2</v>
      </c>
      <c r="AF676" t="s">
        <v>3</v>
      </c>
      <c r="AG676">
        <v>0.02</v>
      </c>
      <c r="AH676">
        <v>2</v>
      </c>
      <c r="AI676">
        <v>23106270</v>
      </c>
      <c r="AJ676">
        <v>679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>
      <c r="A677">
        <f>ROW(Source!A372)</f>
        <v>372</v>
      </c>
      <c r="B677">
        <v>23106282</v>
      </c>
      <c r="C677">
        <v>23106268</v>
      </c>
      <c r="D677">
        <v>21598697</v>
      </c>
      <c r="E677">
        <v>1</v>
      </c>
      <c r="F677">
        <v>1</v>
      </c>
      <c r="G677">
        <v>1</v>
      </c>
      <c r="H677">
        <v>2</v>
      </c>
      <c r="I677" t="s">
        <v>872</v>
      </c>
      <c r="J677" t="s">
        <v>873</v>
      </c>
      <c r="K677" t="s">
        <v>874</v>
      </c>
      <c r="L677">
        <v>1368</v>
      </c>
      <c r="N677">
        <v>1011</v>
      </c>
      <c r="O677" t="s">
        <v>737</v>
      </c>
      <c r="P677" t="s">
        <v>737</v>
      </c>
      <c r="Q677">
        <v>1</v>
      </c>
      <c r="X677">
        <v>0.01</v>
      </c>
      <c r="Y677">
        <v>0</v>
      </c>
      <c r="Z677">
        <v>86.4</v>
      </c>
      <c r="AA677">
        <v>13.5</v>
      </c>
      <c r="AB677">
        <v>0</v>
      </c>
      <c r="AC677">
        <v>0</v>
      </c>
      <c r="AD677">
        <v>1</v>
      </c>
      <c r="AE677">
        <v>0</v>
      </c>
      <c r="AF677" t="s">
        <v>3</v>
      </c>
      <c r="AG677">
        <v>0.01</v>
      </c>
      <c r="AH677">
        <v>2</v>
      </c>
      <c r="AI677">
        <v>23106271</v>
      </c>
      <c r="AJ677">
        <v>680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>
      <c r="A678">
        <f>ROW(Source!A372)</f>
        <v>372</v>
      </c>
      <c r="B678">
        <v>23106283</v>
      </c>
      <c r="C678">
        <v>23106268</v>
      </c>
      <c r="D678">
        <v>21598847</v>
      </c>
      <c r="E678">
        <v>1</v>
      </c>
      <c r="F678">
        <v>1</v>
      </c>
      <c r="G678">
        <v>1</v>
      </c>
      <c r="H678">
        <v>2</v>
      </c>
      <c r="I678" t="s">
        <v>734</v>
      </c>
      <c r="J678" t="s">
        <v>735</v>
      </c>
      <c r="K678" t="s">
        <v>736</v>
      </c>
      <c r="L678">
        <v>1368</v>
      </c>
      <c r="N678">
        <v>1011</v>
      </c>
      <c r="O678" t="s">
        <v>737</v>
      </c>
      <c r="P678" t="s">
        <v>737</v>
      </c>
      <c r="Q678">
        <v>1</v>
      </c>
      <c r="X678">
        <v>0.01</v>
      </c>
      <c r="Y678">
        <v>0</v>
      </c>
      <c r="Z678">
        <v>111.99</v>
      </c>
      <c r="AA678">
        <v>13.5</v>
      </c>
      <c r="AB678">
        <v>0</v>
      </c>
      <c r="AC678">
        <v>0</v>
      </c>
      <c r="AD678">
        <v>1</v>
      </c>
      <c r="AE678">
        <v>0</v>
      </c>
      <c r="AF678" t="s">
        <v>3</v>
      </c>
      <c r="AG678">
        <v>0.01</v>
      </c>
      <c r="AH678">
        <v>2</v>
      </c>
      <c r="AI678">
        <v>23106272</v>
      </c>
      <c r="AJ678">
        <v>681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>
      <c r="A679">
        <f>ROW(Source!A372)</f>
        <v>372</v>
      </c>
      <c r="B679">
        <v>23106284</v>
      </c>
      <c r="C679">
        <v>23106268</v>
      </c>
      <c r="D679">
        <v>21599187</v>
      </c>
      <c r="E679">
        <v>1</v>
      </c>
      <c r="F679">
        <v>1</v>
      </c>
      <c r="G679">
        <v>1</v>
      </c>
      <c r="H679">
        <v>2</v>
      </c>
      <c r="I679" t="s">
        <v>895</v>
      </c>
      <c r="J679" t="s">
        <v>896</v>
      </c>
      <c r="K679" t="s">
        <v>897</v>
      </c>
      <c r="L679">
        <v>1368</v>
      </c>
      <c r="N679">
        <v>1011</v>
      </c>
      <c r="O679" t="s">
        <v>737</v>
      </c>
      <c r="P679" t="s">
        <v>737</v>
      </c>
      <c r="Q679">
        <v>1</v>
      </c>
      <c r="X679">
        <v>0.63</v>
      </c>
      <c r="Y679">
        <v>0</v>
      </c>
      <c r="Z679">
        <v>8.1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3</v>
      </c>
      <c r="AG679">
        <v>0.63</v>
      </c>
      <c r="AH679">
        <v>2</v>
      </c>
      <c r="AI679">
        <v>23106273</v>
      </c>
      <c r="AJ679">
        <v>682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>
      <c r="A680">
        <f>ROW(Source!A372)</f>
        <v>372</v>
      </c>
      <c r="B680">
        <v>23106285</v>
      </c>
      <c r="C680">
        <v>23106268</v>
      </c>
      <c r="D680">
        <v>21601609</v>
      </c>
      <c r="E680">
        <v>1</v>
      </c>
      <c r="F680">
        <v>1</v>
      </c>
      <c r="G680">
        <v>1</v>
      </c>
      <c r="H680">
        <v>2</v>
      </c>
      <c r="I680" t="s">
        <v>797</v>
      </c>
      <c r="J680" t="s">
        <v>798</v>
      </c>
      <c r="K680" t="s">
        <v>799</v>
      </c>
      <c r="L680">
        <v>1368</v>
      </c>
      <c r="N680">
        <v>1011</v>
      </c>
      <c r="O680" t="s">
        <v>737</v>
      </c>
      <c r="P680" t="s">
        <v>737</v>
      </c>
      <c r="Q680">
        <v>1</v>
      </c>
      <c r="X680">
        <v>0.02</v>
      </c>
      <c r="Y680">
        <v>0</v>
      </c>
      <c r="Z680">
        <v>87.17</v>
      </c>
      <c r="AA680">
        <v>11.6</v>
      </c>
      <c r="AB680">
        <v>0</v>
      </c>
      <c r="AC680">
        <v>0</v>
      </c>
      <c r="AD680">
        <v>1</v>
      </c>
      <c r="AE680">
        <v>0</v>
      </c>
      <c r="AF680" t="s">
        <v>3</v>
      </c>
      <c r="AG680">
        <v>0.02</v>
      </c>
      <c r="AH680">
        <v>2</v>
      </c>
      <c r="AI680">
        <v>23106274</v>
      </c>
      <c r="AJ680">
        <v>683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>
      <c r="A681">
        <f>ROW(Source!A372)</f>
        <v>372</v>
      </c>
      <c r="B681">
        <v>23106286</v>
      </c>
      <c r="C681">
        <v>23106268</v>
      </c>
      <c r="D681">
        <v>21540934</v>
      </c>
      <c r="E681">
        <v>1</v>
      </c>
      <c r="F681">
        <v>1</v>
      </c>
      <c r="G681">
        <v>1</v>
      </c>
      <c r="H681">
        <v>3</v>
      </c>
      <c r="I681" t="s">
        <v>774</v>
      </c>
      <c r="J681" t="s">
        <v>775</v>
      </c>
      <c r="K681" t="s">
        <v>776</v>
      </c>
      <c r="L681">
        <v>1348</v>
      </c>
      <c r="N681">
        <v>1009</v>
      </c>
      <c r="O681" t="s">
        <v>13</v>
      </c>
      <c r="P681" t="s">
        <v>13</v>
      </c>
      <c r="Q681">
        <v>1000</v>
      </c>
      <c r="X681">
        <v>3.3E-4</v>
      </c>
      <c r="Y681">
        <v>10362</v>
      </c>
      <c r="Z681">
        <v>0</v>
      </c>
      <c r="AA681">
        <v>0</v>
      </c>
      <c r="AB681">
        <v>0</v>
      </c>
      <c r="AC681">
        <v>0</v>
      </c>
      <c r="AD681">
        <v>1</v>
      </c>
      <c r="AE681">
        <v>0</v>
      </c>
      <c r="AF681" t="s">
        <v>3</v>
      </c>
      <c r="AG681">
        <v>3.3E-4</v>
      </c>
      <c r="AH681">
        <v>2</v>
      </c>
      <c r="AI681">
        <v>23106275</v>
      </c>
      <c r="AJ681">
        <v>684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>
      <c r="A682">
        <f>ROW(Source!A372)</f>
        <v>372</v>
      </c>
      <c r="B682">
        <v>23106287</v>
      </c>
      <c r="C682">
        <v>23106268</v>
      </c>
      <c r="D682">
        <v>21542381</v>
      </c>
      <c r="E682">
        <v>1</v>
      </c>
      <c r="F682">
        <v>1</v>
      </c>
      <c r="G682">
        <v>1</v>
      </c>
      <c r="H682">
        <v>3</v>
      </c>
      <c r="I682" t="s">
        <v>933</v>
      </c>
      <c r="J682" t="s">
        <v>934</v>
      </c>
      <c r="K682" t="s">
        <v>935</v>
      </c>
      <c r="L682">
        <v>1348</v>
      </c>
      <c r="N682">
        <v>1009</v>
      </c>
      <c r="O682" t="s">
        <v>13</v>
      </c>
      <c r="P682" t="s">
        <v>13</v>
      </c>
      <c r="Q682">
        <v>1000</v>
      </c>
      <c r="X682">
        <v>2.0699999999999998E-3</v>
      </c>
      <c r="Y682">
        <v>14830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0</v>
      </c>
      <c r="AF682" t="s">
        <v>3</v>
      </c>
      <c r="AG682">
        <v>2.0699999999999998E-3</v>
      </c>
      <c r="AH682">
        <v>2</v>
      </c>
      <c r="AI682">
        <v>23106276</v>
      </c>
      <c r="AJ682">
        <v>685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>
      <c r="A683">
        <f>ROW(Source!A372)</f>
        <v>372</v>
      </c>
      <c r="B683">
        <v>23106288</v>
      </c>
      <c r="C683">
        <v>23106268</v>
      </c>
      <c r="D683">
        <v>21572783</v>
      </c>
      <c r="E683">
        <v>1</v>
      </c>
      <c r="F683">
        <v>1</v>
      </c>
      <c r="G683">
        <v>1</v>
      </c>
      <c r="H683">
        <v>3</v>
      </c>
      <c r="I683" t="s">
        <v>161</v>
      </c>
      <c r="J683" t="s">
        <v>163</v>
      </c>
      <c r="K683" t="s">
        <v>162</v>
      </c>
      <c r="L683">
        <v>1354</v>
      </c>
      <c r="N683">
        <v>1010</v>
      </c>
      <c r="O683" t="s">
        <v>123</v>
      </c>
      <c r="P683" t="s">
        <v>123</v>
      </c>
      <c r="Q683">
        <v>1</v>
      </c>
      <c r="X683">
        <v>1</v>
      </c>
      <c r="Y683">
        <v>0</v>
      </c>
      <c r="Z683">
        <v>0</v>
      </c>
      <c r="AA683">
        <v>0</v>
      </c>
      <c r="AB683">
        <v>0</v>
      </c>
      <c r="AC683">
        <v>1</v>
      </c>
      <c r="AD683">
        <v>0</v>
      </c>
      <c r="AE683">
        <v>0</v>
      </c>
      <c r="AF683" t="s">
        <v>3</v>
      </c>
      <c r="AG683">
        <v>1</v>
      </c>
      <c r="AH683">
        <v>2</v>
      </c>
      <c r="AI683">
        <v>23106279</v>
      </c>
      <c r="AJ683">
        <v>686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>
      <c r="A684">
        <f>ROW(Source!A372)</f>
        <v>372</v>
      </c>
      <c r="B684">
        <v>23106289</v>
      </c>
      <c r="C684">
        <v>23106268</v>
      </c>
      <c r="D684">
        <v>21628494</v>
      </c>
      <c r="E684">
        <v>1</v>
      </c>
      <c r="F684">
        <v>1</v>
      </c>
      <c r="G684">
        <v>1</v>
      </c>
      <c r="H684">
        <v>3</v>
      </c>
      <c r="I684" t="s">
        <v>948</v>
      </c>
      <c r="J684" t="s">
        <v>949</v>
      </c>
      <c r="K684" t="s">
        <v>950</v>
      </c>
      <c r="L684">
        <v>1354</v>
      </c>
      <c r="N684">
        <v>1010</v>
      </c>
      <c r="O684" t="s">
        <v>123</v>
      </c>
      <c r="P684" t="s">
        <v>123</v>
      </c>
      <c r="Q684">
        <v>1</v>
      </c>
      <c r="X684">
        <v>2</v>
      </c>
      <c r="Y684">
        <v>45</v>
      </c>
      <c r="Z684">
        <v>0</v>
      </c>
      <c r="AA684">
        <v>0</v>
      </c>
      <c r="AB684">
        <v>0</v>
      </c>
      <c r="AC684">
        <v>0</v>
      </c>
      <c r="AD684">
        <v>1</v>
      </c>
      <c r="AE684">
        <v>0</v>
      </c>
      <c r="AF684" t="s">
        <v>3</v>
      </c>
      <c r="AG684">
        <v>2</v>
      </c>
      <c r="AH684">
        <v>2</v>
      </c>
      <c r="AI684">
        <v>23106277</v>
      </c>
      <c r="AJ684">
        <v>687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>
      <c r="A685">
        <f>ROW(Source!A372)</f>
        <v>372</v>
      </c>
      <c r="B685">
        <v>23106290</v>
      </c>
      <c r="C685">
        <v>23106268</v>
      </c>
      <c r="D685">
        <v>21638023</v>
      </c>
      <c r="E685">
        <v>1</v>
      </c>
      <c r="F685">
        <v>1</v>
      </c>
      <c r="G685">
        <v>1</v>
      </c>
      <c r="H685">
        <v>3</v>
      </c>
      <c r="I685" t="s">
        <v>951</v>
      </c>
      <c r="J685" t="s">
        <v>952</v>
      </c>
      <c r="K685" t="s">
        <v>953</v>
      </c>
      <c r="L685">
        <v>1356</v>
      </c>
      <c r="N685">
        <v>1010</v>
      </c>
      <c r="O685" t="s">
        <v>921</v>
      </c>
      <c r="P685" t="s">
        <v>921</v>
      </c>
      <c r="Q685">
        <v>1000</v>
      </c>
      <c r="X685">
        <v>2E-3</v>
      </c>
      <c r="Y685">
        <v>5650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3</v>
      </c>
      <c r="AG685">
        <v>2E-3</v>
      </c>
      <c r="AH685">
        <v>2</v>
      </c>
      <c r="AI685">
        <v>23106278</v>
      </c>
      <c r="AJ685">
        <v>688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>
      <c r="A686">
        <f>ROW(Source!A375)</f>
        <v>375</v>
      </c>
      <c r="B686">
        <v>23106305</v>
      </c>
      <c r="C686">
        <v>23106293</v>
      </c>
      <c r="D686">
        <v>9415735</v>
      </c>
      <c r="E686">
        <v>1</v>
      </c>
      <c r="F686">
        <v>1</v>
      </c>
      <c r="G686">
        <v>1</v>
      </c>
      <c r="H686">
        <v>1</v>
      </c>
      <c r="I686" t="s">
        <v>922</v>
      </c>
      <c r="J686" t="s">
        <v>3</v>
      </c>
      <c r="K686" t="s">
        <v>923</v>
      </c>
      <c r="L686">
        <v>1369</v>
      </c>
      <c r="N686">
        <v>1013</v>
      </c>
      <c r="O686" t="s">
        <v>731</v>
      </c>
      <c r="P686" t="s">
        <v>731</v>
      </c>
      <c r="Q686">
        <v>1</v>
      </c>
      <c r="X686">
        <v>6.72</v>
      </c>
      <c r="Y686">
        <v>0</v>
      </c>
      <c r="Z686">
        <v>0</v>
      </c>
      <c r="AA686">
        <v>0</v>
      </c>
      <c r="AB686">
        <v>9.07</v>
      </c>
      <c r="AC686">
        <v>0</v>
      </c>
      <c r="AD686">
        <v>1</v>
      </c>
      <c r="AE686">
        <v>1</v>
      </c>
      <c r="AF686" t="s">
        <v>3</v>
      </c>
      <c r="AG686">
        <v>6.72</v>
      </c>
      <c r="AH686">
        <v>2</v>
      </c>
      <c r="AI686">
        <v>23106294</v>
      </c>
      <c r="AJ686">
        <v>689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>
      <c r="A687">
        <f>ROW(Source!A375)</f>
        <v>375</v>
      </c>
      <c r="B687">
        <v>23106306</v>
      </c>
      <c r="C687">
        <v>23106293</v>
      </c>
      <c r="D687">
        <v>121548</v>
      </c>
      <c r="E687">
        <v>1</v>
      </c>
      <c r="F687">
        <v>1</v>
      </c>
      <c r="G687">
        <v>1</v>
      </c>
      <c r="H687">
        <v>1</v>
      </c>
      <c r="I687" t="s">
        <v>23</v>
      </c>
      <c r="J687" t="s">
        <v>3</v>
      </c>
      <c r="K687" t="s">
        <v>732</v>
      </c>
      <c r="L687">
        <v>608254</v>
      </c>
      <c r="N687">
        <v>1013</v>
      </c>
      <c r="O687" t="s">
        <v>733</v>
      </c>
      <c r="P687" t="s">
        <v>733</v>
      </c>
      <c r="Q687">
        <v>1</v>
      </c>
      <c r="X687">
        <v>0.04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1</v>
      </c>
      <c r="AE687">
        <v>2</v>
      </c>
      <c r="AF687" t="s">
        <v>3</v>
      </c>
      <c r="AG687">
        <v>0.04</v>
      </c>
      <c r="AH687">
        <v>2</v>
      </c>
      <c r="AI687">
        <v>23106295</v>
      </c>
      <c r="AJ687">
        <v>690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>
      <c r="A688">
        <f>ROW(Source!A375)</f>
        <v>375</v>
      </c>
      <c r="B688">
        <v>23106307</v>
      </c>
      <c r="C688">
        <v>23106293</v>
      </c>
      <c r="D688">
        <v>21598697</v>
      </c>
      <c r="E688">
        <v>1</v>
      </c>
      <c r="F688">
        <v>1</v>
      </c>
      <c r="G688">
        <v>1</v>
      </c>
      <c r="H688">
        <v>2</v>
      </c>
      <c r="I688" t="s">
        <v>872</v>
      </c>
      <c r="J688" t="s">
        <v>873</v>
      </c>
      <c r="K688" t="s">
        <v>874</v>
      </c>
      <c r="L688">
        <v>1368</v>
      </c>
      <c r="N688">
        <v>1011</v>
      </c>
      <c r="O688" t="s">
        <v>737</v>
      </c>
      <c r="P688" t="s">
        <v>737</v>
      </c>
      <c r="Q688">
        <v>1</v>
      </c>
      <c r="X688">
        <v>0.02</v>
      </c>
      <c r="Y688">
        <v>0</v>
      </c>
      <c r="Z688">
        <v>86.4</v>
      </c>
      <c r="AA688">
        <v>13.5</v>
      </c>
      <c r="AB688">
        <v>0</v>
      </c>
      <c r="AC688">
        <v>0</v>
      </c>
      <c r="AD688">
        <v>1</v>
      </c>
      <c r="AE688">
        <v>0</v>
      </c>
      <c r="AF688" t="s">
        <v>3</v>
      </c>
      <c r="AG688">
        <v>0.02</v>
      </c>
      <c r="AH688">
        <v>2</v>
      </c>
      <c r="AI688">
        <v>23106296</v>
      </c>
      <c r="AJ688">
        <v>691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>
      <c r="A689">
        <f>ROW(Source!A375)</f>
        <v>375</v>
      </c>
      <c r="B689">
        <v>23106308</v>
      </c>
      <c r="C689">
        <v>23106293</v>
      </c>
      <c r="D689">
        <v>21598847</v>
      </c>
      <c r="E689">
        <v>1</v>
      </c>
      <c r="F689">
        <v>1</v>
      </c>
      <c r="G689">
        <v>1</v>
      </c>
      <c r="H689">
        <v>2</v>
      </c>
      <c r="I689" t="s">
        <v>734</v>
      </c>
      <c r="J689" t="s">
        <v>735</v>
      </c>
      <c r="K689" t="s">
        <v>736</v>
      </c>
      <c r="L689">
        <v>1368</v>
      </c>
      <c r="N689">
        <v>1011</v>
      </c>
      <c r="O689" t="s">
        <v>737</v>
      </c>
      <c r="P689" t="s">
        <v>737</v>
      </c>
      <c r="Q689">
        <v>1</v>
      </c>
      <c r="X689">
        <v>0.02</v>
      </c>
      <c r="Y689">
        <v>0</v>
      </c>
      <c r="Z689">
        <v>111.99</v>
      </c>
      <c r="AA689">
        <v>13.5</v>
      </c>
      <c r="AB689">
        <v>0</v>
      </c>
      <c r="AC689">
        <v>0</v>
      </c>
      <c r="AD689">
        <v>1</v>
      </c>
      <c r="AE689">
        <v>0</v>
      </c>
      <c r="AF689" t="s">
        <v>3</v>
      </c>
      <c r="AG689">
        <v>0.02</v>
      </c>
      <c r="AH689">
        <v>2</v>
      </c>
      <c r="AI689">
        <v>23106297</v>
      </c>
      <c r="AJ689">
        <v>692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>
      <c r="A690">
        <f>ROW(Source!A375)</f>
        <v>375</v>
      </c>
      <c r="B690">
        <v>23106309</v>
      </c>
      <c r="C690">
        <v>23106293</v>
      </c>
      <c r="D690">
        <v>21599187</v>
      </c>
      <c r="E690">
        <v>1</v>
      </c>
      <c r="F690">
        <v>1</v>
      </c>
      <c r="G690">
        <v>1</v>
      </c>
      <c r="H690">
        <v>2</v>
      </c>
      <c r="I690" t="s">
        <v>895</v>
      </c>
      <c r="J690" t="s">
        <v>896</v>
      </c>
      <c r="K690" t="s">
        <v>897</v>
      </c>
      <c r="L690">
        <v>1368</v>
      </c>
      <c r="N690">
        <v>1011</v>
      </c>
      <c r="O690" t="s">
        <v>737</v>
      </c>
      <c r="P690" t="s">
        <v>737</v>
      </c>
      <c r="Q690">
        <v>1</v>
      </c>
      <c r="X690">
        <v>0.86</v>
      </c>
      <c r="Y690">
        <v>0</v>
      </c>
      <c r="Z690">
        <v>8.1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3</v>
      </c>
      <c r="AG690">
        <v>0.86</v>
      </c>
      <c r="AH690">
        <v>2</v>
      </c>
      <c r="AI690">
        <v>23106298</v>
      </c>
      <c r="AJ690">
        <v>693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>
      <c r="A691">
        <f>ROW(Source!A375)</f>
        <v>375</v>
      </c>
      <c r="B691">
        <v>23106310</v>
      </c>
      <c r="C691">
        <v>23106293</v>
      </c>
      <c r="D691">
        <v>21601609</v>
      </c>
      <c r="E691">
        <v>1</v>
      </c>
      <c r="F691">
        <v>1</v>
      </c>
      <c r="G691">
        <v>1</v>
      </c>
      <c r="H691">
        <v>2</v>
      </c>
      <c r="I691" t="s">
        <v>797</v>
      </c>
      <c r="J691" t="s">
        <v>798</v>
      </c>
      <c r="K691" t="s">
        <v>799</v>
      </c>
      <c r="L691">
        <v>1368</v>
      </c>
      <c r="N691">
        <v>1011</v>
      </c>
      <c r="O691" t="s">
        <v>737</v>
      </c>
      <c r="P691" t="s">
        <v>737</v>
      </c>
      <c r="Q691">
        <v>1</v>
      </c>
      <c r="X691">
        <v>0.05</v>
      </c>
      <c r="Y691">
        <v>0</v>
      </c>
      <c r="Z691">
        <v>87.17</v>
      </c>
      <c r="AA691">
        <v>11.6</v>
      </c>
      <c r="AB691">
        <v>0</v>
      </c>
      <c r="AC691">
        <v>0</v>
      </c>
      <c r="AD691">
        <v>1</v>
      </c>
      <c r="AE691">
        <v>0</v>
      </c>
      <c r="AF691" t="s">
        <v>3</v>
      </c>
      <c r="AG691">
        <v>0.05</v>
      </c>
      <c r="AH691">
        <v>2</v>
      </c>
      <c r="AI691">
        <v>23106299</v>
      </c>
      <c r="AJ691">
        <v>694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>
      <c r="A692">
        <f>ROW(Source!A375)</f>
        <v>375</v>
      </c>
      <c r="B692">
        <v>23106311</v>
      </c>
      <c r="C692">
        <v>23106293</v>
      </c>
      <c r="D692">
        <v>21540934</v>
      </c>
      <c r="E692">
        <v>1</v>
      </c>
      <c r="F692">
        <v>1</v>
      </c>
      <c r="G692">
        <v>1</v>
      </c>
      <c r="H692">
        <v>3</v>
      </c>
      <c r="I692" t="s">
        <v>774</v>
      </c>
      <c r="J692" t="s">
        <v>775</v>
      </c>
      <c r="K692" t="s">
        <v>776</v>
      </c>
      <c r="L692">
        <v>1348</v>
      </c>
      <c r="N692">
        <v>1009</v>
      </c>
      <c r="O692" t="s">
        <v>13</v>
      </c>
      <c r="P692" t="s">
        <v>13</v>
      </c>
      <c r="Q692">
        <v>1000</v>
      </c>
      <c r="X692">
        <v>5.5999999999999995E-4</v>
      </c>
      <c r="Y692">
        <v>10362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0</v>
      </c>
      <c r="AF692" t="s">
        <v>3</v>
      </c>
      <c r="AG692">
        <v>5.5999999999999995E-4</v>
      </c>
      <c r="AH692">
        <v>2</v>
      </c>
      <c r="AI692">
        <v>23106300</v>
      </c>
      <c r="AJ692">
        <v>695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>
      <c r="A693">
        <f>ROW(Source!A375)</f>
        <v>375</v>
      </c>
      <c r="B693">
        <v>23106312</v>
      </c>
      <c r="C693">
        <v>23106293</v>
      </c>
      <c r="D693">
        <v>21542383</v>
      </c>
      <c r="E693">
        <v>1</v>
      </c>
      <c r="F693">
        <v>1</v>
      </c>
      <c r="G693">
        <v>1</v>
      </c>
      <c r="H693">
        <v>3</v>
      </c>
      <c r="I693" t="s">
        <v>912</v>
      </c>
      <c r="J693" t="s">
        <v>913</v>
      </c>
      <c r="K693" t="s">
        <v>914</v>
      </c>
      <c r="L693">
        <v>1348</v>
      </c>
      <c r="N693">
        <v>1009</v>
      </c>
      <c r="O693" t="s">
        <v>13</v>
      </c>
      <c r="P693" t="s">
        <v>13</v>
      </c>
      <c r="Q693">
        <v>1000</v>
      </c>
      <c r="X693">
        <v>5.0400000000000002E-3</v>
      </c>
      <c r="Y693">
        <v>13560</v>
      </c>
      <c r="Z693">
        <v>0</v>
      </c>
      <c r="AA693">
        <v>0</v>
      </c>
      <c r="AB693">
        <v>0</v>
      </c>
      <c r="AC693">
        <v>0</v>
      </c>
      <c r="AD693">
        <v>1</v>
      </c>
      <c r="AE693">
        <v>0</v>
      </c>
      <c r="AF693" t="s">
        <v>3</v>
      </c>
      <c r="AG693">
        <v>5.0400000000000002E-3</v>
      </c>
      <c r="AH693">
        <v>2</v>
      </c>
      <c r="AI693">
        <v>23106301</v>
      </c>
      <c r="AJ693">
        <v>696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>
      <c r="A694">
        <f>ROW(Source!A375)</f>
        <v>375</v>
      </c>
      <c r="B694">
        <v>23106313</v>
      </c>
      <c r="C694">
        <v>23106293</v>
      </c>
      <c r="D694">
        <v>21572783</v>
      </c>
      <c r="E694">
        <v>1</v>
      </c>
      <c r="F694">
        <v>1</v>
      </c>
      <c r="G694">
        <v>1</v>
      </c>
      <c r="H694">
        <v>3</v>
      </c>
      <c r="I694" t="s">
        <v>161</v>
      </c>
      <c r="J694" t="s">
        <v>163</v>
      </c>
      <c r="K694" t="s">
        <v>162</v>
      </c>
      <c r="L694">
        <v>1354</v>
      </c>
      <c r="N694">
        <v>1010</v>
      </c>
      <c r="O694" t="s">
        <v>123</v>
      </c>
      <c r="P694" t="s">
        <v>123</v>
      </c>
      <c r="Q694">
        <v>1</v>
      </c>
      <c r="X694">
        <v>1</v>
      </c>
      <c r="Y694">
        <v>0</v>
      </c>
      <c r="Z694">
        <v>0</v>
      </c>
      <c r="AA694">
        <v>0</v>
      </c>
      <c r="AB694">
        <v>0</v>
      </c>
      <c r="AC694">
        <v>1</v>
      </c>
      <c r="AD694">
        <v>0</v>
      </c>
      <c r="AE694">
        <v>0</v>
      </c>
      <c r="AF694" t="s">
        <v>3</v>
      </c>
      <c r="AG694">
        <v>1</v>
      </c>
      <c r="AH694">
        <v>2</v>
      </c>
      <c r="AI694">
        <v>23106304</v>
      </c>
      <c r="AJ694">
        <v>697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>
      <c r="A695">
        <f>ROW(Source!A375)</f>
        <v>375</v>
      </c>
      <c r="B695">
        <v>23106314</v>
      </c>
      <c r="C695">
        <v>23106293</v>
      </c>
      <c r="D695">
        <v>21628498</v>
      </c>
      <c r="E695">
        <v>1</v>
      </c>
      <c r="F695">
        <v>1</v>
      </c>
      <c r="G695">
        <v>1</v>
      </c>
      <c r="H695">
        <v>3</v>
      </c>
      <c r="I695" t="s">
        <v>915</v>
      </c>
      <c r="J695" t="s">
        <v>916</v>
      </c>
      <c r="K695" t="s">
        <v>917</v>
      </c>
      <c r="L695">
        <v>1354</v>
      </c>
      <c r="N695">
        <v>1010</v>
      </c>
      <c r="O695" t="s">
        <v>123</v>
      </c>
      <c r="P695" t="s">
        <v>123</v>
      </c>
      <c r="Q695">
        <v>1</v>
      </c>
      <c r="X695">
        <v>2</v>
      </c>
      <c r="Y695">
        <v>75</v>
      </c>
      <c r="Z695">
        <v>0</v>
      </c>
      <c r="AA695">
        <v>0</v>
      </c>
      <c r="AB695">
        <v>0</v>
      </c>
      <c r="AC695">
        <v>0</v>
      </c>
      <c r="AD695">
        <v>1</v>
      </c>
      <c r="AE695">
        <v>0</v>
      </c>
      <c r="AF695" t="s">
        <v>3</v>
      </c>
      <c r="AG695">
        <v>2</v>
      </c>
      <c r="AH695">
        <v>2</v>
      </c>
      <c r="AI695">
        <v>23106302</v>
      </c>
      <c r="AJ695">
        <v>698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>
      <c r="A696">
        <f>ROW(Source!A375)</f>
        <v>375</v>
      </c>
      <c r="B696">
        <v>23106315</v>
      </c>
      <c r="C696">
        <v>23106293</v>
      </c>
      <c r="D696">
        <v>21638024</v>
      </c>
      <c r="E696">
        <v>1</v>
      </c>
      <c r="F696">
        <v>1</v>
      </c>
      <c r="G696">
        <v>1</v>
      </c>
      <c r="H696">
        <v>3</v>
      </c>
      <c r="I696" t="s">
        <v>918</v>
      </c>
      <c r="J696" t="s">
        <v>919</v>
      </c>
      <c r="K696" t="s">
        <v>920</v>
      </c>
      <c r="L696">
        <v>1356</v>
      </c>
      <c r="N696">
        <v>1010</v>
      </c>
      <c r="O696" t="s">
        <v>921</v>
      </c>
      <c r="P696" t="s">
        <v>921</v>
      </c>
      <c r="Q696">
        <v>1000</v>
      </c>
      <c r="X696">
        <v>2E-3</v>
      </c>
      <c r="Y696">
        <v>7980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0</v>
      </c>
      <c r="AF696" t="s">
        <v>3</v>
      </c>
      <c r="AG696">
        <v>2E-3</v>
      </c>
      <c r="AH696">
        <v>2</v>
      </c>
      <c r="AI696">
        <v>23106303</v>
      </c>
      <c r="AJ696">
        <v>699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>
      <c r="A697">
        <f>ROW(Source!A381)</f>
        <v>381</v>
      </c>
      <c r="B697">
        <v>23106334</v>
      </c>
      <c r="C697">
        <v>23106321</v>
      </c>
      <c r="D697">
        <v>9430710</v>
      </c>
      <c r="E697">
        <v>1</v>
      </c>
      <c r="F697">
        <v>1</v>
      </c>
      <c r="G697">
        <v>1</v>
      </c>
      <c r="H697">
        <v>1</v>
      </c>
      <c r="I697" t="s">
        <v>803</v>
      </c>
      <c r="J697" t="s">
        <v>3</v>
      </c>
      <c r="K697" t="s">
        <v>804</v>
      </c>
      <c r="L697">
        <v>1369</v>
      </c>
      <c r="N697">
        <v>1013</v>
      </c>
      <c r="O697" t="s">
        <v>731</v>
      </c>
      <c r="P697" t="s">
        <v>731</v>
      </c>
      <c r="Q697">
        <v>1</v>
      </c>
      <c r="X697">
        <v>88.3</v>
      </c>
      <c r="Y697">
        <v>0</v>
      </c>
      <c r="Z697">
        <v>0</v>
      </c>
      <c r="AA697">
        <v>0</v>
      </c>
      <c r="AB697">
        <v>9.6199999999999992</v>
      </c>
      <c r="AC697">
        <v>0</v>
      </c>
      <c r="AD697">
        <v>1</v>
      </c>
      <c r="AE697">
        <v>1</v>
      </c>
      <c r="AF697" t="s">
        <v>3</v>
      </c>
      <c r="AG697">
        <v>88.3</v>
      </c>
      <c r="AH697">
        <v>2</v>
      </c>
      <c r="AI697">
        <v>23106322</v>
      </c>
      <c r="AJ697">
        <v>700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>
      <c r="A698">
        <f>ROW(Source!A381)</f>
        <v>381</v>
      </c>
      <c r="B698">
        <v>23106335</v>
      </c>
      <c r="C698">
        <v>23106321</v>
      </c>
      <c r="D698">
        <v>121548</v>
      </c>
      <c r="E698">
        <v>1</v>
      </c>
      <c r="F698">
        <v>1</v>
      </c>
      <c r="G698">
        <v>1</v>
      </c>
      <c r="H698">
        <v>1</v>
      </c>
      <c r="I698" t="s">
        <v>23</v>
      </c>
      <c r="J698" t="s">
        <v>3</v>
      </c>
      <c r="K698" t="s">
        <v>732</v>
      </c>
      <c r="L698">
        <v>608254</v>
      </c>
      <c r="N698">
        <v>1013</v>
      </c>
      <c r="O698" t="s">
        <v>733</v>
      </c>
      <c r="P698" t="s">
        <v>733</v>
      </c>
      <c r="Q698">
        <v>1</v>
      </c>
      <c r="X698">
        <v>1.51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1</v>
      </c>
      <c r="AE698">
        <v>2</v>
      </c>
      <c r="AF698" t="s">
        <v>3</v>
      </c>
      <c r="AG698">
        <v>1.51</v>
      </c>
      <c r="AH698">
        <v>2</v>
      </c>
      <c r="AI698">
        <v>23106323</v>
      </c>
      <c r="AJ698">
        <v>701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>
      <c r="A699">
        <f>ROW(Source!A381)</f>
        <v>381</v>
      </c>
      <c r="B699">
        <v>23106336</v>
      </c>
      <c r="C699">
        <v>23106321</v>
      </c>
      <c r="D699">
        <v>21598821</v>
      </c>
      <c r="E699">
        <v>1</v>
      </c>
      <c r="F699">
        <v>1</v>
      </c>
      <c r="G699">
        <v>1</v>
      </c>
      <c r="H699">
        <v>2</v>
      </c>
      <c r="I699" t="s">
        <v>805</v>
      </c>
      <c r="J699" t="s">
        <v>806</v>
      </c>
      <c r="K699" t="s">
        <v>807</v>
      </c>
      <c r="L699">
        <v>1368</v>
      </c>
      <c r="N699">
        <v>1011</v>
      </c>
      <c r="O699" t="s">
        <v>737</v>
      </c>
      <c r="P699" t="s">
        <v>737</v>
      </c>
      <c r="Q699">
        <v>1</v>
      </c>
      <c r="X699">
        <v>1</v>
      </c>
      <c r="Y699">
        <v>0</v>
      </c>
      <c r="Z699">
        <v>134.65</v>
      </c>
      <c r="AA699">
        <v>13.5</v>
      </c>
      <c r="AB699">
        <v>0</v>
      </c>
      <c r="AC699">
        <v>0</v>
      </c>
      <c r="AD699">
        <v>1</v>
      </c>
      <c r="AE699">
        <v>0</v>
      </c>
      <c r="AF699" t="s">
        <v>3</v>
      </c>
      <c r="AG699">
        <v>1</v>
      </c>
      <c r="AH699">
        <v>2</v>
      </c>
      <c r="AI699">
        <v>23106324</v>
      </c>
      <c r="AJ699">
        <v>702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>
      <c r="A700">
        <f>ROW(Source!A381)</f>
        <v>381</v>
      </c>
      <c r="B700">
        <v>23106337</v>
      </c>
      <c r="C700">
        <v>23106321</v>
      </c>
      <c r="D700">
        <v>21599017</v>
      </c>
      <c r="E700">
        <v>1</v>
      </c>
      <c r="F700">
        <v>1</v>
      </c>
      <c r="G700">
        <v>1</v>
      </c>
      <c r="H700">
        <v>2</v>
      </c>
      <c r="I700" t="s">
        <v>956</v>
      </c>
      <c r="J700" t="s">
        <v>957</v>
      </c>
      <c r="K700" t="s">
        <v>958</v>
      </c>
      <c r="L700">
        <v>1368</v>
      </c>
      <c r="N700">
        <v>1011</v>
      </c>
      <c r="O700" t="s">
        <v>737</v>
      </c>
      <c r="P700" t="s">
        <v>737</v>
      </c>
      <c r="Q700">
        <v>1</v>
      </c>
      <c r="X700">
        <v>3.89</v>
      </c>
      <c r="Y700">
        <v>0</v>
      </c>
      <c r="Z700">
        <v>6.66</v>
      </c>
      <c r="AA700">
        <v>0</v>
      </c>
      <c r="AB700">
        <v>0</v>
      </c>
      <c r="AC700">
        <v>0</v>
      </c>
      <c r="AD700">
        <v>1</v>
      </c>
      <c r="AE700">
        <v>0</v>
      </c>
      <c r="AF700" t="s">
        <v>3</v>
      </c>
      <c r="AG700">
        <v>3.89</v>
      </c>
      <c r="AH700">
        <v>2</v>
      </c>
      <c r="AI700">
        <v>23106325</v>
      </c>
      <c r="AJ700">
        <v>703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>
      <c r="A701">
        <f>ROW(Source!A381)</f>
        <v>381</v>
      </c>
      <c r="B701">
        <v>23106338</v>
      </c>
      <c r="C701">
        <v>23106321</v>
      </c>
      <c r="D701">
        <v>21600294</v>
      </c>
      <c r="E701">
        <v>1</v>
      </c>
      <c r="F701">
        <v>1</v>
      </c>
      <c r="G701">
        <v>1</v>
      </c>
      <c r="H701">
        <v>2</v>
      </c>
      <c r="I701" t="s">
        <v>814</v>
      </c>
      <c r="J701" t="s">
        <v>815</v>
      </c>
      <c r="K701" t="s">
        <v>816</v>
      </c>
      <c r="L701">
        <v>1368</v>
      </c>
      <c r="N701">
        <v>1011</v>
      </c>
      <c r="O701" t="s">
        <v>737</v>
      </c>
      <c r="P701" t="s">
        <v>737</v>
      </c>
      <c r="Q701">
        <v>1</v>
      </c>
      <c r="X701">
        <v>0.51</v>
      </c>
      <c r="Y701">
        <v>0</v>
      </c>
      <c r="Z701">
        <v>91.83</v>
      </c>
      <c r="AA701">
        <v>10.06</v>
      </c>
      <c r="AB701">
        <v>0</v>
      </c>
      <c r="AC701">
        <v>0</v>
      </c>
      <c r="AD701">
        <v>1</v>
      </c>
      <c r="AE701">
        <v>0</v>
      </c>
      <c r="AF701" t="s">
        <v>3</v>
      </c>
      <c r="AG701">
        <v>0.51</v>
      </c>
      <c r="AH701">
        <v>2</v>
      </c>
      <c r="AI701">
        <v>23106326</v>
      </c>
      <c r="AJ701">
        <v>704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>
      <c r="A702">
        <f>ROW(Source!A381)</f>
        <v>381</v>
      </c>
      <c r="B702">
        <v>23106339</v>
      </c>
      <c r="C702">
        <v>23106321</v>
      </c>
      <c r="D702">
        <v>21601609</v>
      </c>
      <c r="E702">
        <v>1</v>
      </c>
      <c r="F702">
        <v>1</v>
      </c>
      <c r="G702">
        <v>1</v>
      </c>
      <c r="H702">
        <v>2</v>
      </c>
      <c r="I702" t="s">
        <v>797</v>
      </c>
      <c r="J702" t="s">
        <v>798</v>
      </c>
      <c r="K702" t="s">
        <v>799</v>
      </c>
      <c r="L702">
        <v>1368</v>
      </c>
      <c r="N702">
        <v>1011</v>
      </c>
      <c r="O702" t="s">
        <v>737</v>
      </c>
      <c r="P702" t="s">
        <v>737</v>
      </c>
      <c r="Q702">
        <v>1</v>
      </c>
      <c r="X702">
        <v>1</v>
      </c>
      <c r="Y702">
        <v>0</v>
      </c>
      <c r="Z702">
        <v>87.17</v>
      </c>
      <c r="AA702">
        <v>11.6</v>
      </c>
      <c r="AB702">
        <v>0</v>
      </c>
      <c r="AC702">
        <v>0</v>
      </c>
      <c r="AD702">
        <v>1</v>
      </c>
      <c r="AE702">
        <v>0</v>
      </c>
      <c r="AF702" t="s">
        <v>3</v>
      </c>
      <c r="AG702">
        <v>1</v>
      </c>
      <c r="AH702">
        <v>2</v>
      </c>
      <c r="AI702">
        <v>23106327</v>
      </c>
      <c r="AJ702">
        <v>705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>
      <c r="A703">
        <f>ROW(Source!A381)</f>
        <v>381</v>
      </c>
      <c r="B703">
        <v>23106340</v>
      </c>
      <c r="C703">
        <v>23106321</v>
      </c>
      <c r="D703">
        <v>21538484</v>
      </c>
      <c r="E703">
        <v>1</v>
      </c>
      <c r="F703">
        <v>1</v>
      </c>
      <c r="G703">
        <v>1</v>
      </c>
      <c r="H703">
        <v>3</v>
      </c>
      <c r="I703" t="s">
        <v>939</v>
      </c>
      <c r="J703" t="s">
        <v>940</v>
      </c>
      <c r="K703" t="s">
        <v>941</v>
      </c>
      <c r="L703">
        <v>1348</v>
      </c>
      <c r="N703">
        <v>1009</v>
      </c>
      <c r="O703" t="s">
        <v>13</v>
      </c>
      <c r="P703" t="s">
        <v>13</v>
      </c>
      <c r="Q703">
        <v>1000</v>
      </c>
      <c r="X703">
        <v>2.0000000000000002E-5</v>
      </c>
      <c r="Y703">
        <v>24600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0</v>
      </c>
      <c r="AF703" t="s">
        <v>3</v>
      </c>
      <c r="AG703">
        <v>2.0000000000000002E-5</v>
      </c>
      <c r="AH703">
        <v>2</v>
      </c>
      <c r="AI703">
        <v>23106328</v>
      </c>
      <c r="AJ703">
        <v>706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>
      <c r="A704">
        <f>ROW(Source!A381)</f>
        <v>381</v>
      </c>
      <c r="B704">
        <v>23106341</v>
      </c>
      <c r="C704">
        <v>23106321</v>
      </c>
      <c r="D704">
        <v>21538874</v>
      </c>
      <c r="E704">
        <v>1</v>
      </c>
      <c r="F704">
        <v>1</v>
      </c>
      <c r="G704">
        <v>1</v>
      </c>
      <c r="H704">
        <v>3</v>
      </c>
      <c r="I704" t="s">
        <v>762</v>
      </c>
      <c r="J704" t="s">
        <v>763</v>
      </c>
      <c r="K704" t="s">
        <v>764</v>
      </c>
      <c r="L704">
        <v>1339</v>
      </c>
      <c r="N704">
        <v>1007</v>
      </c>
      <c r="O704" t="s">
        <v>26</v>
      </c>
      <c r="P704" t="s">
        <v>26</v>
      </c>
      <c r="Q704">
        <v>1</v>
      </c>
      <c r="X704">
        <v>0.54</v>
      </c>
      <c r="Y704">
        <v>6.22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0</v>
      </c>
      <c r="AF704" t="s">
        <v>3</v>
      </c>
      <c r="AG704">
        <v>0.54</v>
      </c>
      <c r="AH704">
        <v>2</v>
      </c>
      <c r="AI704">
        <v>23106329</v>
      </c>
      <c r="AJ704">
        <v>707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>
      <c r="A705">
        <f>ROW(Source!A381)</f>
        <v>381</v>
      </c>
      <c r="B705">
        <v>23106342</v>
      </c>
      <c r="C705">
        <v>23106321</v>
      </c>
      <c r="D705">
        <v>21541053</v>
      </c>
      <c r="E705">
        <v>1</v>
      </c>
      <c r="F705">
        <v>1</v>
      </c>
      <c r="G705">
        <v>1</v>
      </c>
      <c r="H705">
        <v>3</v>
      </c>
      <c r="I705" t="s">
        <v>777</v>
      </c>
      <c r="J705" t="s">
        <v>778</v>
      </c>
      <c r="K705" t="s">
        <v>779</v>
      </c>
      <c r="L705">
        <v>1339</v>
      </c>
      <c r="N705">
        <v>1007</v>
      </c>
      <c r="O705" t="s">
        <v>26</v>
      </c>
      <c r="P705" t="s">
        <v>26</v>
      </c>
      <c r="Q705">
        <v>1</v>
      </c>
      <c r="X705">
        <v>0.47</v>
      </c>
      <c r="Y705">
        <v>38.51</v>
      </c>
      <c r="Z705">
        <v>0</v>
      </c>
      <c r="AA705">
        <v>0</v>
      </c>
      <c r="AB705">
        <v>0</v>
      </c>
      <c r="AC705">
        <v>0</v>
      </c>
      <c r="AD705">
        <v>1</v>
      </c>
      <c r="AE705">
        <v>0</v>
      </c>
      <c r="AF705" t="s">
        <v>3</v>
      </c>
      <c r="AG705">
        <v>0.47</v>
      </c>
      <c r="AH705">
        <v>2</v>
      </c>
      <c r="AI705">
        <v>23106330</v>
      </c>
      <c r="AJ705">
        <v>708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>
      <c r="A706">
        <f>ROW(Source!A381)</f>
        <v>381</v>
      </c>
      <c r="B706">
        <v>23106343</v>
      </c>
      <c r="C706">
        <v>23106321</v>
      </c>
      <c r="D706">
        <v>21586826</v>
      </c>
      <c r="E706">
        <v>1</v>
      </c>
      <c r="F706">
        <v>1</v>
      </c>
      <c r="G706">
        <v>1</v>
      </c>
      <c r="H706">
        <v>3</v>
      </c>
      <c r="I706" t="s">
        <v>844</v>
      </c>
      <c r="J706" t="s">
        <v>845</v>
      </c>
      <c r="K706" t="s">
        <v>846</v>
      </c>
      <c r="L706">
        <v>1339</v>
      </c>
      <c r="N706">
        <v>1007</v>
      </c>
      <c r="O706" t="s">
        <v>26</v>
      </c>
      <c r="P706" t="s">
        <v>26</v>
      </c>
      <c r="Q706">
        <v>1</v>
      </c>
      <c r="X706">
        <v>0.81</v>
      </c>
      <c r="Y706">
        <v>3.15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0</v>
      </c>
      <c r="AF706" t="s">
        <v>3</v>
      </c>
      <c r="AG706">
        <v>0.81</v>
      </c>
      <c r="AH706">
        <v>2</v>
      </c>
      <c r="AI706">
        <v>23106331</v>
      </c>
      <c r="AJ706">
        <v>709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>
      <c r="A707">
        <f>ROW(Source!A381)</f>
        <v>381</v>
      </c>
      <c r="B707">
        <v>23106344</v>
      </c>
      <c r="C707">
        <v>23106321</v>
      </c>
      <c r="D707">
        <v>21636428</v>
      </c>
      <c r="E707">
        <v>1</v>
      </c>
      <c r="F707">
        <v>1</v>
      </c>
      <c r="G707">
        <v>1</v>
      </c>
      <c r="H707">
        <v>3</v>
      </c>
      <c r="I707" t="s">
        <v>1228</v>
      </c>
      <c r="J707" t="s">
        <v>1229</v>
      </c>
      <c r="K707" t="s">
        <v>1230</v>
      </c>
      <c r="L707">
        <v>1346</v>
      </c>
      <c r="N707">
        <v>1009</v>
      </c>
      <c r="O707" t="s">
        <v>95</v>
      </c>
      <c r="P707" t="s">
        <v>95</v>
      </c>
      <c r="Q707">
        <v>1</v>
      </c>
      <c r="X707">
        <v>0.21</v>
      </c>
      <c r="Y707">
        <v>85.97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0</v>
      </c>
      <c r="AF707" t="s">
        <v>3</v>
      </c>
      <c r="AG707">
        <v>0.21</v>
      </c>
      <c r="AH707">
        <v>2</v>
      </c>
      <c r="AI707">
        <v>23106332</v>
      </c>
      <c r="AJ707">
        <v>710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>
      <c r="A708">
        <f>ROW(Source!A381)</f>
        <v>381</v>
      </c>
      <c r="B708">
        <v>23106345</v>
      </c>
      <c r="C708">
        <v>23106321</v>
      </c>
      <c r="D708">
        <v>21598581</v>
      </c>
      <c r="E708">
        <v>1</v>
      </c>
      <c r="F708">
        <v>1</v>
      </c>
      <c r="G708">
        <v>1</v>
      </c>
      <c r="H708">
        <v>3</v>
      </c>
      <c r="I708" t="s">
        <v>853</v>
      </c>
      <c r="J708" t="s">
        <v>854</v>
      </c>
      <c r="K708" t="s">
        <v>855</v>
      </c>
      <c r="L708">
        <v>9308174</v>
      </c>
      <c r="N708">
        <v>1009</v>
      </c>
      <c r="O708" t="s">
        <v>13</v>
      </c>
      <c r="P708" t="s">
        <v>361</v>
      </c>
      <c r="Q708">
        <v>1000</v>
      </c>
      <c r="X708">
        <v>16.989999999999998</v>
      </c>
      <c r="Y708">
        <v>1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3</v>
      </c>
      <c r="AG708">
        <v>16.989999999999998</v>
      </c>
      <c r="AH708">
        <v>2</v>
      </c>
      <c r="AI708">
        <v>23106333</v>
      </c>
      <c r="AJ708">
        <v>711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>
      <c r="A709">
        <f>ROW(Source!A384)</f>
        <v>384</v>
      </c>
      <c r="B709">
        <v>23106364</v>
      </c>
      <c r="C709">
        <v>23106350</v>
      </c>
      <c r="D709">
        <v>9430710</v>
      </c>
      <c r="E709">
        <v>1</v>
      </c>
      <c r="F709">
        <v>1</v>
      </c>
      <c r="G709">
        <v>1</v>
      </c>
      <c r="H709">
        <v>1</v>
      </c>
      <c r="I709" t="s">
        <v>803</v>
      </c>
      <c r="J709" t="s">
        <v>3</v>
      </c>
      <c r="K709" t="s">
        <v>804</v>
      </c>
      <c r="L709">
        <v>1369</v>
      </c>
      <c r="N709">
        <v>1013</v>
      </c>
      <c r="O709" t="s">
        <v>731</v>
      </c>
      <c r="P709" t="s">
        <v>731</v>
      </c>
      <c r="Q709">
        <v>1</v>
      </c>
      <c r="X709">
        <v>0.6</v>
      </c>
      <c r="Y709">
        <v>0</v>
      </c>
      <c r="Z709">
        <v>0</v>
      </c>
      <c r="AA709">
        <v>0</v>
      </c>
      <c r="AB709">
        <v>9.6199999999999992</v>
      </c>
      <c r="AC709">
        <v>0</v>
      </c>
      <c r="AD709">
        <v>1</v>
      </c>
      <c r="AE709">
        <v>1</v>
      </c>
      <c r="AF709" t="s">
        <v>3</v>
      </c>
      <c r="AG709">
        <v>0.6</v>
      </c>
      <c r="AH709">
        <v>2</v>
      </c>
      <c r="AI709">
        <v>23106351</v>
      </c>
      <c r="AJ709">
        <v>712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>
      <c r="A710">
        <f>ROW(Source!A384)</f>
        <v>384</v>
      </c>
      <c r="B710">
        <v>23106365</v>
      </c>
      <c r="C710">
        <v>23106350</v>
      </c>
      <c r="D710">
        <v>121548</v>
      </c>
      <c r="E710">
        <v>1</v>
      </c>
      <c r="F710">
        <v>1</v>
      </c>
      <c r="G710">
        <v>1</v>
      </c>
      <c r="H710">
        <v>1</v>
      </c>
      <c r="I710" t="s">
        <v>23</v>
      </c>
      <c r="J710" t="s">
        <v>3</v>
      </c>
      <c r="K710" t="s">
        <v>732</v>
      </c>
      <c r="L710">
        <v>608254</v>
      </c>
      <c r="N710">
        <v>1013</v>
      </c>
      <c r="O710" t="s">
        <v>733</v>
      </c>
      <c r="P710" t="s">
        <v>733</v>
      </c>
      <c r="Q710">
        <v>1</v>
      </c>
      <c r="X710">
        <v>0.25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2</v>
      </c>
      <c r="AF710" t="s">
        <v>3</v>
      </c>
      <c r="AG710">
        <v>0.25</v>
      </c>
      <c r="AH710">
        <v>2</v>
      </c>
      <c r="AI710">
        <v>23106352</v>
      </c>
      <c r="AJ710">
        <v>713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>
      <c r="A711">
        <f>ROW(Source!A384)</f>
        <v>384</v>
      </c>
      <c r="B711">
        <v>23106366</v>
      </c>
      <c r="C711">
        <v>23106350</v>
      </c>
      <c r="D711">
        <v>21598821</v>
      </c>
      <c r="E711">
        <v>1</v>
      </c>
      <c r="F711">
        <v>1</v>
      </c>
      <c r="G711">
        <v>1</v>
      </c>
      <c r="H711">
        <v>2</v>
      </c>
      <c r="I711" t="s">
        <v>805</v>
      </c>
      <c r="J711" t="s">
        <v>806</v>
      </c>
      <c r="K711" t="s">
        <v>807</v>
      </c>
      <c r="L711">
        <v>1368</v>
      </c>
      <c r="N711">
        <v>1011</v>
      </c>
      <c r="O711" t="s">
        <v>737</v>
      </c>
      <c r="P711" t="s">
        <v>737</v>
      </c>
      <c r="Q711">
        <v>1</v>
      </c>
      <c r="X711">
        <v>0.25</v>
      </c>
      <c r="Y711">
        <v>0</v>
      </c>
      <c r="Z711">
        <v>134.65</v>
      </c>
      <c r="AA711">
        <v>13.5</v>
      </c>
      <c r="AB711">
        <v>0</v>
      </c>
      <c r="AC711">
        <v>0</v>
      </c>
      <c r="AD711">
        <v>1</v>
      </c>
      <c r="AE711">
        <v>0</v>
      </c>
      <c r="AF711" t="s">
        <v>3</v>
      </c>
      <c r="AG711">
        <v>0.25</v>
      </c>
      <c r="AH711">
        <v>2</v>
      </c>
      <c r="AI711">
        <v>23106353</v>
      </c>
      <c r="AJ711">
        <v>714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>
      <c r="A712">
        <f>ROW(Source!A384)</f>
        <v>384</v>
      </c>
      <c r="B712">
        <v>23106367</v>
      </c>
      <c r="C712">
        <v>23106350</v>
      </c>
      <c r="D712">
        <v>21599187</v>
      </c>
      <c r="E712">
        <v>1</v>
      </c>
      <c r="F712">
        <v>1</v>
      </c>
      <c r="G712">
        <v>1</v>
      </c>
      <c r="H712">
        <v>2</v>
      </c>
      <c r="I712" t="s">
        <v>895</v>
      </c>
      <c r="J712" t="s">
        <v>896</v>
      </c>
      <c r="K712" t="s">
        <v>897</v>
      </c>
      <c r="L712">
        <v>1368</v>
      </c>
      <c r="N712">
        <v>1011</v>
      </c>
      <c r="O712" t="s">
        <v>737</v>
      </c>
      <c r="P712" t="s">
        <v>737</v>
      </c>
      <c r="Q712">
        <v>1</v>
      </c>
      <c r="X712">
        <v>0.03</v>
      </c>
      <c r="Y712">
        <v>0</v>
      </c>
      <c r="Z712">
        <v>8.1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3</v>
      </c>
      <c r="AG712">
        <v>0.03</v>
      </c>
      <c r="AH712">
        <v>2</v>
      </c>
      <c r="AI712">
        <v>23106354</v>
      </c>
      <c r="AJ712">
        <v>715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>
      <c r="A713">
        <f>ROW(Source!A384)</f>
        <v>384</v>
      </c>
      <c r="B713">
        <v>23106368</v>
      </c>
      <c r="C713">
        <v>23106350</v>
      </c>
      <c r="D713">
        <v>21601609</v>
      </c>
      <c r="E713">
        <v>1</v>
      </c>
      <c r="F713">
        <v>1</v>
      </c>
      <c r="G713">
        <v>1</v>
      </c>
      <c r="H713">
        <v>2</v>
      </c>
      <c r="I713" t="s">
        <v>797</v>
      </c>
      <c r="J713" t="s">
        <v>798</v>
      </c>
      <c r="K713" t="s">
        <v>799</v>
      </c>
      <c r="L713">
        <v>1368</v>
      </c>
      <c r="N713">
        <v>1011</v>
      </c>
      <c r="O713" t="s">
        <v>737</v>
      </c>
      <c r="P713" t="s">
        <v>737</v>
      </c>
      <c r="Q713">
        <v>1</v>
      </c>
      <c r="X713">
        <v>0.25</v>
      </c>
      <c r="Y713">
        <v>0</v>
      </c>
      <c r="Z713">
        <v>87.17</v>
      </c>
      <c r="AA713">
        <v>11.6</v>
      </c>
      <c r="AB713">
        <v>0</v>
      </c>
      <c r="AC713">
        <v>0</v>
      </c>
      <c r="AD713">
        <v>1</v>
      </c>
      <c r="AE713">
        <v>0</v>
      </c>
      <c r="AF713" t="s">
        <v>3</v>
      </c>
      <c r="AG713">
        <v>0.25</v>
      </c>
      <c r="AH713">
        <v>2</v>
      </c>
      <c r="AI713">
        <v>23106355</v>
      </c>
      <c r="AJ713">
        <v>716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>
      <c r="A714">
        <f>ROW(Source!A384)</f>
        <v>384</v>
      </c>
      <c r="B714">
        <v>23106369</v>
      </c>
      <c r="C714">
        <v>23106350</v>
      </c>
      <c r="D714">
        <v>21586843</v>
      </c>
      <c r="E714">
        <v>1</v>
      </c>
      <c r="F714">
        <v>1</v>
      </c>
      <c r="G714">
        <v>1</v>
      </c>
      <c r="H714">
        <v>3</v>
      </c>
      <c r="I714" t="s">
        <v>1140</v>
      </c>
      <c r="J714" t="s">
        <v>1141</v>
      </c>
      <c r="K714" t="s">
        <v>1142</v>
      </c>
      <c r="L714">
        <v>1383</v>
      </c>
      <c r="N714">
        <v>1013</v>
      </c>
      <c r="O714" t="s">
        <v>1143</v>
      </c>
      <c r="P714" t="s">
        <v>1143</v>
      </c>
      <c r="Q714">
        <v>1</v>
      </c>
      <c r="X714">
        <v>0.72</v>
      </c>
      <c r="Y714">
        <v>0.4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0</v>
      </c>
      <c r="AF714" t="s">
        <v>3</v>
      </c>
      <c r="AG714">
        <v>0.72</v>
      </c>
      <c r="AH714">
        <v>2</v>
      </c>
      <c r="AI714">
        <v>23106356</v>
      </c>
      <c r="AJ714">
        <v>717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>
      <c r="A715">
        <f>ROW(Source!A384)</f>
        <v>384</v>
      </c>
      <c r="B715">
        <v>23106370</v>
      </c>
      <c r="C715">
        <v>23106350</v>
      </c>
      <c r="D715">
        <v>21590082</v>
      </c>
      <c r="E715">
        <v>1</v>
      </c>
      <c r="F715">
        <v>1</v>
      </c>
      <c r="G715">
        <v>1</v>
      </c>
      <c r="H715">
        <v>3</v>
      </c>
      <c r="I715" t="s">
        <v>1231</v>
      </c>
      <c r="J715" t="s">
        <v>1232</v>
      </c>
      <c r="K715" t="s">
        <v>1233</v>
      </c>
      <c r="L715">
        <v>1477</v>
      </c>
      <c r="N715">
        <v>1013</v>
      </c>
      <c r="O715" t="s">
        <v>78</v>
      </c>
      <c r="P715" t="s">
        <v>79</v>
      </c>
      <c r="Q715">
        <v>1</v>
      </c>
      <c r="X715">
        <v>1.0000000000000001E-5</v>
      </c>
      <c r="Y715">
        <v>144655.32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3</v>
      </c>
      <c r="AG715">
        <v>1.0000000000000001E-5</v>
      </c>
      <c r="AH715">
        <v>2</v>
      </c>
      <c r="AI715">
        <v>23106357</v>
      </c>
      <c r="AJ715">
        <v>718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>
      <c r="A716">
        <f>ROW(Source!A384)</f>
        <v>384</v>
      </c>
      <c r="B716">
        <v>23106371</v>
      </c>
      <c r="C716">
        <v>23106350</v>
      </c>
      <c r="D716">
        <v>21594633</v>
      </c>
      <c r="E716">
        <v>1</v>
      </c>
      <c r="F716">
        <v>1</v>
      </c>
      <c r="G716">
        <v>1</v>
      </c>
      <c r="H716">
        <v>3</v>
      </c>
      <c r="I716" t="s">
        <v>1234</v>
      </c>
      <c r="J716" t="s">
        <v>1235</v>
      </c>
      <c r="K716" t="s">
        <v>1236</v>
      </c>
      <c r="L716">
        <v>1477</v>
      </c>
      <c r="N716">
        <v>1013</v>
      </c>
      <c r="O716" t="s">
        <v>78</v>
      </c>
      <c r="P716" t="s">
        <v>79</v>
      </c>
      <c r="Q716">
        <v>1</v>
      </c>
      <c r="X716">
        <v>5.0000000000000002E-5</v>
      </c>
      <c r="Y716">
        <v>13980.31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3</v>
      </c>
      <c r="AG716">
        <v>5.0000000000000002E-5</v>
      </c>
      <c r="AH716">
        <v>2</v>
      </c>
      <c r="AI716">
        <v>23106358</v>
      </c>
      <c r="AJ716">
        <v>719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>
      <c r="A717">
        <f>ROW(Source!A384)</f>
        <v>384</v>
      </c>
      <c r="B717">
        <v>23106372</v>
      </c>
      <c r="C717">
        <v>23106350</v>
      </c>
      <c r="D717">
        <v>21632137</v>
      </c>
      <c r="E717">
        <v>1</v>
      </c>
      <c r="F717">
        <v>1</v>
      </c>
      <c r="G717">
        <v>1</v>
      </c>
      <c r="H717">
        <v>3</v>
      </c>
      <c r="I717" t="s">
        <v>1237</v>
      </c>
      <c r="J717" t="s">
        <v>1238</v>
      </c>
      <c r="K717" t="s">
        <v>1239</v>
      </c>
      <c r="L717">
        <v>1301</v>
      </c>
      <c r="N717">
        <v>1003</v>
      </c>
      <c r="O717" t="s">
        <v>82</v>
      </c>
      <c r="P717" t="s">
        <v>82</v>
      </c>
      <c r="Q717">
        <v>1</v>
      </c>
      <c r="X717">
        <v>0.03</v>
      </c>
      <c r="Y717">
        <v>8.9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3</v>
      </c>
      <c r="AG717">
        <v>0.03</v>
      </c>
      <c r="AH717">
        <v>2</v>
      </c>
      <c r="AI717">
        <v>23106359</v>
      </c>
      <c r="AJ717">
        <v>720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>
      <c r="A718">
        <f>ROW(Source!A384)</f>
        <v>384</v>
      </c>
      <c r="B718">
        <v>23106373</v>
      </c>
      <c r="C718">
        <v>23106350</v>
      </c>
      <c r="D718">
        <v>21637930</v>
      </c>
      <c r="E718">
        <v>1</v>
      </c>
      <c r="F718">
        <v>1</v>
      </c>
      <c r="G718">
        <v>1</v>
      </c>
      <c r="H718">
        <v>3</v>
      </c>
      <c r="I718" t="s">
        <v>1240</v>
      </c>
      <c r="J718" t="s">
        <v>1241</v>
      </c>
      <c r="K718" t="s">
        <v>1242</v>
      </c>
      <c r="L718">
        <v>1348</v>
      </c>
      <c r="N718">
        <v>1009</v>
      </c>
      <c r="O718" t="s">
        <v>13</v>
      </c>
      <c r="P718" t="s">
        <v>13</v>
      </c>
      <c r="Q718">
        <v>1000</v>
      </c>
      <c r="X718">
        <v>7.6000000000000004E-4</v>
      </c>
      <c r="Y718">
        <v>8892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3</v>
      </c>
      <c r="AG718">
        <v>7.6000000000000004E-4</v>
      </c>
      <c r="AH718">
        <v>2</v>
      </c>
      <c r="AI718">
        <v>23106360</v>
      </c>
      <c r="AJ718">
        <v>721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>
      <c r="A719">
        <f>ROW(Source!A384)</f>
        <v>384</v>
      </c>
      <c r="B719">
        <v>23106374</v>
      </c>
      <c r="C719">
        <v>23106350</v>
      </c>
      <c r="D719">
        <v>21638018</v>
      </c>
      <c r="E719">
        <v>1</v>
      </c>
      <c r="F719">
        <v>1</v>
      </c>
      <c r="G719">
        <v>1</v>
      </c>
      <c r="H719">
        <v>3</v>
      </c>
      <c r="I719" t="s">
        <v>1243</v>
      </c>
      <c r="J719" t="s">
        <v>1244</v>
      </c>
      <c r="K719" t="s">
        <v>1245</v>
      </c>
      <c r="L719">
        <v>1348</v>
      </c>
      <c r="N719">
        <v>1009</v>
      </c>
      <c r="O719" t="s">
        <v>13</v>
      </c>
      <c r="P719" t="s">
        <v>13</v>
      </c>
      <c r="Q719">
        <v>1000</v>
      </c>
      <c r="X719">
        <v>6.0000000000000002E-5</v>
      </c>
      <c r="Y719">
        <v>66860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0</v>
      </c>
      <c r="AF719" t="s">
        <v>3</v>
      </c>
      <c r="AG719">
        <v>6.0000000000000002E-5</v>
      </c>
      <c r="AH719">
        <v>2</v>
      </c>
      <c r="AI719">
        <v>23106361</v>
      </c>
      <c r="AJ719">
        <v>722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>
      <c r="A720">
        <f>ROW(Source!A384)</f>
        <v>384</v>
      </c>
      <c r="B720">
        <v>23106375</v>
      </c>
      <c r="C720">
        <v>23106350</v>
      </c>
      <c r="D720">
        <v>21638054</v>
      </c>
      <c r="E720">
        <v>1</v>
      </c>
      <c r="F720">
        <v>1</v>
      </c>
      <c r="G720">
        <v>1</v>
      </c>
      <c r="H720">
        <v>3</v>
      </c>
      <c r="I720" t="s">
        <v>1246</v>
      </c>
      <c r="J720" t="s">
        <v>1247</v>
      </c>
      <c r="K720" t="s">
        <v>1248</v>
      </c>
      <c r="L720">
        <v>1348</v>
      </c>
      <c r="N720">
        <v>1009</v>
      </c>
      <c r="O720" t="s">
        <v>13</v>
      </c>
      <c r="P720" t="s">
        <v>13</v>
      </c>
      <c r="Q720">
        <v>1000</v>
      </c>
      <c r="X720">
        <v>4.0000000000000003E-5</v>
      </c>
      <c r="Y720">
        <v>27300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3</v>
      </c>
      <c r="AG720">
        <v>4.0000000000000003E-5</v>
      </c>
      <c r="AH720">
        <v>2</v>
      </c>
      <c r="AI720">
        <v>23106362</v>
      </c>
      <c r="AJ720">
        <v>723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>
      <c r="A721">
        <f>ROW(Source!A384)</f>
        <v>384</v>
      </c>
      <c r="B721">
        <v>23106376</v>
      </c>
      <c r="C721">
        <v>23106350</v>
      </c>
      <c r="D721">
        <v>21598581</v>
      </c>
      <c r="E721">
        <v>1</v>
      </c>
      <c r="F721">
        <v>1</v>
      </c>
      <c r="G721">
        <v>1</v>
      </c>
      <c r="H721">
        <v>3</v>
      </c>
      <c r="I721" t="s">
        <v>853</v>
      </c>
      <c r="J721" t="s">
        <v>854</v>
      </c>
      <c r="K721" t="s">
        <v>855</v>
      </c>
      <c r="L721">
        <v>9308174</v>
      </c>
      <c r="N721">
        <v>1009</v>
      </c>
      <c r="O721" t="s">
        <v>13</v>
      </c>
      <c r="P721" t="s">
        <v>361</v>
      </c>
      <c r="Q721">
        <v>1000</v>
      </c>
      <c r="X721">
        <v>0.12</v>
      </c>
      <c r="Y721">
        <v>1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3</v>
      </c>
      <c r="AG721">
        <v>0.12</v>
      </c>
      <c r="AH721">
        <v>2</v>
      </c>
      <c r="AI721">
        <v>23106363</v>
      </c>
      <c r="AJ721">
        <v>724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>
      <c r="A722">
        <f>ROW(Source!A385)</f>
        <v>385</v>
      </c>
      <c r="B722">
        <v>23106390</v>
      </c>
      <c r="C722">
        <v>23106377</v>
      </c>
      <c r="D722">
        <v>9430710</v>
      </c>
      <c r="E722">
        <v>1</v>
      </c>
      <c r="F722">
        <v>1</v>
      </c>
      <c r="G722">
        <v>1</v>
      </c>
      <c r="H722">
        <v>1</v>
      </c>
      <c r="I722" t="s">
        <v>803</v>
      </c>
      <c r="J722" t="s">
        <v>3</v>
      </c>
      <c r="K722" t="s">
        <v>804</v>
      </c>
      <c r="L722">
        <v>1369</v>
      </c>
      <c r="N722">
        <v>1013</v>
      </c>
      <c r="O722" t="s">
        <v>731</v>
      </c>
      <c r="P722" t="s">
        <v>731</v>
      </c>
      <c r="Q722">
        <v>1</v>
      </c>
      <c r="X722">
        <v>0.55000000000000004</v>
      </c>
      <c r="Y722">
        <v>0</v>
      </c>
      <c r="Z722">
        <v>0</v>
      </c>
      <c r="AA722">
        <v>0</v>
      </c>
      <c r="AB722">
        <v>9.6199999999999992</v>
      </c>
      <c r="AC722">
        <v>0</v>
      </c>
      <c r="AD722">
        <v>1</v>
      </c>
      <c r="AE722">
        <v>1</v>
      </c>
      <c r="AF722" t="s">
        <v>3</v>
      </c>
      <c r="AG722">
        <v>0.55000000000000004</v>
      </c>
      <c r="AH722">
        <v>2</v>
      </c>
      <c r="AI722">
        <v>23106378</v>
      </c>
      <c r="AJ722">
        <v>725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>
      <c r="A723">
        <f>ROW(Source!A385)</f>
        <v>385</v>
      </c>
      <c r="B723">
        <v>23106391</v>
      </c>
      <c r="C723">
        <v>23106377</v>
      </c>
      <c r="D723">
        <v>121548</v>
      </c>
      <c r="E723">
        <v>1</v>
      </c>
      <c r="F723">
        <v>1</v>
      </c>
      <c r="G723">
        <v>1</v>
      </c>
      <c r="H723">
        <v>1</v>
      </c>
      <c r="I723" t="s">
        <v>23</v>
      </c>
      <c r="J723" t="s">
        <v>3</v>
      </c>
      <c r="K723" t="s">
        <v>732</v>
      </c>
      <c r="L723">
        <v>608254</v>
      </c>
      <c r="N723">
        <v>1013</v>
      </c>
      <c r="O723" t="s">
        <v>733</v>
      </c>
      <c r="P723" t="s">
        <v>733</v>
      </c>
      <c r="Q723">
        <v>1</v>
      </c>
      <c r="X723">
        <v>0.25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2</v>
      </c>
      <c r="AF723" t="s">
        <v>3</v>
      </c>
      <c r="AG723">
        <v>0.25</v>
      </c>
      <c r="AH723">
        <v>2</v>
      </c>
      <c r="AI723">
        <v>23106379</v>
      </c>
      <c r="AJ723">
        <v>726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>
      <c r="A724">
        <f>ROW(Source!A385)</f>
        <v>385</v>
      </c>
      <c r="B724">
        <v>23106392</v>
      </c>
      <c r="C724">
        <v>23106377</v>
      </c>
      <c r="D724">
        <v>21598821</v>
      </c>
      <c r="E724">
        <v>1</v>
      </c>
      <c r="F724">
        <v>1</v>
      </c>
      <c r="G724">
        <v>1</v>
      </c>
      <c r="H724">
        <v>2</v>
      </c>
      <c r="I724" t="s">
        <v>805</v>
      </c>
      <c r="J724" t="s">
        <v>806</v>
      </c>
      <c r="K724" t="s">
        <v>807</v>
      </c>
      <c r="L724">
        <v>1368</v>
      </c>
      <c r="N724">
        <v>1011</v>
      </c>
      <c r="O724" t="s">
        <v>737</v>
      </c>
      <c r="P724" t="s">
        <v>737</v>
      </c>
      <c r="Q724">
        <v>1</v>
      </c>
      <c r="X724">
        <v>0.25</v>
      </c>
      <c r="Y724">
        <v>0</v>
      </c>
      <c r="Z724">
        <v>134.65</v>
      </c>
      <c r="AA724">
        <v>13.5</v>
      </c>
      <c r="AB724">
        <v>0</v>
      </c>
      <c r="AC724">
        <v>0</v>
      </c>
      <c r="AD724">
        <v>1</v>
      </c>
      <c r="AE724">
        <v>0</v>
      </c>
      <c r="AF724" t="s">
        <v>3</v>
      </c>
      <c r="AG724">
        <v>0.25</v>
      </c>
      <c r="AH724">
        <v>2</v>
      </c>
      <c r="AI724">
        <v>23106380</v>
      </c>
      <c r="AJ724">
        <v>727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>
      <c r="A725">
        <f>ROW(Source!A385)</f>
        <v>385</v>
      </c>
      <c r="B725">
        <v>23106393</v>
      </c>
      <c r="C725">
        <v>23106377</v>
      </c>
      <c r="D725">
        <v>21599187</v>
      </c>
      <c r="E725">
        <v>1</v>
      </c>
      <c r="F725">
        <v>1</v>
      </c>
      <c r="G725">
        <v>1</v>
      </c>
      <c r="H725">
        <v>2</v>
      </c>
      <c r="I725" t="s">
        <v>895</v>
      </c>
      <c r="J725" t="s">
        <v>896</v>
      </c>
      <c r="K725" t="s">
        <v>897</v>
      </c>
      <c r="L725">
        <v>1368</v>
      </c>
      <c r="N725">
        <v>1011</v>
      </c>
      <c r="O725" t="s">
        <v>737</v>
      </c>
      <c r="P725" t="s">
        <v>737</v>
      </c>
      <c r="Q725">
        <v>1</v>
      </c>
      <c r="X725">
        <v>0.02</v>
      </c>
      <c r="Y725">
        <v>0</v>
      </c>
      <c r="Z725">
        <v>8.1</v>
      </c>
      <c r="AA725">
        <v>0</v>
      </c>
      <c r="AB725">
        <v>0</v>
      </c>
      <c r="AC725">
        <v>0</v>
      </c>
      <c r="AD725">
        <v>1</v>
      </c>
      <c r="AE725">
        <v>0</v>
      </c>
      <c r="AF725" t="s">
        <v>3</v>
      </c>
      <c r="AG725">
        <v>0.02</v>
      </c>
      <c r="AH725">
        <v>2</v>
      </c>
      <c r="AI725">
        <v>23106381</v>
      </c>
      <c r="AJ725">
        <v>728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>
      <c r="A726">
        <f>ROW(Source!A385)</f>
        <v>385</v>
      </c>
      <c r="B726">
        <v>23106394</v>
      </c>
      <c r="C726">
        <v>23106377</v>
      </c>
      <c r="D726">
        <v>21601609</v>
      </c>
      <c r="E726">
        <v>1</v>
      </c>
      <c r="F726">
        <v>1</v>
      </c>
      <c r="G726">
        <v>1</v>
      </c>
      <c r="H726">
        <v>2</v>
      </c>
      <c r="I726" t="s">
        <v>797</v>
      </c>
      <c r="J726" t="s">
        <v>798</v>
      </c>
      <c r="K726" t="s">
        <v>799</v>
      </c>
      <c r="L726">
        <v>1368</v>
      </c>
      <c r="N726">
        <v>1011</v>
      </c>
      <c r="O726" t="s">
        <v>737</v>
      </c>
      <c r="P726" t="s">
        <v>737</v>
      </c>
      <c r="Q726">
        <v>1</v>
      </c>
      <c r="X726">
        <v>0.25</v>
      </c>
      <c r="Y726">
        <v>0</v>
      </c>
      <c r="Z726">
        <v>87.17</v>
      </c>
      <c r="AA726">
        <v>11.6</v>
      </c>
      <c r="AB726">
        <v>0</v>
      </c>
      <c r="AC726">
        <v>0</v>
      </c>
      <c r="AD726">
        <v>1</v>
      </c>
      <c r="AE726">
        <v>0</v>
      </c>
      <c r="AF726" t="s">
        <v>3</v>
      </c>
      <c r="AG726">
        <v>0.25</v>
      </c>
      <c r="AH726">
        <v>2</v>
      </c>
      <c r="AI726">
        <v>23106382</v>
      </c>
      <c r="AJ726">
        <v>729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>
      <c r="A727">
        <f>ROW(Source!A385)</f>
        <v>385</v>
      </c>
      <c r="B727">
        <v>23106395</v>
      </c>
      <c r="C727">
        <v>23106377</v>
      </c>
      <c r="D727">
        <v>21586843</v>
      </c>
      <c r="E727">
        <v>1</v>
      </c>
      <c r="F727">
        <v>1</v>
      </c>
      <c r="G727">
        <v>1</v>
      </c>
      <c r="H727">
        <v>3</v>
      </c>
      <c r="I727" t="s">
        <v>1140</v>
      </c>
      <c r="J727" t="s">
        <v>1141</v>
      </c>
      <c r="K727" t="s">
        <v>1142</v>
      </c>
      <c r="L727">
        <v>1383</v>
      </c>
      <c r="N727">
        <v>1013</v>
      </c>
      <c r="O727" t="s">
        <v>1143</v>
      </c>
      <c r="P727" t="s">
        <v>1143</v>
      </c>
      <c r="Q727">
        <v>1</v>
      </c>
      <c r="X727">
        <v>0.65</v>
      </c>
      <c r="Y727">
        <v>0.4</v>
      </c>
      <c r="Z727">
        <v>0</v>
      </c>
      <c r="AA727">
        <v>0</v>
      </c>
      <c r="AB727">
        <v>0</v>
      </c>
      <c r="AC727">
        <v>0</v>
      </c>
      <c r="AD727">
        <v>1</v>
      </c>
      <c r="AE727">
        <v>0</v>
      </c>
      <c r="AF727" t="s">
        <v>3</v>
      </c>
      <c r="AG727">
        <v>0.65</v>
      </c>
      <c r="AH727">
        <v>2</v>
      </c>
      <c r="AI727">
        <v>23106383</v>
      </c>
      <c r="AJ727">
        <v>730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>
      <c r="A728">
        <f>ROW(Source!A385)</f>
        <v>385</v>
      </c>
      <c r="B728">
        <v>23106396</v>
      </c>
      <c r="C728">
        <v>23106377</v>
      </c>
      <c r="D728">
        <v>21590082</v>
      </c>
      <c r="E728">
        <v>1</v>
      </c>
      <c r="F728">
        <v>1</v>
      </c>
      <c r="G728">
        <v>1</v>
      </c>
      <c r="H728">
        <v>3</v>
      </c>
      <c r="I728" t="s">
        <v>1231</v>
      </c>
      <c r="J728" t="s">
        <v>1232</v>
      </c>
      <c r="K728" t="s">
        <v>1233</v>
      </c>
      <c r="L728">
        <v>1477</v>
      </c>
      <c r="N728">
        <v>1013</v>
      </c>
      <c r="O728" t="s">
        <v>78</v>
      </c>
      <c r="P728" t="s">
        <v>79</v>
      </c>
      <c r="Q728">
        <v>1</v>
      </c>
      <c r="X728">
        <v>1.0000000000000001E-5</v>
      </c>
      <c r="Y728">
        <v>144655.32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3</v>
      </c>
      <c r="AG728">
        <v>1.0000000000000001E-5</v>
      </c>
      <c r="AH728">
        <v>2</v>
      </c>
      <c r="AI728">
        <v>23106384</v>
      </c>
      <c r="AJ728">
        <v>731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>
      <c r="A729">
        <f>ROW(Source!A385)</f>
        <v>385</v>
      </c>
      <c r="B729">
        <v>23106397</v>
      </c>
      <c r="C729">
        <v>23106377</v>
      </c>
      <c r="D729">
        <v>21594633</v>
      </c>
      <c r="E729">
        <v>1</v>
      </c>
      <c r="F729">
        <v>1</v>
      </c>
      <c r="G729">
        <v>1</v>
      </c>
      <c r="H729">
        <v>3</v>
      </c>
      <c r="I729" t="s">
        <v>1234</v>
      </c>
      <c r="J729" t="s">
        <v>1235</v>
      </c>
      <c r="K729" t="s">
        <v>1236</v>
      </c>
      <c r="L729">
        <v>1477</v>
      </c>
      <c r="N729">
        <v>1013</v>
      </c>
      <c r="O729" t="s">
        <v>78</v>
      </c>
      <c r="P729" t="s">
        <v>79</v>
      </c>
      <c r="Q729">
        <v>1</v>
      </c>
      <c r="X729">
        <v>5.0000000000000002E-5</v>
      </c>
      <c r="Y729">
        <v>13980.31</v>
      </c>
      <c r="Z729">
        <v>0</v>
      </c>
      <c r="AA729">
        <v>0</v>
      </c>
      <c r="AB729">
        <v>0</v>
      </c>
      <c r="AC729">
        <v>0</v>
      </c>
      <c r="AD729">
        <v>1</v>
      </c>
      <c r="AE729">
        <v>0</v>
      </c>
      <c r="AF729" t="s">
        <v>3</v>
      </c>
      <c r="AG729">
        <v>5.0000000000000002E-5</v>
      </c>
      <c r="AH729">
        <v>2</v>
      </c>
      <c r="AI729">
        <v>23106385</v>
      </c>
      <c r="AJ729">
        <v>732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>
      <c r="A730">
        <f>ROW(Source!A385)</f>
        <v>385</v>
      </c>
      <c r="B730">
        <v>23106398</v>
      </c>
      <c r="C730">
        <v>23106377</v>
      </c>
      <c r="D730">
        <v>21632137</v>
      </c>
      <c r="E730">
        <v>1</v>
      </c>
      <c r="F730">
        <v>1</v>
      </c>
      <c r="G730">
        <v>1</v>
      </c>
      <c r="H730">
        <v>3</v>
      </c>
      <c r="I730" t="s">
        <v>1237</v>
      </c>
      <c r="J730" t="s">
        <v>1238</v>
      </c>
      <c r="K730" t="s">
        <v>1239</v>
      </c>
      <c r="L730">
        <v>1301</v>
      </c>
      <c r="N730">
        <v>1003</v>
      </c>
      <c r="O730" t="s">
        <v>82</v>
      </c>
      <c r="P730" t="s">
        <v>82</v>
      </c>
      <c r="Q730">
        <v>1</v>
      </c>
      <c r="X730">
        <v>0.05</v>
      </c>
      <c r="Y730">
        <v>8.9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0</v>
      </c>
      <c r="AF730" t="s">
        <v>3</v>
      </c>
      <c r="AG730">
        <v>0.05</v>
      </c>
      <c r="AH730">
        <v>2</v>
      </c>
      <c r="AI730">
        <v>23106386</v>
      </c>
      <c r="AJ730">
        <v>733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>
      <c r="A731">
        <f>ROW(Source!A385)</f>
        <v>385</v>
      </c>
      <c r="B731">
        <v>23106399</v>
      </c>
      <c r="C731">
        <v>23106377</v>
      </c>
      <c r="D731">
        <v>21638018</v>
      </c>
      <c r="E731">
        <v>1</v>
      </c>
      <c r="F731">
        <v>1</v>
      </c>
      <c r="G731">
        <v>1</v>
      </c>
      <c r="H731">
        <v>3</v>
      </c>
      <c r="I731" t="s">
        <v>1243</v>
      </c>
      <c r="J731" t="s">
        <v>1244</v>
      </c>
      <c r="K731" t="s">
        <v>1245</v>
      </c>
      <c r="L731">
        <v>1348</v>
      </c>
      <c r="N731">
        <v>1009</v>
      </c>
      <c r="O731" t="s">
        <v>13</v>
      </c>
      <c r="P731" t="s">
        <v>13</v>
      </c>
      <c r="Q731">
        <v>1000</v>
      </c>
      <c r="X731">
        <v>6.0000000000000002E-5</v>
      </c>
      <c r="Y731">
        <v>66860</v>
      </c>
      <c r="Z731">
        <v>0</v>
      </c>
      <c r="AA731">
        <v>0</v>
      </c>
      <c r="AB731">
        <v>0</v>
      </c>
      <c r="AC731">
        <v>0</v>
      </c>
      <c r="AD731">
        <v>1</v>
      </c>
      <c r="AE731">
        <v>0</v>
      </c>
      <c r="AF731" t="s">
        <v>3</v>
      </c>
      <c r="AG731">
        <v>6.0000000000000002E-5</v>
      </c>
      <c r="AH731">
        <v>2</v>
      </c>
      <c r="AI731">
        <v>23106387</v>
      </c>
      <c r="AJ731">
        <v>734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>
      <c r="A732">
        <f>ROW(Source!A385)</f>
        <v>385</v>
      </c>
      <c r="B732">
        <v>23106400</v>
      </c>
      <c r="C732">
        <v>23106377</v>
      </c>
      <c r="D732">
        <v>21638054</v>
      </c>
      <c r="E732">
        <v>1</v>
      </c>
      <c r="F732">
        <v>1</v>
      </c>
      <c r="G732">
        <v>1</v>
      </c>
      <c r="H732">
        <v>3</v>
      </c>
      <c r="I732" t="s">
        <v>1246</v>
      </c>
      <c r="J732" t="s">
        <v>1247</v>
      </c>
      <c r="K732" t="s">
        <v>1248</v>
      </c>
      <c r="L732">
        <v>1348</v>
      </c>
      <c r="N732">
        <v>1009</v>
      </c>
      <c r="O732" t="s">
        <v>13</v>
      </c>
      <c r="P732" t="s">
        <v>13</v>
      </c>
      <c r="Q732">
        <v>1000</v>
      </c>
      <c r="X732">
        <v>4.0000000000000003E-5</v>
      </c>
      <c r="Y732">
        <v>27300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3</v>
      </c>
      <c r="AG732">
        <v>4.0000000000000003E-5</v>
      </c>
      <c r="AH732">
        <v>2</v>
      </c>
      <c r="AI732">
        <v>23106388</v>
      </c>
      <c r="AJ732">
        <v>735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>
      <c r="A733">
        <f>ROW(Source!A385)</f>
        <v>385</v>
      </c>
      <c r="B733">
        <v>23106401</v>
      </c>
      <c r="C733">
        <v>23106377</v>
      </c>
      <c r="D733">
        <v>21598581</v>
      </c>
      <c r="E733">
        <v>1</v>
      </c>
      <c r="F733">
        <v>1</v>
      </c>
      <c r="G733">
        <v>1</v>
      </c>
      <c r="H733">
        <v>3</v>
      </c>
      <c r="I733" t="s">
        <v>853</v>
      </c>
      <c r="J733" t="s">
        <v>854</v>
      </c>
      <c r="K733" t="s">
        <v>855</v>
      </c>
      <c r="L733">
        <v>9308174</v>
      </c>
      <c r="N733">
        <v>1009</v>
      </c>
      <c r="O733" t="s">
        <v>13</v>
      </c>
      <c r="P733" t="s">
        <v>361</v>
      </c>
      <c r="Q733">
        <v>1000</v>
      </c>
      <c r="X733">
        <v>0.11</v>
      </c>
      <c r="Y733">
        <v>1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3</v>
      </c>
      <c r="AG733">
        <v>0.11</v>
      </c>
      <c r="AH733">
        <v>2</v>
      </c>
      <c r="AI733">
        <v>23106389</v>
      </c>
      <c r="AJ733">
        <v>736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>
      <c r="A734">
        <f>ROW(Source!A386)</f>
        <v>386</v>
      </c>
      <c r="B734">
        <v>23106409</v>
      </c>
      <c r="C734">
        <v>23106402</v>
      </c>
      <c r="D734">
        <v>9430710</v>
      </c>
      <c r="E734">
        <v>1</v>
      </c>
      <c r="F734">
        <v>1</v>
      </c>
      <c r="G734">
        <v>1</v>
      </c>
      <c r="H734">
        <v>1</v>
      </c>
      <c r="I734" t="s">
        <v>803</v>
      </c>
      <c r="J734" t="s">
        <v>3</v>
      </c>
      <c r="K734" t="s">
        <v>804</v>
      </c>
      <c r="L734">
        <v>1369</v>
      </c>
      <c r="N734">
        <v>1013</v>
      </c>
      <c r="O734" t="s">
        <v>731</v>
      </c>
      <c r="P734" t="s">
        <v>731</v>
      </c>
      <c r="Q734">
        <v>1</v>
      </c>
      <c r="X734">
        <v>22.6</v>
      </c>
      <c r="Y734">
        <v>0</v>
      </c>
      <c r="Z734">
        <v>0</v>
      </c>
      <c r="AA734">
        <v>0</v>
      </c>
      <c r="AB734">
        <v>9.6199999999999992</v>
      </c>
      <c r="AC734">
        <v>0</v>
      </c>
      <c r="AD734">
        <v>1</v>
      </c>
      <c r="AE734">
        <v>1</v>
      </c>
      <c r="AF734" t="s">
        <v>3</v>
      </c>
      <c r="AG734">
        <v>22.6</v>
      </c>
      <c r="AH734">
        <v>2</v>
      </c>
      <c r="AI734">
        <v>23106403</v>
      </c>
      <c r="AJ734">
        <v>737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>
      <c r="A735">
        <f>ROW(Source!A386)</f>
        <v>386</v>
      </c>
      <c r="B735">
        <v>23106410</v>
      </c>
      <c r="C735">
        <v>23106402</v>
      </c>
      <c r="D735">
        <v>121548</v>
      </c>
      <c r="E735">
        <v>1</v>
      </c>
      <c r="F735">
        <v>1</v>
      </c>
      <c r="G735">
        <v>1</v>
      </c>
      <c r="H735">
        <v>1</v>
      </c>
      <c r="I735" t="s">
        <v>23</v>
      </c>
      <c r="J735" t="s">
        <v>3</v>
      </c>
      <c r="K735" t="s">
        <v>732</v>
      </c>
      <c r="L735">
        <v>608254</v>
      </c>
      <c r="N735">
        <v>1013</v>
      </c>
      <c r="O735" t="s">
        <v>733</v>
      </c>
      <c r="P735" t="s">
        <v>733</v>
      </c>
      <c r="Q735">
        <v>1</v>
      </c>
      <c r="X735">
        <v>8.73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2</v>
      </c>
      <c r="AF735" t="s">
        <v>3</v>
      </c>
      <c r="AG735">
        <v>8.73</v>
      </c>
      <c r="AH735">
        <v>2</v>
      </c>
      <c r="AI735">
        <v>23106404</v>
      </c>
      <c r="AJ735">
        <v>738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>
      <c r="A736">
        <f>ROW(Source!A386)</f>
        <v>386</v>
      </c>
      <c r="B736">
        <v>23106411</v>
      </c>
      <c r="C736">
        <v>23106402</v>
      </c>
      <c r="D736">
        <v>21598821</v>
      </c>
      <c r="E736">
        <v>1</v>
      </c>
      <c r="F736">
        <v>1</v>
      </c>
      <c r="G736">
        <v>1</v>
      </c>
      <c r="H736">
        <v>2</v>
      </c>
      <c r="I736" t="s">
        <v>805</v>
      </c>
      <c r="J736" t="s">
        <v>806</v>
      </c>
      <c r="K736" t="s">
        <v>807</v>
      </c>
      <c r="L736">
        <v>1368</v>
      </c>
      <c r="N736">
        <v>1011</v>
      </c>
      <c r="O736" t="s">
        <v>737</v>
      </c>
      <c r="P736" t="s">
        <v>737</v>
      </c>
      <c r="Q736">
        <v>1</v>
      </c>
      <c r="X736">
        <v>7.3</v>
      </c>
      <c r="Y736">
        <v>0</v>
      </c>
      <c r="Z736">
        <v>134.65</v>
      </c>
      <c r="AA736">
        <v>13.5</v>
      </c>
      <c r="AB736">
        <v>0</v>
      </c>
      <c r="AC736">
        <v>0</v>
      </c>
      <c r="AD736">
        <v>1</v>
      </c>
      <c r="AE736">
        <v>0</v>
      </c>
      <c r="AF736" t="s">
        <v>3</v>
      </c>
      <c r="AG736">
        <v>7.3</v>
      </c>
      <c r="AH736">
        <v>2</v>
      </c>
      <c r="AI736">
        <v>23106405</v>
      </c>
      <c r="AJ736">
        <v>739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>
      <c r="A737">
        <f>ROW(Source!A386)</f>
        <v>386</v>
      </c>
      <c r="B737">
        <v>23106412</v>
      </c>
      <c r="C737">
        <v>23106402</v>
      </c>
      <c r="D737">
        <v>21599243</v>
      </c>
      <c r="E737">
        <v>1</v>
      </c>
      <c r="F737">
        <v>1</v>
      </c>
      <c r="G737">
        <v>1</v>
      </c>
      <c r="H737">
        <v>2</v>
      </c>
      <c r="I737" t="s">
        <v>808</v>
      </c>
      <c r="J737" t="s">
        <v>809</v>
      </c>
      <c r="K737" t="s">
        <v>810</v>
      </c>
      <c r="L737">
        <v>1368</v>
      </c>
      <c r="N737">
        <v>1011</v>
      </c>
      <c r="O737" t="s">
        <v>737</v>
      </c>
      <c r="P737" t="s">
        <v>737</v>
      </c>
      <c r="Q737">
        <v>1</v>
      </c>
      <c r="X737">
        <v>1.43</v>
      </c>
      <c r="Y737">
        <v>0</v>
      </c>
      <c r="Z737">
        <v>100</v>
      </c>
      <c r="AA737">
        <v>10.06</v>
      </c>
      <c r="AB737">
        <v>0</v>
      </c>
      <c r="AC737">
        <v>0</v>
      </c>
      <c r="AD737">
        <v>1</v>
      </c>
      <c r="AE737">
        <v>0</v>
      </c>
      <c r="AF737" t="s">
        <v>3</v>
      </c>
      <c r="AG737">
        <v>1.43</v>
      </c>
      <c r="AH737">
        <v>2</v>
      </c>
      <c r="AI737">
        <v>23106406</v>
      </c>
      <c r="AJ737">
        <v>740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>
      <c r="A738">
        <f>ROW(Source!A386)</f>
        <v>386</v>
      </c>
      <c r="B738">
        <v>23106413</v>
      </c>
      <c r="C738">
        <v>23106402</v>
      </c>
      <c r="D738">
        <v>21601609</v>
      </c>
      <c r="E738">
        <v>1</v>
      </c>
      <c r="F738">
        <v>1</v>
      </c>
      <c r="G738">
        <v>1</v>
      </c>
      <c r="H738">
        <v>2</v>
      </c>
      <c r="I738" t="s">
        <v>797</v>
      </c>
      <c r="J738" t="s">
        <v>798</v>
      </c>
      <c r="K738" t="s">
        <v>799</v>
      </c>
      <c r="L738">
        <v>1368</v>
      </c>
      <c r="N738">
        <v>1011</v>
      </c>
      <c r="O738" t="s">
        <v>737</v>
      </c>
      <c r="P738" t="s">
        <v>737</v>
      </c>
      <c r="Q738">
        <v>1</v>
      </c>
      <c r="X738">
        <v>7.3</v>
      </c>
      <c r="Y738">
        <v>0</v>
      </c>
      <c r="Z738">
        <v>87.17</v>
      </c>
      <c r="AA738">
        <v>11.6</v>
      </c>
      <c r="AB738">
        <v>0</v>
      </c>
      <c r="AC738">
        <v>0</v>
      </c>
      <c r="AD738">
        <v>1</v>
      </c>
      <c r="AE738">
        <v>0</v>
      </c>
      <c r="AF738" t="s">
        <v>3</v>
      </c>
      <c r="AG738">
        <v>7.3</v>
      </c>
      <c r="AH738">
        <v>2</v>
      </c>
      <c r="AI738">
        <v>23106407</v>
      </c>
      <c r="AJ738">
        <v>741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>
      <c r="A739">
        <f>ROW(Source!A386)</f>
        <v>386</v>
      </c>
      <c r="B739">
        <v>23106414</v>
      </c>
      <c r="C739">
        <v>23106402</v>
      </c>
      <c r="D739">
        <v>21598581</v>
      </c>
      <c r="E739">
        <v>1</v>
      </c>
      <c r="F739">
        <v>1</v>
      </c>
      <c r="G739">
        <v>1</v>
      </c>
      <c r="H739">
        <v>3</v>
      </c>
      <c r="I739" t="s">
        <v>853</v>
      </c>
      <c r="J739" t="s">
        <v>854</v>
      </c>
      <c r="K739" t="s">
        <v>855</v>
      </c>
      <c r="L739">
        <v>9308174</v>
      </c>
      <c r="N739">
        <v>1009</v>
      </c>
      <c r="O739" t="s">
        <v>13</v>
      </c>
      <c r="P739" t="s">
        <v>361</v>
      </c>
      <c r="Q739">
        <v>1000</v>
      </c>
      <c r="X739">
        <v>4.3499999999999996</v>
      </c>
      <c r="Y739">
        <v>1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3</v>
      </c>
      <c r="AG739">
        <v>4.3499999999999996</v>
      </c>
      <c r="AH739">
        <v>2</v>
      </c>
      <c r="AI739">
        <v>23106408</v>
      </c>
      <c r="AJ739">
        <v>742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>
      <c r="A740">
        <f>ROW(Source!A387)</f>
        <v>387</v>
      </c>
      <c r="B740">
        <v>23106429</v>
      </c>
      <c r="C740">
        <v>23106415</v>
      </c>
      <c r="D740">
        <v>9416210</v>
      </c>
      <c r="E740">
        <v>1</v>
      </c>
      <c r="F740">
        <v>1</v>
      </c>
      <c r="G740">
        <v>1</v>
      </c>
      <c r="H740">
        <v>1</v>
      </c>
      <c r="I740" t="s">
        <v>1249</v>
      </c>
      <c r="J740" t="s">
        <v>3</v>
      </c>
      <c r="K740" t="s">
        <v>1250</v>
      </c>
      <c r="L740">
        <v>1369</v>
      </c>
      <c r="N740">
        <v>1013</v>
      </c>
      <c r="O740" t="s">
        <v>731</v>
      </c>
      <c r="P740" t="s">
        <v>731</v>
      </c>
      <c r="Q740">
        <v>1</v>
      </c>
      <c r="X740">
        <v>14.17</v>
      </c>
      <c r="Y740">
        <v>0</v>
      </c>
      <c r="Z740">
        <v>0</v>
      </c>
      <c r="AA740">
        <v>0</v>
      </c>
      <c r="AB740">
        <v>9.2899999999999991</v>
      </c>
      <c r="AC740">
        <v>0</v>
      </c>
      <c r="AD740">
        <v>1</v>
      </c>
      <c r="AE740">
        <v>1</v>
      </c>
      <c r="AF740" t="s">
        <v>3</v>
      </c>
      <c r="AG740">
        <v>14.17</v>
      </c>
      <c r="AH740">
        <v>2</v>
      </c>
      <c r="AI740">
        <v>23106416</v>
      </c>
      <c r="AJ740">
        <v>743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>
      <c r="A741">
        <f>ROW(Source!A387)</f>
        <v>387</v>
      </c>
      <c r="B741">
        <v>23106430</v>
      </c>
      <c r="C741">
        <v>23106415</v>
      </c>
      <c r="D741">
        <v>121548</v>
      </c>
      <c r="E741">
        <v>1</v>
      </c>
      <c r="F741">
        <v>1</v>
      </c>
      <c r="G741">
        <v>1</v>
      </c>
      <c r="H741">
        <v>1</v>
      </c>
      <c r="I741" t="s">
        <v>23</v>
      </c>
      <c r="J741" t="s">
        <v>3</v>
      </c>
      <c r="K741" t="s">
        <v>732</v>
      </c>
      <c r="L741">
        <v>608254</v>
      </c>
      <c r="N741">
        <v>1013</v>
      </c>
      <c r="O741" t="s">
        <v>733</v>
      </c>
      <c r="P741" t="s">
        <v>733</v>
      </c>
      <c r="Q741">
        <v>1</v>
      </c>
      <c r="X741">
        <v>0.05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2</v>
      </c>
      <c r="AF741" t="s">
        <v>3</v>
      </c>
      <c r="AG741">
        <v>0.05</v>
      </c>
      <c r="AH741">
        <v>2</v>
      </c>
      <c r="AI741">
        <v>23106417</v>
      </c>
      <c r="AJ741">
        <v>744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>
      <c r="A742">
        <f>ROW(Source!A387)</f>
        <v>387</v>
      </c>
      <c r="B742">
        <v>23106431</v>
      </c>
      <c r="C742">
        <v>23106415</v>
      </c>
      <c r="D742">
        <v>21598847</v>
      </c>
      <c r="E742">
        <v>1</v>
      </c>
      <c r="F742">
        <v>1</v>
      </c>
      <c r="G742">
        <v>1</v>
      </c>
      <c r="H742">
        <v>2</v>
      </c>
      <c r="I742" t="s">
        <v>734</v>
      </c>
      <c r="J742" t="s">
        <v>735</v>
      </c>
      <c r="K742" t="s">
        <v>736</v>
      </c>
      <c r="L742">
        <v>1368</v>
      </c>
      <c r="N742">
        <v>1011</v>
      </c>
      <c r="O742" t="s">
        <v>737</v>
      </c>
      <c r="P742" t="s">
        <v>737</v>
      </c>
      <c r="Q742">
        <v>1</v>
      </c>
      <c r="X742">
        <v>0.05</v>
      </c>
      <c r="Y742">
        <v>0</v>
      </c>
      <c r="Z742">
        <v>111.99</v>
      </c>
      <c r="AA742">
        <v>13.5</v>
      </c>
      <c r="AB742">
        <v>0</v>
      </c>
      <c r="AC742">
        <v>0</v>
      </c>
      <c r="AD742">
        <v>1</v>
      </c>
      <c r="AE742">
        <v>0</v>
      </c>
      <c r="AF742" t="s">
        <v>3</v>
      </c>
      <c r="AG742">
        <v>0.05</v>
      </c>
      <c r="AH742">
        <v>2</v>
      </c>
      <c r="AI742">
        <v>23106418</v>
      </c>
      <c r="AJ742">
        <v>745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>
      <c r="A743">
        <f>ROW(Source!A387)</f>
        <v>387</v>
      </c>
      <c r="B743">
        <v>23106432</v>
      </c>
      <c r="C743">
        <v>23106415</v>
      </c>
      <c r="D743">
        <v>21599187</v>
      </c>
      <c r="E743">
        <v>1</v>
      </c>
      <c r="F743">
        <v>1</v>
      </c>
      <c r="G743">
        <v>1</v>
      </c>
      <c r="H743">
        <v>2</v>
      </c>
      <c r="I743" t="s">
        <v>895</v>
      </c>
      <c r="J743" t="s">
        <v>896</v>
      </c>
      <c r="K743" t="s">
        <v>897</v>
      </c>
      <c r="L743">
        <v>1368</v>
      </c>
      <c r="N743">
        <v>1011</v>
      </c>
      <c r="O743" t="s">
        <v>737</v>
      </c>
      <c r="P743" t="s">
        <v>737</v>
      </c>
      <c r="Q743">
        <v>1</v>
      </c>
      <c r="X743">
        <v>0.52</v>
      </c>
      <c r="Y743">
        <v>0</v>
      </c>
      <c r="Z743">
        <v>8.1</v>
      </c>
      <c r="AA743">
        <v>0</v>
      </c>
      <c r="AB743">
        <v>0</v>
      </c>
      <c r="AC743">
        <v>0</v>
      </c>
      <c r="AD743">
        <v>1</v>
      </c>
      <c r="AE743">
        <v>0</v>
      </c>
      <c r="AF743" t="s">
        <v>3</v>
      </c>
      <c r="AG743">
        <v>0.52</v>
      </c>
      <c r="AH743">
        <v>2</v>
      </c>
      <c r="AI743">
        <v>23106419</v>
      </c>
      <c r="AJ743">
        <v>746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>
      <c r="A744">
        <f>ROW(Source!A387)</f>
        <v>387</v>
      </c>
      <c r="B744">
        <v>23106433</v>
      </c>
      <c r="C744">
        <v>23106415</v>
      </c>
      <c r="D744">
        <v>21601609</v>
      </c>
      <c r="E744">
        <v>1</v>
      </c>
      <c r="F744">
        <v>1</v>
      </c>
      <c r="G744">
        <v>1</v>
      </c>
      <c r="H744">
        <v>2</v>
      </c>
      <c r="I744" t="s">
        <v>797</v>
      </c>
      <c r="J744" t="s">
        <v>798</v>
      </c>
      <c r="K744" t="s">
        <v>799</v>
      </c>
      <c r="L744">
        <v>1368</v>
      </c>
      <c r="N744">
        <v>1011</v>
      </c>
      <c r="O744" t="s">
        <v>737</v>
      </c>
      <c r="P744" t="s">
        <v>737</v>
      </c>
      <c r="Q744">
        <v>1</v>
      </c>
      <c r="X744">
        <v>0.03</v>
      </c>
      <c r="Y744">
        <v>0</v>
      </c>
      <c r="Z744">
        <v>87.17</v>
      </c>
      <c r="AA744">
        <v>11.6</v>
      </c>
      <c r="AB744">
        <v>0</v>
      </c>
      <c r="AC744">
        <v>0</v>
      </c>
      <c r="AD744">
        <v>1</v>
      </c>
      <c r="AE744">
        <v>0</v>
      </c>
      <c r="AF744" t="s">
        <v>3</v>
      </c>
      <c r="AG744">
        <v>0.03</v>
      </c>
      <c r="AH744">
        <v>2</v>
      </c>
      <c r="AI744">
        <v>23106420</v>
      </c>
      <c r="AJ744">
        <v>747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>
      <c r="A745">
        <f>ROW(Source!A387)</f>
        <v>387</v>
      </c>
      <c r="B745">
        <v>23106434</v>
      </c>
      <c r="C745">
        <v>23106415</v>
      </c>
      <c r="D745">
        <v>21540934</v>
      </c>
      <c r="E745">
        <v>1</v>
      </c>
      <c r="F745">
        <v>1</v>
      </c>
      <c r="G745">
        <v>1</v>
      </c>
      <c r="H745">
        <v>3</v>
      </c>
      <c r="I745" t="s">
        <v>774</v>
      </c>
      <c r="J745" t="s">
        <v>775</v>
      </c>
      <c r="K745" t="s">
        <v>776</v>
      </c>
      <c r="L745">
        <v>1348</v>
      </c>
      <c r="N745">
        <v>1009</v>
      </c>
      <c r="O745" t="s">
        <v>13</v>
      </c>
      <c r="P745" t="s">
        <v>13</v>
      </c>
      <c r="Q745">
        <v>1000</v>
      </c>
      <c r="X745">
        <v>3.8999999999999999E-4</v>
      </c>
      <c r="Y745">
        <v>10362</v>
      </c>
      <c r="Z745">
        <v>0</v>
      </c>
      <c r="AA745">
        <v>0</v>
      </c>
      <c r="AB745">
        <v>0</v>
      </c>
      <c r="AC745">
        <v>0</v>
      </c>
      <c r="AD745">
        <v>1</v>
      </c>
      <c r="AE745">
        <v>0</v>
      </c>
      <c r="AF745" t="s">
        <v>3</v>
      </c>
      <c r="AG745">
        <v>3.8999999999999999E-4</v>
      </c>
      <c r="AH745">
        <v>2</v>
      </c>
      <c r="AI745">
        <v>23106421</v>
      </c>
      <c r="AJ745">
        <v>748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>
      <c r="A746">
        <f>ROW(Source!A387)</f>
        <v>387</v>
      </c>
      <c r="B746">
        <v>23106435</v>
      </c>
      <c r="C746">
        <v>23106415</v>
      </c>
      <c r="D746">
        <v>21541212</v>
      </c>
      <c r="E746">
        <v>1</v>
      </c>
      <c r="F746">
        <v>1</v>
      </c>
      <c r="G746">
        <v>1</v>
      </c>
      <c r="H746">
        <v>3</v>
      </c>
      <c r="I746" t="s">
        <v>959</v>
      </c>
      <c r="J746" t="s">
        <v>960</v>
      </c>
      <c r="K746" t="s">
        <v>961</v>
      </c>
      <c r="L746">
        <v>1346</v>
      </c>
      <c r="N746">
        <v>1009</v>
      </c>
      <c r="O746" t="s">
        <v>95</v>
      </c>
      <c r="P746" t="s">
        <v>95</v>
      </c>
      <c r="Q746">
        <v>1</v>
      </c>
      <c r="X746">
        <v>7.0000000000000007E-2</v>
      </c>
      <c r="Y746">
        <v>23.09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3</v>
      </c>
      <c r="AG746">
        <v>7.0000000000000007E-2</v>
      </c>
      <c r="AH746">
        <v>2</v>
      </c>
      <c r="AI746">
        <v>23106422</v>
      </c>
      <c r="AJ746">
        <v>749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>
      <c r="A747">
        <f>ROW(Source!A387)</f>
        <v>387</v>
      </c>
      <c r="B747">
        <v>23106436</v>
      </c>
      <c r="C747">
        <v>23106415</v>
      </c>
      <c r="D747">
        <v>21542379</v>
      </c>
      <c r="E747">
        <v>1</v>
      </c>
      <c r="F747">
        <v>1</v>
      </c>
      <c r="G747">
        <v>1</v>
      </c>
      <c r="H747">
        <v>3</v>
      </c>
      <c r="I747" t="s">
        <v>924</v>
      </c>
      <c r="J747" t="s">
        <v>925</v>
      </c>
      <c r="K747" t="s">
        <v>926</v>
      </c>
      <c r="L747">
        <v>1348</v>
      </c>
      <c r="N747">
        <v>1009</v>
      </c>
      <c r="O747" t="s">
        <v>13</v>
      </c>
      <c r="P747" t="s">
        <v>13</v>
      </c>
      <c r="Q747">
        <v>1000</v>
      </c>
      <c r="X747">
        <v>1.2700000000000001E-3</v>
      </c>
      <c r="Y747">
        <v>15323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3</v>
      </c>
      <c r="AG747">
        <v>1.2700000000000001E-3</v>
      </c>
      <c r="AH747">
        <v>2</v>
      </c>
      <c r="AI747">
        <v>23106423</v>
      </c>
      <c r="AJ747">
        <v>750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>
      <c r="A748">
        <f>ROW(Source!A387)</f>
        <v>387</v>
      </c>
      <c r="B748">
        <v>23106437</v>
      </c>
      <c r="C748">
        <v>23106415</v>
      </c>
      <c r="D748">
        <v>21556572</v>
      </c>
      <c r="E748">
        <v>1</v>
      </c>
      <c r="F748">
        <v>1</v>
      </c>
      <c r="G748">
        <v>1</v>
      </c>
      <c r="H748">
        <v>3</v>
      </c>
      <c r="I748" t="s">
        <v>1251</v>
      </c>
      <c r="J748" t="s">
        <v>1252</v>
      </c>
      <c r="K748" t="s">
        <v>1253</v>
      </c>
      <c r="L748">
        <v>1348</v>
      </c>
      <c r="N748">
        <v>1009</v>
      </c>
      <c r="O748" t="s">
        <v>13</v>
      </c>
      <c r="P748" t="s">
        <v>13</v>
      </c>
      <c r="Q748">
        <v>1000</v>
      </c>
      <c r="X748">
        <v>2.2000000000000001E-3</v>
      </c>
      <c r="Y748">
        <v>10100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3</v>
      </c>
      <c r="AG748">
        <v>2.2000000000000001E-3</v>
      </c>
      <c r="AH748">
        <v>2</v>
      </c>
      <c r="AI748">
        <v>23106424</v>
      </c>
      <c r="AJ748">
        <v>751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>
      <c r="A749">
        <f>ROW(Source!A387)</f>
        <v>387</v>
      </c>
      <c r="B749">
        <v>23106438</v>
      </c>
      <c r="C749">
        <v>23106415</v>
      </c>
      <c r="D749">
        <v>21562348</v>
      </c>
      <c r="E749">
        <v>1</v>
      </c>
      <c r="F749">
        <v>1</v>
      </c>
      <c r="G749">
        <v>1</v>
      </c>
      <c r="H749">
        <v>3</v>
      </c>
      <c r="I749" t="s">
        <v>1254</v>
      </c>
      <c r="J749" t="s">
        <v>1255</v>
      </c>
      <c r="K749" t="s">
        <v>1256</v>
      </c>
      <c r="L749">
        <v>1035</v>
      </c>
      <c r="N749">
        <v>1013</v>
      </c>
      <c r="O749" t="s">
        <v>286</v>
      </c>
      <c r="P749" t="s">
        <v>286</v>
      </c>
      <c r="Q749">
        <v>1</v>
      </c>
      <c r="X749">
        <v>1</v>
      </c>
      <c r="Y749">
        <v>2453.8000000000002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0</v>
      </c>
      <c r="AF749" t="s">
        <v>3</v>
      </c>
      <c r="AG749">
        <v>1</v>
      </c>
      <c r="AH749">
        <v>2</v>
      </c>
      <c r="AI749">
        <v>23106425</v>
      </c>
      <c r="AJ749">
        <v>752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>
      <c r="A750">
        <f>ROW(Source!A387)</f>
        <v>387</v>
      </c>
      <c r="B750">
        <v>23106439</v>
      </c>
      <c r="C750">
        <v>23106415</v>
      </c>
      <c r="D750">
        <v>21574001</v>
      </c>
      <c r="E750">
        <v>1</v>
      </c>
      <c r="F750">
        <v>1</v>
      </c>
      <c r="G750">
        <v>1</v>
      </c>
      <c r="H750">
        <v>3</v>
      </c>
      <c r="I750" t="s">
        <v>1257</v>
      </c>
      <c r="J750" t="s">
        <v>1258</v>
      </c>
      <c r="K750" t="s">
        <v>1259</v>
      </c>
      <c r="L750">
        <v>1339</v>
      </c>
      <c r="N750">
        <v>1007</v>
      </c>
      <c r="O750" t="s">
        <v>26</v>
      </c>
      <c r="P750" t="s">
        <v>26</v>
      </c>
      <c r="Q750">
        <v>1</v>
      </c>
      <c r="X750">
        <v>1.4E-2</v>
      </c>
      <c r="Y750">
        <v>485.9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3</v>
      </c>
      <c r="AG750">
        <v>1.4E-2</v>
      </c>
      <c r="AH750">
        <v>2</v>
      </c>
      <c r="AI750">
        <v>23106426</v>
      </c>
      <c r="AJ750">
        <v>753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>
      <c r="A751">
        <f>ROW(Source!A387)</f>
        <v>387</v>
      </c>
      <c r="B751">
        <v>23106440</v>
      </c>
      <c r="C751">
        <v>23106415</v>
      </c>
      <c r="D751">
        <v>21628486</v>
      </c>
      <c r="E751">
        <v>1</v>
      </c>
      <c r="F751">
        <v>1</v>
      </c>
      <c r="G751">
        <v>1</v>
      </c>
      <c r="H751">
        <v>3</v>
      </c>
      <c r="I751" t="s">
        <v>1260</v>
      </c>
      <c r="J751" t="s">
        <v>1261</v>
      </c>
      <c r="K751" t="s">
        <v>1262</v>
      </c>
      <c r="L751">
        <v>1354</v>
      </c>
      <c r="N751">
        <v>1010</v>
      </c>
      <c r="O751" t="s">
        <v>123</v>
      </c>
      <c r="P751" t="s">
        <v>123</v>
      </c>
      <c r="Q751">
        <v>1</v>
      </c>
      <c r="X751">
        <v>1</v>
      </c>
      <c r="Y751">
        <v>23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3</v>
      </c>
      <c r="AG751">
        <v>1</v>
      </c>
      <c r="AH751">
        <v>2</v>
      </c>
      <c r="AI751">
        <v>23106427</v>
      </c>
      <c r="AJ751">
        <v>754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>
      <c r="A752">
        <f>ROW(Source!A387)</f>
        <v>387</v>
      </c>
      <c r="B752">
        <v>23106441</v>
      </c>
      <c r="C752">
        <v>23106415</v>
      </c>
      <c r="D752">
        <v>21628488</v>
      </c>
      <c r="E752">
        <v>1</v>
      </c>
      <c r="F752">
        <v>1</v>
      </c>
      <c r="G752">
        <v>1</v>
      </c>
      <c r="H752">
        <v>3</v>
      </c>
      <c r="I752" t="s">
        <v>936</v>
      </c>
      <c r="J752" t="s">
        <v>937</v>
      </c>
      <c r="K752" t="s">
        <v>938</v>
      </c>
      <c r="L752">
        <v>1354</v>
      </c>
      <c r="N752">
        <v>1010</v>
      </c>
      <c r="O752" t="s">
        <v>123</v>
      </c>
      <c r="P752" t="s">
        <v>123</v>
      </c>
      <c r="Q752">
        <v>1</v>
      </c>
      <c r="X752">
        <v>1</v>
      </c>
      <c r="Y752">
        <v>28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3</v>
      </c>
      <c r="AG752">
        <v>1</v>
      </c>
      <c r="AH752">
        <v>2</v>
      </c>
      <c r="AI752">
        <v>23106428</v>
      </c>
      <c r="AJ752">
        <v>755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>
      <c r="A753">
        <f>ROW(Source!A389)</f>
        <v>389</v>
      </c>
      <c r="B753">
        <v>23106463</v>
      </c>
      <c r="C753">
        <v>23106444</v>
      </c>
      <c r="D753">
        <v>9430636</v>
      </c>
      <c r="E753">
        <v>1</v>
      </c>
      <c r="F753">
        <v>1</v>
      </c>
      <c r="G753">
        <v>1</v>
      </c>
      <c r="H753">
        <v>1</v>
      </c>
      <c r="I753" t="s">
        <v>1011</v>
      </c>
      <c r="J753" t="s">
        <v>3</v>
      </c>
      <c r="K753" t="s">
        <v>1012</v>
      </c>
      <c r="L753">
        <v>1369</v>
      </c>
      <c r="N753">
        <v>1013</v>
      </c>
      <c r="O753" t="s">
        <v>731</v>
      </c>
      <c r="P753" t="s">
        <v>731</v>
      </c>
      <c r="Q753">
        <v>1</v>
      </c>
      <c r="X753">
        <v>34.700000000000003</v>
      </c>
      <c r="Y753">
        <v>0</v>
      </c>
      <c r="Z753">
        <v>0</v>
      </c>
      <c r="AA753">
        <v>0</v>
      </c>
      <c r="AB753">
        <v>9.4</v>
      </c>
      <c r="AC753">
        <v>0</v>
      </c>
      <c r="AD753">
        <v>1</v>
      </c>
      <c r="AE753">
        <v>1</v>
      </c>
      <c r="AF753" t="s">
        <v>3</v>
      </c>
      <c r="AG753">
        <v>34.700000000000003</v>
      </c>
      <c r="AH753">
        <v>2</v>
      </c>
      <c r="AI753">
        <v>23106445</v>
      </c>
      <c r="AJ753">
        <v>756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>
      <c r="A754">
        <f>ROW(Source!A389)</f>
        <v>389</v>
      </c>
      <c r="B754">
        <v>23106464</v>
      </c>
      <c r="C754">
        <v>23106444</v>
      </c>
      <c r="D754">
        <v>121548</v>
      </c>
      <c r="E754">
        <v>1</v>
      </c>
      <c r="F754">
        <v>1</v>
      </c>
      <c r="G754">
        <v>1</v>
      </c>
      <c r="H754">
        <v>1</v>
      </c>
      <c r="I754" t="s">
        <v>23</v>
      </c>
      <c r="J754" t="s">
        <v>3</v>
      </c>
      <c r="K754" t="s">
        <v>732</v>
      </c>
      <c r="L754">
        <v>608254</v>
      </c>
      <c r="N754">
        <v>1013</v>
      </c>
      <c r="O754" t="s">
        <v>733</v>
      </c>
      <c r="P754" t="s">
        <v>733</v>
      </c>
      <c r="Q754">
        <v>1</v>
      </c>
      <c r="X754">
        <v>0.22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2</v>
      </c>
      <c r="AF754" t="s">
        <v>3</v>
      </c>
      <c r="AG754">
        <v>0.22</v>
      </c>
      <c r="AH754">
        <v>2</v>
      </c>
      <c r="AI754">
        <v>23106446</v>
      </c>
      <c r="AJ754">
        <v>757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>
      <c r="A755">
        <f>ROW(Source!A389)</f>
        <v>389</v>
      </c>
      <c r="B755">
        <v>23106465</v>
      </c>
      <c r="C755">
        <v>23106444</v>
      </c>
      <c r="D755">
        <v>21598821</v>
      </c>
      <c r="E755">
        <v>1</v>
      </c>
      <c r="F755">
        <v>1</v>
      </c>
      <c r="G755">
        <v>1</v>
      </c>
      <c r="H755">
        <v>2</v>
      </c>
      <c r="I755" t="s">
        <v>805</v>
      </c>
      <c r="J755" t="s">
        <v>806</v>
      </c>
      <c r="K755" t="s">
        <v>807</v>
      </c>
      <c r="L755">
        <v>1368</v>
      </c>
      <c r="N755">
        <v>1011</v>
      </c>
      <c r="O755" t="s">
        <v>737</v>
      </c>
      <c r="P755" t="s">
        <v>737</v>
      </c>
      <c r="Q755">
        <v>1</v>
      </c>
      <c r="X755">
        <v>0.22</v>
      </c>
      <c r="Y755">
        <v>0</v>
      </c>
      <c r="Z755">
        <v>134.65</v>
      </c>
      <c r="AA755">
        <v>13.5</v>
      </c>
      <c r="AB755">
        <v>0</v>
      </c>
      <c r="AC755">
        <v>0</v>
      </c>
      <c r="AD755">
        <v>1</v>
      </c>
      <c r="AE755">
        <v>0</v>
      </c>
      <c r="AF755" t="s">
        <v>3</v>
      </c>
      <c r="AG755">
        <v>0.22</v>
      </c>
      <c r="AH755">
        <v>2</v>
      </c>
      <c r="AI755">
        <v>23106447</v>
      </c>
      <c r="AJ755">
        <v>758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>
      <c r="A756">
        <f>ROW(Source!A389)</f>
        <v>389</v>
      </c>
      <c r="B756">
        <v>23106466</v>
      </c>
      <c r="C756">
        <v>23106444</v>
      </c>
      <c r="D756">
        <v>21599187</v>
      </c>
      <c r="E756">
        <v>1</v>
      </c>
      <c r="F756">
        <v>1</v>
      </c>
      <c r="G756">
        <v>1</v>
      </c>
      <c r="H756">
        <v>2</v>
      </c>
      <c r="I756" t="s">
        <v>895</v>
      </c>
      <c r="J756" t="s">
        <v>896</v>
      </c>
      <c r="K756" t="s">
        <v>897</v>
      </c>
      <c r="L756">
        <v>1368</v>
      </c>
      <c r="N756">
        <v>1011</v>
      </c>
      <c r="O756" t="s">
        <v>737</v>
      </c>
      <c r="P756" t="s">
        <v>737</v>
      </c>
      <c r="Q756">
        <v>1</v>
      </c>
      <c r="X756">
        <v>17.899999999999999</v>
      </c>
      <c r="Y756">
        <v>0</v>
      </c>
      <c r="Z756">
        <v>8.1</v>
      </c>
      <c r="AA756">
        <v>0</v>
      </c>
      <c r="AB756">
        <v>0</v>
      </c>
      <c r="AC756">
        <v>0</v>
      </c>
      <c r="AD756">
        <v>1</v>
      </c>
      <c r="AE756">
        <v>0</v>
      </c>
      <c r="AF756" t="s">
        <v>3</v>
      </c>
      <c r="AG756">
        <v>17.899999999999999</v>
      </c>
      <c r="AH756">
        <v>2</v>
      </c>
      <c r="AI756">
        <v>23106448</v>
      </c>
      <c r="AJ756">
        <v>759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>
      <c r="A757">
        <f>ROW(Source!A389)</f>
        <v>389</v>
      </c>
      <c r="B757">
        <v>23106467</v>
      </c>
      <c r="C757">
        <v>23106444</v>
      </c>
      <c r="D757">
        <v>21601285</v>
      </c>
      <c r="E757">
        <v>1</v>
      </c>
      <c r="F757">
        <v>1</v>
      </c>
      <c r="G757">
        <v>1</v>
      </c>
      <c r="H757">
        <v>2</v>
      </c>
      <c r="I757" t="s">
        <v>1013</v>
      </c>
      <c r="J757" t="s">
        <v>1014</v>
      </c>
      <c r="K757" t="s">
        <v>1015</v>
      </c>
      <c r="L757">
        <v>1368</v>
      </c>
      <c r="N757">
        <v>1011</v>
      </c>
      <c r="O757" t="s">
        <v>737</v>
      </c>
      <c r="P757" t="s">
        <v>737</v>
      </c>
      <c r="Q757">
        <v>1</v>
      </c>
      <c r="X757">
        <v>4.4400000000000004</v>
      </c>
      <c r="Y757">
        <v>0</v>
      </c>
      <c r="Z757">
        <v>2.08</v>
      </c>
      <c r="AA757">
        <v>0</v>
      </c>
      <c r="AB757">
        <v>0</v>
      </c>
      <c r="AC757">
        <v>0</v>
      </c>
      <c r="AD757">
        <v>1</v>
      </c>
      <c r="AE757">
        <v>0</v>
      </c>
      <c r="AF757" t="s">
        <v>3</v>
      </c>
      <c r="AG757">
        <v>4.4400000000000004</v>
      </c>
      <c r="AH757">
        <v>2</v>
      </c>
      <c r="AI757">
        <v>23106449</v>
      </c>
      <c r="AJ757">
        <v>760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>
      <c r="A758">
        <f>ROW(Source!A389)</f>
        <v>389</v>
      </c>
      <c r="B758">
        <v>23106468</v>
      </c>
      <c r="C758">
        <v>23106444</v>
      </c>
      <c r="D758">
        <v>21601611</v>
      </c>
      <c r="E758">
        <v>1</v>
      </c>
      <c r="F758">
        <v>1</v>
      </c>
      <c r="G758">
        <v>1</v>
      </c>
      <c r="H758">
        <v>2</v>
      </c>
      <c r="I758" t="s">
        <v>1016</v>
      </c>
      <c r="J758" t="s">
        <v>1017</v>
      </c>
      <c r="K758" t="s">
        <v>1018</v>
      </c>
      <c r="L758">
        <v>1368</v>
      </c>
      <c r="N758">
        <v>1011</v>
      </c>
      <c r="O758" t="s">
        <v>737</v>
      </c>
      <c r="P758" t="s">
        <v>737</v>
      </c>
      <c r="Q758">
        <v>1</v>
      </c>
      <c r="X758">
        <v>0.22</v>
      </c>
      <c r="Y758">
        <v>0</v>
      </c>
      <c r="Z758">
        <v>107.3</v>
      </c>
      <c r="AA758">
        <v>11.6</v>
      </c>
      <c r="AB758">
        <v>0</v>
      </c>
      <c r="AC758">
        <v>0</v>
      </c>
      <c r="AD758">
        <v>1</v>
      </c>
      <c r="AE758">
        <v>0</v>
      </c>
      <c r="AF758" t="s">
        <v>3</v>
      </c>
      <c r="AG758">
        <v>0.22</v>
      </c>
      <c r="AH758">
        <v>2</v>
      </c>
      <c r="AI758">
        <v>23106450</v>
      </c>
      <c r="AJ758">
        <v>761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>
      <c r="A759">
        <f>ROW(Source!A389)</f>
        <v>389</v>
      </c>
      <c r="B759">
        <v>23106469</v>
      </c>
      <c r="C759">
        <v>23106444</v>
      </c>
      <c r="D759">
        <v>21538491</v>
      </c>
      <c r="E759">
        <v>1</v>
      </c>
      <c r="F759">
        <v>1</v>
      </c>
      <c r="G759">
        <v>1</v>
      </c>
      <c r="H759">
        <v>3</v>
      </c>
      <c r="I759" t="s">
        <v>1019</v>
      </c>
      <c r="J759" t="s">
        <v>1020</v>
      </c>
      <c r="K759" t="s">
        <v>1021</v>
      </c>
      <c r="L759">
        <v>1348</v>
      </c>
      <c r="N759">
        <v>1009</v>
      </c>
      <c r="O759" t="s">
        <v>13</v>
      </c>
      <c r="P759" t="s">
        <v>13</v>
      </c>
      <c r="Q759">
        <v>1000</v>
      </c>
      <c r="X759">
        <v>2.1800000000000001E-3</v>
      </c>
      <c r="Y759">
        <v>12430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3</v>
      </c>
      <c r="AG759">
        <v>2.1800000000000001E-3</v>
      </c>
      <c r="AH759">
        <v>2</v>
      </c>
      <c r="AI759">
        <v>23106451</v>
      </c>
      <c r="AJ759">
        <v>762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>
      <c r="A760">
        <f>ROW(Source!A389)</f>
        <v>389</v>
      </c>
      <c r="B760">
        <v>23106470</v>
      </c>
      <c r="C760">
        <v>23106444</v>
      </c>
      <c r="D760">
        <v>21539796</v>
      </c>
      <c r="E760">
        <v>1</v>
      </c>
      <c r="F760">
        <v>1</v>
      </c>
      <c r="G760">
        <v>1</v>
      </c>
      <c r="H760">
        <v>3</v>
      </c>
      <c r="I760" t="s">
        <v>1022</v>
      </c>
      <c r="J760" t="s">
        <v>1023</v>
      </c>
      <c r="K760" t="s">
        <v>1024</v>
      </c>
      <c r="L760">
        <v>1348</v>
      </c>
      <c r="N760">
        <v>1009</v>
      </c>
      <c r="O760" t="s">
        <v>13</v>
      </c>
      <c r="P760" t="s">
        <v>13</v>
      </c>
      <c r="Q760">
        <v>1000</v>
      </c>
      <c r="X760">
        <v>3.0000000000000001E-3</v>
      </c>
      <c r="Y760">
        <v>12242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3</v>
      </c>
      <c r="AG760">
        <v>3.0000000000000001E-3</v>
      </c>
      <c r="AH760">
        <v>2</v>
      </c>
      <c r="AI760">
        <v>23106452</v>
      </c>
      <c r="AJ760">
        <v>763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>
      <c r="A761">
        <f>ROW(Source!A389)</f>
        <v>389</v>
      </c>
      <c r="B761">
        <v>23106471</v>
      </c>
      <c r="C761">
        <v>23106444</v>
      </c>
      <c r="D761">
        <v>21541209</v>
      </c>
      <c r="E761">
        <v>1</v>
      </c>
      <c r="F761">
        <v>1</v>
      </c>
      <c r="G761">
        <v>1</v>
      </c>
      <c r="H761">
        <v>3</v>
      </c>
      <c r="I761" t="s">
        <v>1025</v>
      </c>
      <c r="J761" t="s">
        <v>1026</v>
      </c>
      <c r="K761" t="s">
        <v>1027</v>
      </c>
      <c r="L761">
        <v>1358</v>
      </c>
      <c r="N761">
        <v>1010</v>
      </c>
      <c r="O761" t="s">
        <v>265</v>
      </c>
      <c r="P761" t="s">
        <v>265</v>
      </c>
      <c r="Q761">
        <v>10</v>
      </c>
      <c r="X761">
        <v>21.8</v>
      </c>
      <c r="Y761">
        <v>23.4</v>
      </c>
      <c r="Z761">
        <v>0</v>
      </c>
      <c r="AA761">
        <v>0</v>
      </c>
      <c r="AB761">
        <v>0</v>
      </c>
      <c r="AC761">
        <v>0</v>
      </c>
      <c r="AD761">
        <v>1</v>
      </c>
      <c r="AE761">
        <v>0</v>
      </c>
      <c r="AF761" t="s">
        <v>3</v>
      </c>
      <c r="AG761">
        <v>21.8</v>
      </c>
      <c r="AH761">
        <v>2</v>
      </c>
      <c r="AI761">
        <v>23106453</v>
      </c>
      <c r="AJ761">
        <v>764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>
      <c r="A762">
        <f>ROW(Source!A389)</f>
        <v>389</v>
      </c>
      <c r="B762">
        <v>23106472</v>
      </c>
      <c r="C762">
        <v>23106444</v>
      </c>
      <c r="D762">
        <v>21541290</v>
      </c>
      <c r="E762">
        <v>1</v>
      </c>
      <c r="F762">
        <v>1</v>
      </c>
      <c r="G762">
        <v>1</v>
      </c>
      <c r="H762">
        <v>3</v>
      </c>
      <c r="I762" t="s">
        <v>1028</v>
      </c>
      <c r="J762" t="s">
        <v>1029</v>
      </c>
      <c r="K762" t="s">
        <v>1030</v>
      </c>
      <c r="L762">
        <v>1348</v>
      </c>
      <c r="N762">
        <v>1009</v>
      </c>
      <c r="O762" t="s">
        <v>13</v>
      </c>
      <c r="P762" t="s">
        <v>13</v>
      </c>
      <c r="Q762">
        <v>1000</v>
      </c>
      <c r="X762">
        <v>5.1499999999999997E-2</v>
      </c>
      <c r="Y762">
        <v>5000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0</v>
      </c>
      <c r="AF762" t="s">
        <v>3</v>
      </c>
      <c r="AG762">
        <v>5.1499999999999997E-2</v>
      </c>
      <c r="AH762">
        <v>2</v>
      </c>
      <c r="AI762">
        <v>23106454</v>
      </c>
      <c r="AJ762">
        <v>765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>
      <c r="A763">
        <f>ROW(Source!A389)</f>
        <v>389</v>
      </c>
      <c r="B763">
        <v>23106473</v>
      </c>
      <c r="C763">
        <v>23106444</v>
      </c>
      <c r="D763">
        <v>21541499</v>
      </c>
      <c r="E763">
        <v>1</v>
      </c>
      <c r="F763">
        <v>1</v>
      </c>
      <c r="G763">
        <v>1</v>
      </c>
      <c r="H763">
        <v>3</v>
      </c>
      <c r="I763" t="s">
        <v>1031</v>
      </c>
      <c r="J763" t="s">
        <v>1032</v>
      </c>
      <c r="K763" t="s">
        <v>1033</v>
      </c>
      <c r="L763">
        <v>1346</v>
      </c>
      <c r="N763">
        <v>1009</v>
      </c>
      <c r="O763" t="s">
        <v>95</v>
      </c>
      <c r="P763" t="s">
        <v>95</v>
      </c>
      <c r="Q763">
        <v>1</v>
      </c>
      <c r="X763">
        <v>1.05</v>
      </c>
      <c r="Y763">
        <v>10.57</v>
      </c>
      <c r="Z763">
        <v>0</v>
      </c>
      <c r="AA763">
        <v>0</v>
      </c>
      <c r="AB763">
        <v>0</v>
      </c>
      <c r="AC763">
        <v>0</v>
      </c>
      <c r="AD763">
        <v>1</v>
      </c>
      <c r="AE763">
        <v>0</v>
      </c>
      <c r="AF763" t="s">
        <v>3</v>
      </c>
      <c r="AG763">
        <v>1.05</v>
      </c>
      <c r="AH763">
        <v>2</v>
      </c>
      <c r="AI763">
        <v>23106455</v>
      </c>
      <c r="AJ763">
        <v>766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>
      <c r="A764">
        <f>ROW(Source!A389)</f>
        <v>389</v>
      </c>
      <c r="B764">
        <v>23106474</v>
      </c>
      <c r="C764">
        <v>23106444</v>
      </c>
      <c r="D764">
        <v>21544560</v>
      </c>
      <c r="E764">
        <v>1</v>
      </c>
      <c r="F764">
        <v>1</v>
      </c>
      <c r="G764">
        <v>1</v>
      </c>
      <c r="H764">
        <v>3</v>
      </c>
      <c r="I764" t="s">
        <v>1034</v>
      </c>
      <c r="J764" t="s">
        <v>1035</v>
      </c>
      <c r="K764" t="s">
        <v>1036</v>
      </c>
      <c r="L764">
        <v>1358</v>
      </c>
      <c r="N764">
        <v>1010</v>
      </c>
      <c r="O764" t="s">
        <v>265</v>
      </c>
      <c r="P764" t="s">
        <v>265</v>
      </c>
      <c r="Q764">
        <v>10</v>
      </c>
      <c r="X764">
        <v>21.8</v>
      </c>
      <c r="Y764">
        <v>26.4</v>
      </c>
      <c r="Z764">
        <v>0</v>
      </c>
      <c r="AA764">
        <v>0</v>
      </c>
      <c r="AB764">
        <v>0</v>
      </c>
      <c r="AC764">
        <v>0</v>
      </c>
      <c r="AD764">
        <v>1</v>
      </c>
      <c r="AE764">
        <v>0</v>
      </c>
      <c r="AF764" t="s">
        <v>3</v>
      </c>
      <c r="AG764">
        <v>21.8</v>
      </c>
      <c r="AH764">
        <v>2</v>
      </c>
      <c r="AI764">
        <v>23106456</v>
      </c>
      <c r="AJ764">
        <v>767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>
      <c r="A765">
        <f>ROW(Source!A389)</f>
        <v>389</v>
      </c>
      <c r="B765">
        <v>23106475</v>
      </c>
      <c r="C765">
        <v>23106444</v>
      </c>
      <c r="D765">
        <v>21559652</v>
      </c>
      <c r="E765">
        <v>1</v>
      </c>
      <c r="F765">
        <v>1</v>
      </c>
      <c r="G765">
        <v>1</v>
      </c>
      <c r="H765">
        <v>3</v>
      </c>
      <c r="I765" t="s">
        <v>1037</v>
      </c>
      <c r="J765" t="s">
        <v>1038</v>
      </c>
      <c r="K765" t="s">
        <v>1039</v>
      </c>
      <c r="L765">
        <v>1358</v>
      </c>
      <c r="N765">
        <v>1010</v>
      </c>
      <c r="O765" t="s">
        <v>265</v>
      </c>
      <c r="P765" t="s">
        <v>265</v>
      </c>
      <c r="Q765">
        <v>10</v>
      </c>
      <c r="X765">
        <v>1</v>
      </c>
      <c r="Y765">
        <v>277.5</v>
      </c>
      <c r="Z765">
        <v>0</v>
      </c>
      <c r="AA765">
        <v>0</v>
      </c>
      <c r="AB765">
        <v>0</v>
      </c>
      <c r="AC765">
        <v>0</v>
      </c>
      <c r="AD765">
        <v>1</v>
      </c>
      <c r="AE765">
        <v>0</v>
      </c>
      <c r="AF765" t="s">
        <v>3</v>
      </c>
      <c r="AG765">
        <v>1</v>
      </c>
      <c r="AH765">
        <v>2</v>
      </c>
      <c r="AI765">
        <v>23106457</v>
      </c>
      <c r="AJ765">
        <v>768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>
      <c r="A766">
        <f>ROW(Source!A389)</f>
        <v>389</v>
      </c>
      <c r="B766">
        <v>23106476</v>
      </c>
      <c r="C766">
        <v>23106444</v>
      </c>
      <c r="D766">
        <v>21636359</v>
      </c>
      <c r="E766">
        <v>1</v>
      </c>
      <c r="F766">
        <v>1</v>
      </c>
      <c r="G766">
        <v>1</v>
      </c>
      <c r="H766">
        <v>3</v>
      </c>
      <c r="I766" t="s">
        <v>1040</v>
      </c>
      <c r="J766" t="s">
        <v>1041</v>
      </c>
      <c r="K766" t="s">
        <v>1042</v>
      </c>
      <c r="L766">
        <v>1354</v>
      </c>
      <c r="N766">
        <v>1010</v>
      </c>
      <c r="O766" t="s">
        <v>123</v>
      </c>
      <c r="P766" t="s">
        <v>123</v>
      </c>
      <c r="Q766">
        <v>1</v>
      </c>
      <c r="X766">
        <v>10</v>
      </c>
      <c r="Y766">
        <v>0.71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3</v>
      </c>
      <c r="AG766">
        <v>10</v>
      </c>
      <c r="AH766">
        <v>2</v>
      </c>
      <c r="AI766">
        <v>23106458</v>
      </c>
      <c r="AJ766">
        <v>769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>
      <c r="A767">
        <f>ROW(Source!A389)</f>
        <v>389</v>
      </c>
      <c r="B767">
        <v>23106477</v>
      </c>
      <c r="C767">
        <v>23106444</v>
      </c>
      <c r="D767">
        <v>21636434</v>
      </c>
      <c r="E767">
        <v>1</v>
      </c>
      <c r="F767">
        <v>1</v>
      </c>
      <c r="G767">
        <v>1</v>
      </c>
      <c r="H767">
        <v>3</v>
      </c>
      <c r="I767" t="s">
        <v>1043</v>
      </c>
      <c r="J767" t="s">
        <v>1044</v>
      </c>
      <c r="K767" t="s">
        <v>1045</v>
      </c>
      <c r="L767">
        <v>1354</v>
      </c>
      <c r="N767">
        <v>1010</v>
      </c>
      <c r="O767" t="s">
        <v>123</v>
      </c>
      <c r="P767" t="s">
        <v>123</v>
      </c>
      <c r="Q767">
        <v>1</v>
      </c>
      <c r="X767">
        <v>5</v>
      </c>
      <c r="Y767">
        <v>3.9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0</v>
      </c>
      <c r="AF767" t="s">
        <v>3</v>
      </c>
      <c r="AG767">
        <v>5</v>
      </c>
      <c r="AH767">
        <v>2</v>
      </c>
      <c r="AI767">
        <v>23106459</v>
      </c>
      <c r="AJ767">
        <v>770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>
      <c r="A768">
        <f>ROW(Source!A389)</f>
        <v>389</v>
      </c>
      <c r="B768">
        <v>23106478</v>
      </c>
      <c r="C768">
        <v>23106444</v>
      </c>
      <c r="D768">
        <v>21636450</v>
      </c>
      <c r="E768">
        <v>1</v>
      </c>
      <c r="F768">
        <v>1</v>
      </c>
      <c r="G768">
        <v>1</v>
      </c>
      <c r="H768">
        <v>3</v>
      </c>
      <c r="I768" t="s">
        <v>1046</v>
      </c>
      <c r="J768" t="s">
        <v>1047</v>
      </c>
      <c r="K768" t="s">
        <v>1048</v>
      </c>
      <c r="L768">
        <v>1358</v>
      </c>
      <c r="N768">
        <v>1010</v>
      </c>
      <c r="O768" t="s">
        <v>265</v>
      </c>
      <c r="P768" t="s">
        <v>265</v>
      </c>
      <c r="Q768">
        <v>10</v>
      </c>
      <c r="X768">
        <v>25</v>
      </c>
      <c r="Y768">
        <v>32.799999999999997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0</v>
      </c>
      <c r="AF768" t="s">
        <v>3</v>
      </c>
      <c r="AG768">
        <v>25</v>
      </c>
      <c r="AH768">
        <v>2</v>
      </c>
      <c r="AI768">
        <v>23106460</v>
      </c>
      <c r="AJ768">
        <v>771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>
      <c r="A769">
        <f>ROW(Source!A389)</f>
        <v>389</v>
      </c>
      <c r="B769">
        <v>23106479</v>
      </c>
      <c r="C769">
        <v>23106444</v>
      </c>
      <c r="D769">
        <v>21637687</v>
      </c>
      <c r="E769">
        <v>1</v>
      </c>
      <c r="F769">
        <v>1</v>
      </c>
      <c r="G769">
        <v>1</v>
      </c>
      <c r="H769">
        <v>3</v>
      </c>
      <c r="I769" t="s">
        <v>1049</v>
      </c>
      <c r="J769" t="s">
        <v>1050</v>
      </c>
      <c r="K769" t="s">
        <v>1051</v>
      </c>
      <c r="L769">
        <v>1354</v>
      </c>
      <c r="N769">
        <v>1010</v>
      </c>
      <c r="O769" t="s">
        <v>123</v>
      </c>
      <c r="P769" t="s">
        <v>123</v>
      </c>
      <c r="Q769">
        <v>1</v>
      </c>
      <c r="X769">
        <v>10</v>
      </c>
      <c r="Y769">
        <v>0.27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0</v>
      </c>
      <c r="AF769" t="s">
        <v>3</v>
      </c>
      <c r="AG769">
        <v>10</v>
      </c>
      <c r="AH769">
        <v>2</v>
      </c>
      <c r="AI769">
        <v>23106461</v>
      </c>
      <c r="AJ769">
        <v>772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>
      <c r="A770">
        <f>ROW(Source!A389)</f>
        <v>389</v>
      </c>
      <c r="B770">
        <v>23106480</v>
      </c>
      <c r="C770">
        <v>23106444</v>
      </c>
      <c r="D770">
        <v>21598581</v>
      </c>
      <c r="E770">
        <v>1</v>
      </c>
      <c r="F770">
        <v>1</v>
      </c>
      <c r="G770">
        <v>1</v>
      </c>
      <c r="H770">
        <v>3</v>
      </c>
      <c r="I770" t="s">
        <v>853</v>
      </c>
      <c r="J770" t="s">
        <v>854</v>
      </c>
      <c r="K770" t="s">
        <v>855</v>
      </c>
      <c r="L770">
        <v>9308174</v>
      </c>
      <c r="N770">
        <v>1009</v>
      </c>
      <c r="O770" t="s">
        <v>13</v>
      </c>
      <c r="P770" t="s">
        <v>361</v>
      </c>
      <c r="Q770">
        <v>1000</v>
      </c>
      <c r="X770">
        <v>6.52</v>
      </c>
      <c r="Y770">
        <v>1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3</v>
      </c>
      <c r="AG770">
        <v>6.52</v>
      </c>
      <c r="AH770">
        <v>2</v>
      </c>
      <c r="AI770">
        <v>23106462</v>
      </c>
      <c r="AJ770">
        <v>773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>
      <c r="A771">
        <f>ROW(Source!A392)</f>
        <v>392</v>
      </c>
      <c r="B771">
        <v>23106492</v>
      </c>
      <c r="C771">
        <v>23106483</v>
      </c>
      <c r="D771">
        <v>9416110</v>
      </c>
      <c r="E771">
        <v>1</v>
      </c>
      <c r="F771">
        <v>1</v>
      </c>
      <c r="G771">
        <v>1</v>
      </c>
      <c r="H771">
        <v>1</v>
      </c>
      <c r="I771" t="s">
        <v>786</v>
      </c>
      <c r="J771" t="s">
        <v>3</v>
      </c>
      <c r="K771" t="s">
        <v>787</v>
      </c>
      <c r="L771">
        <v>1369</v>
      </c>
      <c r="N771">
        <v>1013</v>
      </c>
      <c r="O771" t="s">
        <v>731</v>
      </c>
      <c r="P771" t="s">
        <v>731</v>
      </c>
      <c r="Q771">
        <v>1</v>
      </c>
      <c r="X771">
        <v>6.02</v>
      </c>
      <c r="Y771">
        <v>0</v>
      </c>
      <c r="Z771">
        <v>0</v>
      </c>
      <c r="AA771">
        <v>0</v>
      </c>
      <c r="AB771">
        <v>9.18</v>
      </c>
      <c r="AC771">
        <v>0</v>
      </c>
      <c r="AD771">
        <v>1</v>
      </c>
      <c r="AE771">
        <v>1</v>
      </c>
      <c r="AF771" t="s">
        <v>3</v>
      </c>
      <c r="AG771">
        <v>6.02</v>
      </c>
      <c r="AH771">
        <v>2</v>
      </c>
      <c r="AI771">
        <v>23106484</v>
      </c>
      <c r="AJ771">
        <v>774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>
      <c r="A772">
        <f>ROW(Source!A392)</f>
        <v>392</v>
      </c>
      <c r="B772">
        <v>23106493</v>
      </c>
      <c r="C772">
        <v>23106483</v>
      </c>
      <c r="D772">
        <v>21599187</v>
      </c>
      <c r="E772">
        <v>1</v>
      </c>
      <c r="F772">
        <v>1</v>
      </c>
      <c r="G772">
        <v>1</v>
      </c>
      <c r="H772">
        <v>2</v>
      </c>
      <c r="I772" t="s">
        <v>895</v>
      </c>
      <c r="J772" t="s">
        <v>896</v>
      </c>
      <c r="K772" t="s">
        <v>897</v>
      </c>
      <c r="L772">
        <v>1368</v>
      </c>
      <c r="N772">
        <v>1011</v>
      </c>
      <c r="O772" t="s">
        <v>737</v>
      </c>
      <c r="P772" t="s">
        <v>737</v>
      </c>
      <c r="Q772">
        <v>1</v>
      </c>
      <c r="X772">
        <v>0.93</v>
      </c>
      <c r="Y772">
        <v>0</v>
      </c>
      <c r="Z772">
        <v>8.1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3</v>
      </c>
      <c r="AG772">
        <v>0.93</v>
      </c>
      <c r="AH772">
        <v>2</v>
      </c>
      <c r="AI772">
        <v>23106485</v>
      </c>
      <c r="AJ772">
        <v>775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>
      <c r="A773">
        <f>ROW(Source!A392)</f>
        <v>392</v>
      </c>
      <c r="B773">
        <v>23106494</v>
      </c>
      <c r="C773">
        <v>23106483</v>
      </c>
      <c r="D773">
        <v>21601285</v>
      </c>
      <c r="E773">
        <v>1</v>
      </c>
      <c r="F773">
        <v>1</v>
      </c>
      <c r="G773">
        <v>1</v>
      </c>
      <c r="H773">
        <v>2</v>
      </c>
      <c r="I773" t="s">
        <v>1013</v>
      </c>
      <c r="J773" t="s">
        <v>1014</v>
      </c>
      <c r="K773" t="s">
        <v>1015</v>
      </c>
      <c r="L773">
        <v>1368</v>
      </c>
      <c r="N773">
        <v>1011</v>
      </c>
      <c r="O773" t="s">
        <v>737</v>
      </c>
      <c r="P773" t="s">
        <v>737</v>
      </c>
      <c r="Q773">
        <v>1</v>
      </c>
      <c r="X773">
        <v>0.5</v>
      </c>
      <c r="Y773">
        <v>0</v>
      </c>
      <c r="Z773">
        <v>2.08</v>
      </c>
      <c r="AA773">
        <v>0</v>
      </c>
      <c r="AB773">
        <v>0</v>
      </c>
      <c r="AC773">
        <v>0</v>
      </c>
      <c r="AD773">
        <v>1</v>
      </c>
      <c r="AE773">
        <v>0</v>
      </c>
      <c r="AF773" t="s">
        <v>3</v>
      </c>
      <c r="AG773">
        <v>0.5</v>
      </c>
      <c r="AH773">
        <v>2</v>
      </c>
      <c r="AI773">
        <v>23106486</v>
      </c>
      <c r="AJ773">
        <v>776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>
      <c r="A774">
        <f>ROW(Source!A392)</f>
        <v>392</v>
      </c>
      <c r="B774">
        <v>23106495</v>
      </c>
      <c r="C774">
        <v>23106483</v>
      </c>
      <c r="D774">
        <v>21601609</v>
      </c>
      <c r="E774">
        <v>1</v>
      </c>
      <c r="F774">
        <v>1</v>
      </c>
      <c r="G774">
        <v>1</v>
      </c>
      <c r="H774">
        <v>2</v>
      </c>
      <c r="I774" t="s">
        <v>797</v>
      </c>
      <c r="J774" t="s">
        <v>798</v>
      </c>
      <c r="K774" t="s">
        <v>799</v>
      </c>
      <c r="L774">
        <v>1368</v>
      </c>
      <c r="N774">
        <v>1011</v>
      </c>
      <c r="O774" t="s">
        <v>737</v>
      </c>
      <c r="P774" t="s">
        <v>737</v>
      </c>
      <c r="Q774">
        <v>1</v>
      </c>
      <c r="X774">
        <v>0.04</v>
      </c>
      <c r="Y774">
        <v>0</v>
      </c>
      <c r="Z774">
        <v>87.17</v>
      </c>
      <c r="AA774">
        <v>11.6</v>
      </c>
      <c r="AB774">
        <v>0</v>
      </c>
      <c r="AC774">
        <v>0</v>
      </c>
      <c r="AD774">
        <v>1</v>
      </c>
      <c r="AE774">
        <v>0</v>
      </c>
      <c r="AF774" t="s">
        <v>3</v>
      </c>
      <c r="AG774">
        <v>0.04</v>
      </c>
      <c r="AH774">
        <v>2</v>
      </c>
      <c r="AI774">
        <v>23106487</v>
      </c>
      <c r="AJ774">
        <v>777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>
      <c r="A775">
        <f>ROW(Source!A392)</f>
        <v>392</v>
      </c>
      <c r="B775">
        <v>23106496</v>
      </c>
      <c r="C775">
        <v>23106483</v>
      </c>
      <c r="D775">
        <v>21540934</v>
      </c>
      <c r="E775">
        <v>1</v>
      </c>
      <c r="F775">
        <v>1</v>
      </c>
      <c r="G775">
        <v>1</v>
      </c>
      <c r="H775">
        <v>3</v>
      </c>
      <c r="I775" t="s">
        <v>774</v>
      </c>
      <c r="J775" t="s">
        <v>775</v>
      </c>
      <c r="K775" t="s">
        <v>776</v>
      </c>
      <c r="L775">
        <v>1348</v>
      </c>
      <c r="N775">
        <v>1009</v>
      </c>
      <c r="O775" t="s">
        <v>13</v>
      </c>
      <c r="P775" t="s">
        <v>13</v>
      </c>
      <c r="Q775">
        <v>1000</v>
      </c>
      <c r="X775">
        <v>8.0000000000000004E-4</v>
      </c>
      <c r="Y775">
        <v>10362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3</v>
      </c>
      <c r="AG775">
        <v>8.0000000000000004E-4</v>
      </c>
      <c r="AH775">
        <v>2</v>
      </c>
      <c r="AI775">
        <v>23106488</v>
      </c>
      <c r="AJ775">
        <v>778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>
      <c r="A776">
        <f>ROW(Source!A392)</f>
        <v>392</v>
      </c>
      <c r="B776">
        <v>23106497</v>
      </c>
      <c r="C776">
        <v>23106483</v>
      </c>
      <c r="D776">
        <v>21541234</v>
      </c>
      <c r="E776">
        <v>1</v>
      </c>
      <c r="F776">
        <v>1</v>
      </c>
      <c r="G776">
        <v>1</v>
      </c>
      <c r="H776">
        <v>3</v>
      </c>
      <c r="I776" t="s">
        <v>962</v>
      </c>
      <c r="J776" t="s">
        <v>963</v>
      </c>
      <c r="K776" t="s">
        <v>964</v>
      </c>
      <c r="L776">
        <v>1348</v>
      </c>
      <c r="N776">
        <v>1009</v>
      </c>
      <c r="O776" t="s">
        <v>13</v>
      </c>
      <c r="P776" t="s">
        <v>13</v>
      </c>
      <c r="Q776">
        <v>1000</v>
      </c>
      <c r="X776">
        <v>6.9999999999999999E-4</v>
      </c>
      <c r="Y776">
        <v>9040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3</v>
      </c>
      <c r="AG776">
        <v>6.9999999999999999E-4</v>
      </c>
      <c r="AH776">
        <v>2</v>
      </c>
      <c r="AI776">
        <v>23106489</v>
      </c>
      <c r="AJ776">
        <v>779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>
      <c r="A777">
        <f>ROW(Source!A392)</f>
        <v>392</v>
      </c>
      <c r="B777">
        <v>23106498</v>
      </c>
      <c r="C777">
        <v>23106483</v>
      </c>
      <c r="D777">
        <v>21561822</v>
      </c>
      <c r="E777">
        <v>1</v>
      </c>
      <c r="F777">
        <v>1</v>
      </c>
      <c r="G777">
        <v>1</v>
      </c>
      <c r="H777">
        <v>3</v>
      </c>
      <c r="I777" t="s">
        <v>1052</v>
      </c>
      <c r="J777" t="s">
        <v>1053</v>
      </c>
      <c r="K777" t="s">
        <v>1054</v>
      </c>
      <c r="L777">
        <v>1346</v>
      </c>
      <c r="N777">
        <v>1009</v>
      </c>
      <c r="O777" t="s">
        <v>95</v>
      </c>
      <c r="P777" t="s">
        <v>95</v>
      </c>
      <c r="Q777">
        <v>1</v>
      </c>
      <c r="X777">
        <v>100</v>
      </c>
      <c r="Y777">
        <v>8.52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3</v>
      </c>
      <c r="AG777">
        <v>100</v>
      </c>
      <c r="AH777">
        <v>2</v>
      </c>
      <c r="AI777">
        <v>23106490</v>
      </c>
      <c r="AJ777">
        <v>780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>
      <c r="A778">
        <f>ROW(Source!A392)</f>
        <v>392</v>
      </c>
      <c r="B778">
        <v>23106499</v>
      </c>
      <c r="C778">
        <v>23106483</v>
      </c>
      <c r="D778">
        <v>21574005</v>
      </c>
      <c r="E778">
        <v>1</v>
      </c>
      <c r="F778">
        <v>1</v>
      </c>
      <c r="G778">
        <v>1</v>
      </c>
      <c r="H778">
        <v>3</v>
      </c>
      <c r="I778" t="s">
        <v>976</v>
      </c>
      <c r="J778" t="s">
        <v>977</v>
      </c>
      <c r="K778" t="s">
        <v>978</v>
      </c>
      <c r="L778">
        <v>1339</v>
      </c>
      <c r="N778">
        <v>1007</v>
      </c>
      <c r="O778" t="s">
        <v>26</v>
      </c>
      <c r="P778" t="s">
        <v>26</v>
      </c>
      <c r="Q778">
        <v>1</v>
      </c>
      <c r="X778">
        <v>0.01</v>
      </c>
      <c r="Y778">
        <v>519.79999999999995</v>
      </c>
      <c r="Z778">
        <v>0</v>
      </c>
      <c r="AA778">
        <v>0</v>
      </c>
      <c r="AB778">
        <v>0</v>
      </c>
      <c r="AC778">
        <v>0</v>
      </c>
      <c r="AD778">
        <v>1</v>
      </c>
      <c r="AE778">
        <v>0</v>
      </c>
      <c r="AF778" t="s">
        <v>3</v>
      </c>
      <c r="AG778">
        <v>0.01</v>
      </c>
      <c r="AH778">
        <v>2</v>
      </c>
      <c r="AI778">
        <v>23106491</v>
      </c>
      <c r="AJ778">
        <v>781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>
      <c r="A779">
        <f>ROW(Source!A394)</f>
        <v>394</v>
      </c>
      <c r="B779">
        <v>23106509</v>
      </c>
      <c r="C779">
        <v>23106501</v>
      </c>
      <c r="D779">
        <v>9416409</v>
      </c>
      <c r="E779">
        <v>1</v>
      </c>
      <c r="F779">
        <v>1</v>
      </c>
      <c r="G779">
        <v>1</v>
      </c>
      <c r="H779">
        <v>1</v>
      </c>
      <c r="I779" t="s">
        <v>910</v>
      </c>
      <c r="J779" t="s">
        <v>3</v>
      </c>
      <c r="K779" t="s">
        <v>911</v>
      </c>
      <c r="L779">
        <v>1369</v>
      </c>
      <c r="N779">
        <v>1013</v>
      </c>
      <c r="O779" t="s">
        <v>731</v>
      </c>
      <c r="P779" t="s">
        <v>731</v>
      </c>
      <c r="Q779">
        <v>1</v>
      </c>
      <c r="X779">
        <v>6.67</v>
      </c>
      <c r="Y779">
        <v>0</v>
      </c>
      <c r="Z779">
        <v>0</v>
      </c>
      <c r="AA779">
        <v>0</v>
      </c>
      <c r="AB779">
        <v>9.92</v>
      </c>
      <c r="AC779">
        <v>0</v>
      </c>
      <c r="AD779">
        <v>1</v>
      </c>
      <c r="AE779">
        <v>1</v>
      </c>
      <c r="AF779" t="s">
        <v>3</v>
      </c>
      <c r="AG779">
        <v>6.67</v>
      </c>
      <c r="AH779">
        <v>2</v>
      </c>
      <c r="AI779">
        <v>23106502</v>
      </c>
      <c r="AJ779">
        <v>782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>
      <c r="A780">
        <f>ROW(Source!A394)</f>
        <v>394</v>
      </c>
      <c r="B780">
        <v>23106510</v>
      </c>
      <c r="C780">
        <v>23106501</v>
      </c>
      <c r="D780">
        <v>21601609</v>
      </c>
      <c r="E780">
        <v>1</v>
      </c>
      <c r="F780">
        <v>1</v>
      </c>
      <c r="G780">
        <v>1</v>
      </c>
      <c r="H780">
        <v>2</v>
      </c>
      <c r="I780" t="s">
        <v>797</v>
      </c>
      <c r="J780" t="s">
        <v>798</v>
      </c>
      <c r="K780" t="s">
        <v>799</v>
      </c>
      <c r="L780">
        <v>1368</v>
      </c>
      <c r="N780">
        <v>1011</v>
      </c>
      <c r="O780" t="s">
        <v>737</v>
      </c>
      <c r="P780" t="s">
        <v>737</v>
      </c>
      <c r="Q780">
        <v>1</v>
      </c>
      <c r="X780">
        <v>0.43</v>
      </c>
      <c r="Y780">
        <v>0</v>
      </c>
      <c r="Z780">
        <v>87.17</v>
      </c>
      <c r="AA780">
        <v>11.6</v>
      </c>
      <c r="AB780">
        <v>0</v>
      </c>
      <c r="AC780">
        <v>0</v>
      </c>
      <c r="AD780">
        <v>1</v>
      </c>
      <c r="AE780">
        <v>0</v>
      </c>
      <c r="AF780" t="s">
        <v>3</v>
      </c>
      <c r="AG780">
        <v>0.43</v>
      </c>
      <c r="AH780">
        <v>2</v>
      </c>
      <c r="AI780">
        <v>23106503</v>
      </c>
      <c r="AJ780">
        <v>783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>
      <c r="A781">
        <f>ROW(Source!A394)</f>
        <v>394</v>
      </c>
      <c r="B781">
        <v>23106511</v>
      </c>
      <c r="C781">
        <v>23106501</v>
      </c>
      <c r="D781">
        <v>21542217</v>
      </c>
      <c r="E781">
        <v>1</v>
      </c>
      <c r="F781">
        <v>1</v>
      </c>
      <c r="G781">
        <v>1</v>
      </c>
      <c r="H781">
        <v>3</v>
      </c>
      <c r="I781" t="s">
        <v>1055</v>
      </c>
      <c r="J781" t="s">
        <v>1056</v>
      </c>
      <c r="K781" t="s">
        <v>1057</v>
      </c>
      <c r="L781">
        <v>1296</v>
      </c>
      <c r="N781">
        <v>1002</v>
      </c>
      <c r="O781" t="s">
        <v>1058</v>
      </c>
      <c r="P781" t="s">
        <v>1058</v>
      </c>
      <c r="Q781">
        <v>1</v>
      </c>
      <c r="X781">
        <v>2.5</v>
      </c>
      <c r="Y781">
        <v>269.51</v>
      </c>
      <c r="Z781">
        <v>0</v>
      </c>
      <c r="AA781">
        <v>0</v>
      </c>
      <c r="AB781">
        <v>0</v>
      </c>
      <c r="AC781">
        <v>0</v>
      </c>
      <c r="AD781">
        <v>1</v>
      </c>
      <c r="AE781">
        <v>0</v>
      </c>
      <c r="AF781" t="s">
        <v>3</v>
      </c>
      <c r="AG781">
        <v>2.5</v>
      </c>
      <c r="AH781">
        <v>2</v>
      </c>
      <c r="AI781">
        <v>23106504</v>
      </c>
      <c r="AJ781">
        <v>784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>
      <c r="A782">
        <f>ROW(Source!A394)</f>
        <v>394</v>
      </c>
      <c r="B782">
        <v>23106512</v>
      </c>
      <c r="C782">
        <v>23106501</v>
      </c>
      <c r="D782">
        <v>21542238</v>
      </c>
      <c r="E782">
        <v>1</v>
      </c>
      <c r="F782">
        <v>1</v>
      </c>
      <c r="G782">
        <v>1</v>
      </c>
      <c r="H782">
        <v>3</v>
      </c>
      <c r="I782" t="s">
        <v>1059</v>
      </c>
      <c r="J782" t="s">
        <v>1060</v>
      </c>
      <c r="K782" t="s">
        <v>1061</v>
      </c>
      <c r="L782">
        <v>1301</v>
      </c>
      <c r="N782">
        <v>1003</v>
      </c>
      <c r="O782" t="s">
        <v>82</v>
      </c>
      <c r="P782" t="s">
        <v>82</v>
      </c>
      <c r="Q782">
        <v>1</v>
      </c>
      <c r="X782">
        <v>26</v>
      </c>
      <c r="Y782">
        <v>3</v>
      </c>
      <c r="Z782">
        <v>0</v>
      </c>
      <c r="AA782">
        <v>0</v>
      </c>
      <c r="AB782">
        <v>0</v>
      </c>
      <c r="AC782">
        <v>0</v>
      </c>
      <c r="AD782">
        <v>1</v>
      </c>
      <c r="AE782">
        <v>0</v>
      </c>
      <c r="AF782" t="s">
        <v>3</v>
      </c>
      <c r="AG782">
        <v>26</v>
      </c>
      <c r="AH782">
        <v>2</v>
      </c>
      <c r="AI782">
        <v>23106505</v>
      </c>
      <c r="AJ782">
        <v>785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>
      <c r="A783">
        <f>ROW(Source!A394)</f>
        <v>394</v>
      </c>
      <c r="B783">
        <v>23106513</v>
      </c>
      <c r="C783">
        <v>23106501</v>
      </c>
      <c r="D783">
        <v>21614720</v>
      </c>
      <c r="E783">
        <v>1</v>
      </c>
      <c r="F783">
        <v>1</v>
      </c>
      <c r="G783">
        <v>1</v>
      </c>
      <c r="H783">
        <v>3</v>
      </c>
      <c r="I783" t="s">
        <v>1062</v>
      </c>
      <c r="J783" t="s">
        <v>1063</v>
      </c>
      <c r="K783" t="s">
        <v>1064</v>
      </c>
      <c r="L783">
        <v>1327</v>
      </c>
      <c r="N783">
        <v>1005</v>
      </c>
      <c r="O783" t="s">
        <v>220</v>
      </c>
      <c r="P783" t="s">
        <v>220</v>
      </c>
      <c r="Q783">
        <v>1</v>
      </c>
      <c r="X783">
        <v>11</v>
      </c>
      <c r="Y783">
        <v>365</v>
      </c>
      <c r="Z783">
        <v>0</v>
      </c>
      <c r="AA783">
        <v>0</v>
      </c>
      <c r="AB783">
        <v>0</v>
      </c>
      <c r="AC783">
        <v>0</v>
      </c>
      <c r="AD783">
        <v>1</v>
      </c>
      <c r="AE783">
        <v>0</v>
      </c>
      <c r="AF783" t="s">
        <v>3</v>
      </c>
      <c r="AG783">
        <v>11</v>
      </c>
      <c r="AH783">
        <v>2</v>
      </c>
      <c r="AI783">
        <v>23106506</v>
      </c>
      <c r="AJ783">
        <v>786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>
      <c r="A784">
        <f>ROW(Source!A394)</f>
        <v>394</v>
      </c>
      <c r="B784">
        <v>23106514</v>
      </c>
      <c r="C784">
        <v>23106501</v>
      </c>
      <c r="D784">
        <v>21620256</v>
      </c>
      <c r="E784">
        <v>1</v>
      </c>
      <c r="F784">
        <v>1</v>
      </c>
      <c r="G784">
        <v>1</v>
      </c>
      <c r="H784">
        <v>3</v>
      </c>
      <c r="I784" t="s">
        <v>1065</v>
      </c>
      <c r="J784" t="s">
        <v>1066</v>
      </c>
      <c r="K784" t="s">
        <v>1067</v>
      </c>
      <c r="L784">
        <v>1296</v>
      </c>
      <c r="N784">
        <v>1002</v>
      </c>
      <c r="O784" t="s">
        <v>1058</v>
      </c>
      <c r="P784" t="s">
        <v>1058</v>
      </c>
      <c r="Q784">
        <v>1</v>
      </c>
      <c r="X784">
        <v>1.5</v>
      </c>
      <c r="Y784">
        <v>65.58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3</v>
      </c>
      <c r="AG784">
        <v>1.5</v>
      </c>
      <c r="AH784">
        <v>2</v>
      </c>
      <c r="AI784">
        <v>23106507</v>
      </c>
      <c r="AJ784">
        <v>787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>
      <c r="A785">
        <f>ROW(Source!A394)</f>
        <v>394</v>
      </c>
      <c r="B785">
        <v>23106515</v>
      </c>
      <c r="C785">
        <v>23106501</v>
      </c>
      <c r="D785">
        <v>21620257</v>
      </c>
      <c r="E785">
        <v>1</v>
      </c>
      <c r="F785">
        <v>1</v>
      </c>
      <c r="G785">
        <v>1</v>
      </c>
      <c r="H785">
        <v>3</v>
      </c>
      <c r="I785" t="s">
        <v>1068</v>
      </c>
      <c r="J785" t="s">
        <v>1069</v>
      </c>
      <c r="K785" t="s">
        <v>1070</v>
      </c>
      <c r="L785">
        <v>1296</v>
      </c>
      <c r="N785">
        <v>1002</v>
      </c>
      <c r="O785" t="s">
        <v>1058</v>
      </c>
      <c r="P785" t="s">
        <v>1058</v>
      </c>
      <c r="Q785">
        <v>1</v>
      </c>
      <c r="X785">
        <v>5.7000000000000002E-2</v>
      </c>
      <c r="Y785">
        <v>200.58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3</v>
      </c>
      <c r="AG785">
        <v>5.7000000000000002E-2</v>
      </c>
      <c r="AH785">
        <v>2</v>
      </c>
      <c r="AI785">
        <v>23106508</v>
      </c>
      <c r="AJ785">
        <v>788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>
      <c r="A786">
        <f>ROW(Source!A395)</f>
        <v>395</v>
      </c>
      <c r="B786">
        <v>23106527</v>
      </c>
      <c r="C786">
        <v>23106516</v>
      </c>
      <c r="D786">
        <v>9416450</v>
      </c>
      <c r="E786">
        <v>1</v>
      </c>
      <c r="F786">
        <v>1</v>
      </c>
      <c r="G786">
        <v>1</v>
      </c>
      <c r="H786">
        <v>1</v>
      </c>
      <c r="I786" t="s">
        <v>1071</v>
      </c>
      <c r="J786" t="s">
        <v>3</v>
      </c>
      <c r="K786" t="s">
        <v>1072</v>
      </c>
      <c r="L786">
        <v>1369</v>
      </c>
      <c r="N786">
        <v>1013</v>
      </c>
      <c r="O786" t="s">
        <v>731</v>
      </c>
      <c r="P786" t="s">
        <v>731</v>
      </c>
      <c r="Q786">
        <v>1</v>
      </c>
      <c r="X786">
        <v>156.66999999999999</v>
      </c>
      <c r="Y786">
        <v>0</v>
      </c>
      <c r="Z786">
        <v>0</v>
      </c>
      <c r="AA786">
        <v>0</v>
      </c>
      <c r="AB786">
        <v>10.35</v>
      </c>
      <c r="AC786">
        <v>0</v>
      </c>
      <c r="AD786">
        <v>1</v>
      </c>
      <c r="AE786">
        <v>1</v>
      </c>
      <c r="AF786" t="s">
        <v>3</v>
      </c>
      <c r="AG786">
        <v>156.66999999999999</v>
      </c>
      <c r="AH786">
        <v>2</v>
      </c>
      <c r="AI786">
        <v>23106517</v>
      </c>
      <c r="AJ786">
        <v>789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>
      <c r="A787">
        <f>ROW(Source!A395)</f>
        <v>395</v>
      </c>
      <c r="B787">
        <v>23106528</v>
      </c>
      <c r="C787">
        <v>23106516</v>
      </c>
      <c r="D787">
        <v>21601198</v>
      </c>
      <c r="E787">
        <v>1</v>
      </c>
      <c r="F787">
        <v>1</v>
      </c>
      <c r="G787">
        <v>1</v>
      </c>
      <c r="H787">
        <v>2</v>
      </c>
      <c r="I787" t="s">
        <v>753</v>
      </c>
      <c r="J787" t="s">
        <v>754</v>
      </c>
      <c r="K787" t="s">
        <v>755</v>
      </c>
      <c r="L787">
        <v>1368</v>
      </c>
      <c r="N787">
        <v>1011</v>
      </c>
      <c r="O787" t="s">
        <v>737</v>
      </c>
      <c r="P787" t="s">
        <v>737</v>
      </c>
      <c r="Q787">
        <v>1</v>
      </c>
      <c r="X787">
        <v>1.67</v>
      </c>
      <c r="Y787">
        <v>0</v>
      </c>
      <c r="Z787">
        <v>1.95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3</v>
      </c>
      <c r="AG787">
        <v>1.67</v>
      </c>
      <c r="AH787">
        <v>2</v>
      </c>
      <c r="AI787">
        <v>23106518</v>
      </c>
      <c r="AJ787">
        <v>790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>
      <c r="A788">
        <f>ROW(Source!A395)</f>
        <v>395</v>
      </c>
      <c r="B788">
        <v>23106529</v>
      </c>
      <c r="C788">
        <v>23106516</v>
      </c>
      <c r="D788">
        <v>21601309</v>
      </c>
      <c r="E788">
        <v>1</v>
      </c>
      <c r="F788">
        <v>1</v>
      </c>
      <c r="G788">
        <v>1</v>
      </c>
      <c r="H788">
        <v>2</v>
      </c>
      <c r="I788" t="s">
        <v>1073</v>
      </c>
      <c r="J788" t="s">
        <v>1074</v>
      </c>
      <c r="K788" t="s">
        <v>1075</v>
      </c>
      <c r="L788">
        <v>1368</v>
      </c>
      <c r="N788">
        <v>1011</v>
      </c>
      <c r="O788" t="s">
        <v>737</v>
      </c>
      <c r="P788" t="s">
        <v>737</v>
      </c>
      <c r="Q788">
        <v>1</v>
      </c>
      <c r="X788">
        <v>6.2</v>
      </c>
      <c r="Y788">
        <v>0</v>
      </c>
      <c r="Z788">
        <v>2.16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3</v>
      </c>
      <c r="AG788">
        <v>6.2</v>
      </c>
      <c r="AH788">
        <v>2</v>
      </c>
      <c r="AI788">
        <v>23106519</v>
      </c>
      <c r="AJ788">
        <v>791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>
      <c r="A789">
        <f>ROW(Source!A395)</f>
        <v>395</v>
      </c>
      <c r="B789">
        <v>23106530</v>
      </c>
      <c r="C789">
        <v>23106516</v>
      </c>
      <c r="D789">
        <v>21601609</v>
      </c>
      <c r="E789">
        <v>1</v>
      </c>
      <c r="F789">
        <v>1</v>
      </c>
      <c r="G789">
        <v>1</v>
      </c>
      <c r="H789">
        <v>2</v>
      </c>
      <c r="I789" t="s">
        <v>797</v>
      </c>
      <c r="J789" t="s">
        <v>798</v>
      </c>
      <c r="K789" t="s">
        <v>799</v>
      </c>
      <c r="L789">
        <v>1368</v>
      </c>
      <c r="N789">
        <v>1011</v>
      </c>
      <c r="O789" t="s">
        <v>737</v>
      </c>
      <c r="P789" t="s">
        <v>737</v>
      </c>
      <c r="Q789">
        <v>1</v>
      </c>
      <c r="X789">
        <v>0.25</v>
      </c>
      <c r="Y789">
        <v>0</v>
      </c>
      <c r="Z789">
        <v>87.17</v>
      </c>
      <c r="AA789">
        <v>11.6</v>
      </c>
      <c r="AB789">
        <v>0</v>
      </c>
      <c r="AC789">
        <v>0</v>
      </c>
      <c r="AD789">
        <v>1</v>
      </c>
      <c r="AE789">
        <v>0</v>
      </c>
      <c r="AF789" t="s">
        <v>3</v>
      </c>
      <c r="AG789">
        <v>0.25</v>
      </c>
      <c r="AH789">
        <v>2</v>
      </c>
      <c r="AI789">
        <v>23106520</v>
      </c>
      <c r="AJ789">
        <v>792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>
      <c r="A790">
        <f>ROW(Source!A395)</f>
        <v>395</v>
      </c>
      <c r="B790">
        <v>23106531</v>
      </c>
      <c r="C790">
        <v>23106516</v>
      </c>
      <c r="D790">
        <v>21541371</v>
      </c>
      <c r="E790">
        <v>1</v>
      </c>
      <c r="F790">
        <v>1</v>
      </c>
      <c r="G790">
        <v>1</v>
      </c>
      <c r="H790">
        <v>3</v>
      </c>
      <c r="I790" t="s">
        <v>1076</v>
      </c>
      <c r="J790" t="s">
        <v>1077</v>
      </c>
      <c r="K790" t="s">
        <v>1078</v>
      </c>
      <c r="L790">
        <v>1348</v>
      </c>
      <c r="N790">
        <v>1009</v>
      </c>
      <c r="O790" t="s">
        <v>13</v>
      </c>
      <c r="P790" t="s">
        <v>13</v>
      </c>
      <c r="Q790">
        <v>1000</v>
      </c>
      <c r="X790">
        <v>3.4000000000000002E-4</v>
      </c>
      <c r="Y790">
        <v>33180</v>
      </c>
      <c r="Z790">
        <v>0</v>
      </c>
      <c r="AA790">
        <v>0</v>
      </c>
      <c r="AB790">
        <v>0</v>
      </c>
      <c r="AC790">
        <v>0</v>
      </c>
      <c r="AD790">
        <v>1</v>
      </c>
      <c r="AE790">
        <v>0</v>
      </c>
      <c r="AF790" t="s">
        <v>3</v>
      </c>
      <c r="AG790">
        <v>3.4000000000000002E-4</v>
      </c>
      <c r="AH790">
        <v>2</v>
      </c>
      <c r="AI790">
        <v>23106521</v>
      </c>
      <c r="AJ790">
        <v>793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>
      <c r="A791">
        <f>ROW(Source!A395)</f>
        <v>395</v>
      </c>
      <c r="B791">
        <v>23106532</v>
      </c>
      <c r="C791">
        <v>23106516</v>
      </c>
      <c r="D791">
        <v>21614544</v>
      </c>
      <c r="E791">
        <v>1</v>
      </c>
      <c r="F791">
        <v>1</v>
      </c>
      <c r="G791">
        <v>1</v>
      </c>
      <c r="H791">
        <v>3</v>
      </c>
      <c r="I791" t="s">
        <v>1079</v>
      </c>
      <c r="J791" t="s">
        <v>1080</v>
      </c>
      <c r="K791" t="s">
        <v>1081</v>
      </c>
      <c r="L791">
        <v>1330</v>
      </c>
      <c r="N791">
        <v>1005</v>
      </c>
      <c r="O791" t="s">
        <v>320</v>
      </c>
      <c r="P791" t="s">
        <v>320</v>
      </c>
      <c r="Q791">
        <v>10</v>
      </c>
      <c r="X791">
        <v>11.5</v>
      </c>
      <c r="Y791">
        <v>308</v>
      </c>
      <c r="Z791">
        <v>0</v>
      </c>
      <c r="AA791">
        <v>0</v>
      </c>
      <c r="AB791">
        <v>0</v>
      </c>
      <c r="AC791">
        <v>0</v>
      </c>
      <c r="AD791">
        <v>1</v>
      </c>
      <c r="AE791">
        <v>0</v>
      </c>
      <c r="AF791" t="s">
        <v>3</v>
      </c>
      <c r="AG791">
        <v>11.5</v>
      </c>
      <c r="AH791">
        <v>2</v>
      </c>
      <c r="AI791">
        <v>23106522</v>
      </c>
      <c r="AJ791">
        <v>794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>
      <c r="A792">
        <f>ROW(Source!A395)</f>
        <v>395</v>
      </c>
      <c r="B792">
        <v>23106533</v>
      </c>
      <c r="C792">
        <v>23106516</v>
      </c>
      <c r="D792">
        <v>21597028</v>
      </c>
      <c r="E792">
        <v>1</v>
      </c>
      <c r="F792">
        <v>1</v>
      </c>
      <c r="G792">
        <v>1</v>
      </c>
      <c r="H792">
        <v>3</v>
      </c>
      <c r="I792" t="s">
        <v>1082</v>
      </c>
      <c r="J792" t="s">
        <v>1083</v>
      </c>
      <c r="K792" t="s">
        <v>1084</v>
      </c>
      <c r="L792">
        <v>1346</v>
      </c>
      <c r="N792">
        <v>1009</v>
      </c>
      <c r="O792" t="s">
        <v>95</v>
      </c>
      <c r="P792" t="s">
        <v>95</v>
      </c>
      <c r="Q792">
        <v>1</v>
      </c>
      <c r="X792">
        <v>10.53</v>
      </c>
      <c r="Y792">
        <v>47.37</v>
      </c>
      <c r="Z792">
        <v>0</v>
      </c>
      <c r="AA792">
        <v>0</v>
      </c>
      <c r="AB792">
        <v>0</v>
      </c>
      <c r="AC792">
        <v>0</v>
      </c>
      <c r="AD792">
        <v>1</v>
      </c>
      <c r="AE792">
        <v>0</v>
      </c>
      <c r="AF792" t="s">
        <v>3</v>
      </c>
      <c r="AG792">
        <v>10.53</v>
      </c>
      <c r="AH792">
        <v>2</v>
      </c>
      <c r="AI792">
        <v>23106523</v>
      </c>
      <c r="AJ792">
        <v>795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>
      <c r="A793">
        <f>ROW(Source!A395)</f>
        <v>395</v>
      </c>
      <c r="B793">
        <v>23106534</v>
      </c>
      <c r="C793">
        <v>23106516</v>
      </c>
      <c r="D793">
        <v>21597557</v>
      </c>
      <c r="E793">
        <v>1</v>
      </c>
      <c r="F793">
        <v>1</v>
      </c>
      <c r="G793">
        <v>1</v>
      </c>
      <c r="H793">
        <v>3</v>
      </c>
      <c r="I793" t="s">
        <v>1085</v>
      </c>
      <c r="J793" t="s">
        <v>1086</v>
      </c>
      <c r="K793" t="s">
        <v>1087</v>
      </c>
      <c r="L793">
        <v>1346</v>
      </c>
      <c r="N793">
        <v>1009</v>
      </c>
      <c r="O793" t="s">
        <v>95</v>
      </c>
      <c r="P793" t="s">
        <v>95</v>
      </c>
      <c r="Q793">
        <v>1</v>
      </c>
      <c r="X793">
        <v>18.989999999999998</v>
      </c>
      <c r="Y793">
        <v>52.86</v>
      </c>
      <c r="Z793">
        <v>0</v>
      </c>
      <c r="AA793">
        <v>0</v>
      </c>
      <c r="AB793">
        <v>0</v>
      </c>
      <c r="AC793">
        <v>0</v>
      </c>
      <c r="AD793">
        <v>1</v>
      </c>
      <c r="AE793">
        <v>0</v>
      </c>
      <c r="AF793" t="s">
        <v>3</v>
      </c>
      <c r="AG793">
        <v>18.989999999999998</v>
      </c>
      <c r="AH793">
        <v>2</v>
      </c>
      <c r="AI793">
        <v>23106524</v>
      </c>
      <c r="AJ793">
        <v>796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>
      <c r="A794">
        <f>ROW(Source!A395)</f>
        <v>395</v>
      </c>
      <c r="B794">
        <v>23106535</v>
      </c>
      <c r="C794">
        <v>23106516</v>
      </c>
      <c r="D794">
        <v>21597558</v>
      </c>
      <c r="E794">
        <v>1</v>
      </c>
      <c r="F794">
        <v>1</v>
      </c>
      <c r="G794">
        <v>1</v>
      </c>
      <c r="H794">
        <v>3</v>
      </c>
      <c r="I794" t="s">
        <v>1088</v>
      </c>
      <c r="J794" t="s">
        <v>1089</v>
      </c>
      <c r="K794" t="s">
        <v>1090</v>
      </c>
      <c r="L794">
        <v>1346</v>
      </c>
      <c r="N794">
        <v>1009</v>
      </c>
      <c r="O794" t="s">
        <v>95</v>
      </c>
      <c r="P794" t="s">
        <v>95</v>
      </c>
      <c r="Q794">
        <v>1</v>
      </c>
      <c r="X794">
        <v>37.6</v>
      </c>
      <c r="Y794">
        <v>60.23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3</v>
      </c>
      <c r="AG794">
        <v>37.6</v>
      </c>
      <c r="AH794">
        <v>2</v>
      </c>
      <c r="AI794">
        <v>23106525</v>
      </c>
      <c r="AJ794">
        <v>797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>
      <c r="A795">
        <f>ROW(Source!A395)</f>
        <v>395</v>
      </c>
      <c r="B795">
        <v>23106536</v>
      </c>
      <c r="C795">
        <v>23106516</v>
      </c>
      <c r="D795">
        <v>21597559</v>
      </c>
      <c r="E795">
        <v>1</v>
      </c>
      <c r="F795">
        <v>1</v>
      </c>
      <c r="G795">
        <v>1</v>
      </c>
      <c r="H795">
        <v>3</v>
      </c>
      <c r="I795" t="s">
        <v>1091</v>
      </c>
      <c r="J795" t="s">
        <v>1092</v>
      </c>
      <c r="K795" t="s">
        <v>1093</v>
      </c>
      <c r="L795">
        <v>1346</v>
      </c>
      <c r="N795">
        <v>1009</v>
      </c>
      <c r="O795" t="s">
        <v>95</v>
      </c>
      <c r="P795" t="s">
        <v>95</v>
      </c>
      <c r="Q795">
        <v>1</v>
      </c>
      <c r="X795">
        <v>0.28000000000000003</v>
      </c>
      <c r="Y795">
        <v>57.4</v>
      </c>
      <c r="Z795">
        <v>0</v>
      </c>
      <c r="AA795">
        <v>0</v>
      </c>
      <c r="AB795">
        <v>0</v>
      </c>
      <c r="AC795">
        <v>0</v>
      </c>
      <c r="AD795">
        <v>1</v>
      </c>
      <c r="AE795">
        <v>0</v>
      </c>
      <c r="AF795" t="s">
        <v>3</v>
      </c>
      <c r="AG795">
        <v>0.28000000000000003</v>
      </c>
      <c r="AH795">
        <v>2</v>
      </c>
      <c r="AI795">
        <v>23106526</v>
      </c>
      <c r="AJ795">
        <v>798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>
      <c r="A796">
        <f>ROW(Source!A396)</f>
        <v>396</v>
      </c>
      <c r="B796">
        <v>23106544</v>
      </c>
      <c r="C796">
        <v>23106537</v>
      </c>
      <c r="D796">
        <v>9415735</v>
      </c>
      <c r="E796">
        <v>1</v>
      </c>
      <c r="F796">
        <v>1</v>
      </c>
      <c r="G796">
        <v>1</v>
      </c>
      <c r="H796">
        <v>1</v>
      </c>
      <c r="I796" t="s">
        <v>922</v>
      </c>
      <c r="J796" t="s">
        <v>3</v>
      </c>
      <c r="K796" t="s">
        <v>923</v>
      </c>
      <c r="L796">
        <v>1369</v>
      </c>
      <c r="N796">
        <v>1013</v>
      </c>
      <c r="O796" t="s">
        <v>731</v>
      </c>
      <c r="P796" t="s">
        <v>731</v>
      </c>
      <c r="Q796">
        <v>1</v>
      </c>
      <c r="X796">
        <v>139.55000000000001</v>
      </c>
      <c r="Y796">
        <v>0</v>
      </c>
      <c r="Z796">
        <v>0</v>
      </c>
      <c r="AA796">
        <v>0</v>
      </c>
      <c r="AB796">
        <v>9.07</v>
      </c>
      <c r="AC796">
        <v>0</v>
      </c>
      <c r="AD796">
        <v>1</v>
      </c>
      <c r="AE796">
        <v>1</v>
      </c>
      <c r="AF796" t="s">
        <v>3</v>
      </c>
      <c r="AG796">
        <v>139.55000000000001</v>
      </c>
      <c r="AH796">
        <v>2</v>
      </c>
      <c r="AI796">
        <v>23106538</v>
      </c>
      <c r="AJ796">
        <v>799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>
      <c r="A797">
        <f>ROW(Source!A396)</f>
        <v>396</v>
      </c>
      <c r="B797">
        <v>23106545</v>
      </c>
      <c r="C797">
        <v>23106537</v>
      </c>
      <c r="D797">
        <v>21601198</v>
      </c>
      <c r="E797">
        <v>1</v>
      </c>
      <c r="F797">
        <v>1</v>
      </c>
      <c r="G797">
        <v>1</v>
      </c>
      <c r="H797">
        <v>2</v>
      </c>
      <c r="I797" t="s">
        <v>753</v>
      </c>
      <c r="J797" t="s">
        <v>754</v>
      </c>
      <c r="K797" t="s">
        <v>755</v>
      </c>
      <c r="L797">
        <v>1368</v>
      </c>
      <c r="N797">
        <v>1011</v>
      </c>
      <c r="O797" t="s">
        <v>737</v>
      </c>
      <c r="P797" t="s">
        <v>737</v>
      </c>
      <c r="Q797">
        <v>1</v>
      </c>
      <c r="X797">
        <v>8.33</v>
      </c>
      <c r="Y797">
        <v>0</v>
      </c>
      <c r="Z797">
        <v>1.95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3</v>
      </c>
      <c r="AG797">
        <v>8.33</v>
      </c>
      <c r="AH797">
        <v>2</v>
      </c>
      <c r="AI797">
        <v>23106539</v>
      </c>
      <c r="AJ797">
        <v>800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>
      <c r="A798">
        <f>ROW(Source!A396)</f>
        <v>396</v>
      </c>
      <c r="B798">
        <v>23106546</v>
      </c>
      <c r="C798">
        <v>23106537</v>
      </c>
      <c r="D798">
        <v>21601310</v>
      </c>
      <c r="E798">
        <v>1</v>
      </c>
      <c r="F798">
        <v>1</v>
      </c>
      <c r="G798">
        <v>1</v>
      </c>
      <c r="H798">
        <v>2</v>
      </c>
      <c r="I798" t="s">
        <v>1094</v>
      </c>
      <c r="J798" t="s">
        <v>1095</v>
      </c>
      <c r="K798" t="s">
        <v>1096</v>
      </c>
      <c r="L798">
        <v>1368</v>
      </c>
      <c r="N798">
        <v>1011</v>
      </c>
      <c r="O798" t="s">
        <v>737</v>
      </c>
      <c r="P798" t="s">
        <v>737</v>
      </c>
      <c r="Q798">
        <v>1</v>
      </c>
      <c r="X798">
        <v>7.2</v>
      </c>
      <c r="Y798">
        <v>0</v>
      </c>
      <c r="Z798">
        <v>65.25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3</v>
      </c>
      <c r="AG798">
        <v>7.2</v>
      </c>
      <c r="AH798">
        <v>2</v>
      </c>
      <c r="AI798">
        <v>23106540</v>
      </c>
      <c r="AJ798">
        <v>801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>
      <c r="A799">
        <f>ROW(Source!A396)</f>
        <v>396</v>
      </c>
      <c r="B799">
        <v>23106547</v>
      </c>
      <c r="C799">
        <v>23106537</v>
      </c>
      <c r="D799">
        <v>21601609</v>
      </c>
      <c r="E799">
        <v>1</v>
      </c>
      <c r="F799">
        <v>1</v>
      </c>
      <c r="G799">
        <v>1</v>
      </c>
      <c r="H799">
        <v>2</v>
      </c>
      <c r="I799" t="s">
        <v>797</v>
      </c>
      <c r="J799" t="s">
        <v>798</v>
      </c>
      <c r="K799" t="s">
        <v>799</v>
      </c>
      <c r="L799">
        <v>1368</v>
      </c>
      <c r="N799">
        <v>1011</v>
      </c>
      <c r="O799" t="s">
        <v>737</v>
      </c>
      <c r="P799" t="s">
        <v>737</v>
      </c>
      <c r="Q799">
        <v>1</v>
      </c>
      <c r="X799">
        <v>1.06</v>
      </c>
      <c r="Y799">
        <v>0</v>
      </c>
      <c r="Z799">
        <v>87.17</v>
      </c>
      <c r="AA799">
        <v>11.6</v>
      </c>
      <c r="AB799">
        <v>0</v>
      </c>
      <c r="AC799">
        <v>0</v>
      </c>
      <c r="AD799">
        <v>1</v>
      </c>
      <c r="AE799">
        <v>0</v>
      </c>
      <c r="AF799" t="s">
        <v>3</v>
      </c>
      <c r="AG799">
        <v>1.06</v>
      </c>
      <c r="AH799">
        <v>2</v>
      </c>
      <c r="AI799">
        <v>23106541</v>
      </c>
      <c r="AJ799">
        <v>802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>
      <c r="A800">
        <f>ROW(Source!A396)</f>
        <v>396</v>
      </c>
      <c r="B800">
        <v>23106548</v>
      </c>
      <c r="C800">
        <v>23106537</v>
      </c>
      <c r="D800">
        <v>21541371</v>
      </c>
      <c r="E800">
        <v>1</v>
      </c>
      <c r="F800">
        <v>1</v>
      </c>
      <c r="G800">
        <v>1</v>
      </c>
      <c r="H800">
        <v>3</v>
      </c>
      <c r="I800" t="s">
        <v>1076</v>
      </c>
      <c r="J800" t="s">
        <v>1077</v>
      </c>
      <c r="K800" t="s">
        <v>1078</v>
      </c>
      <c r="L800">
        <v>1348</v>
      </c>
      <c r="N800">
        <v>1009</v>
      </c>
      <c r="O800" t="s">
        <v>13</v>
      </c>
      <c r="P800" t="s">
        <v>13</v>
      </c>
      <c r="Q800">
        <v>1000</v>
      </c>
      <c r="X800">
        <v>1.6999999999999999E-3</v>
      </c>
      <c r="Y800">
        <v>33180</v>
      </c>
      <c r="Z800">
        <v>0</v>
      </c>
      <c r="AA800">
        <v>0</v>
      </c>
      <c r="AB800">
        <v>0</v>
      </c>
      <c r="AC800">
        <v>0</v>
      </c>
      <c r="AD800">
        <v>1</v>
      </c>
      <c r="AE800">
        <v>0</v>
      </c>
      <c r="AF800" t="s">
        <v>3</v>
      </c>
      <c r="AG800">
        <v>1.6999999999999999E-3</v>
      </c>
      <c r="AH800">
        <v>2</v>
      </c>
      <c r="AI800">
        <v>23106542</v>
      </c>
      <c r="AJ800">
        <v>803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>
      <c r="A801">
        <f>ROW(Source!A396)</f>
        <v>396</v>
      </c>
      <c r="B801">
        <v>23106549</v>
      </c>
      <c r="C801">
        <v>23106537</v>
      </c>
      <c r="D801">
        <v>21541440</v>
      </c>
      <c r="E801">
        <v>1</v>
      </c>
      <c r="F801">
        <v>1</v>
      </c>
      <c r="G801">
        <v>1</v>
      </c>
      <c r="H801">
        <v>3</v>
      </c>
      <c r="I801" t="s">
        <v>328</v>
      </c>
      <c r="J801" t="s">
        <v>330</v>
      </c>
      <c r="K801" t="s">
        <v>329</v>
      </c>
      <c r="L801">
        <v>1348</v>
      </c>
      <c r="N801">
        <v>1009</v>
      </c>
      <c r="O801" t="s">
        <v>13</v>
      </c>
      <c r="P801" t="s">
        <v>13</v>
      </c>
      <c r="Q801">
        <v>1000</v>
      </c>
      <c r="X801">
        <v>0.76900000000000002</v>
      </c>
      <c r="Y801">
        <v>11000</v>
      </c>
      <c r="Z801">
        <v>0</v>
      </c>
      <c r="AA801">
        <v>0</v>
      </c>
      <c r="AB801">
        <v>0</v>
      </c>
      <c r="AC801">
        <v>0</v>
      </c>
      <c r="AD801">
        <v>1</v>
      </c>
      <c r="AE801">
        <v>0</v>
      </c>
      <c r="AF801" t="s">
        <v>3</v>
      </c>
      <c r="AG801">
        <v>0.76900000000000002</v>
      </c>
      <c r="AH801">
        <v>2</v>
      </c>
      <c r="AI801">
        <v>23106543</v>
      </c>
      <c r="AJ801">
        <v>804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>
      <c r="A802">
        <f>ROW(Source!A399)</f>
        <v>399</v>
      </c>
      <c r="B802">
        <v>23106565</v>
      </c>
      <c r="C802">
        <v>23106552</v>
      </c>
      <c r="D802">
        <v>9430710</v>
      </c>
      <c r="E802">
        <v>1</v>
      </c>
      <c r="F802">
        <v>1</v>
      </c>
      <c r="G802">
        <v>1</v>
      </c>
      <c r="H802">
        <v>1</v>
      </c>
      <c r="I802" t="s">
        <v>803</v>
      </c>
      <c r="J802" t="s">
        <v>3</v>
      </c>
      <c r="K802" t="s">
        <v>804</v>
      </c>
      <c r="L802">
        <v>1369</v>
      </c>
      <c r="N802">
        <v>1013</v>
      </c>
      <c r="O802" t="s">
        <v>731</v>
      </c>
      <c r="P802" t="s">
        <v>731</v>
      </c>
      <c r="Q802">
        <v>1</v>
      </c>
      <c r="X802">
        <v>10.9</v>
      </c>
      <c r="Y802">
        <v>0</v>
      </c>
      <c r="Z802">
        <v>0</v>
      </c>
      <c r="AA802">
        <v>0</v>
      </c>
      <c r="AB802">
        <v>9.6199999999999992</v>
      </c>
      <c r="AC802">
        <v>0</v>
      </c>
      <c r="AD802">
        <v>1</v>
      </c>
      <c r="AE802">
        <v>1</v>
      </c>
      <c r="AF802" t="s">
        <v>3</v>
      </c>
      <c r="AG802">
        <v>10.9</v>
      </c>
      <c r="AH802">
        <v>2</v>
      </c>
      <c r="AI802">
        <v>23106553</v>
      </c>
      <c r="AJ802">
        <v>805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>
      <c r="A803">
        <f>ROW(Source!A399)</f>
        <v>399</v>
      </c>
      <c r="B803">
        <v>23106566</v>
      </c>
      <c r="C803">
        <v>23106552</v>
      </c>
      <c r="D803">
        <v>121548</v>
      </c>
      <c r="E803">
        <v>1</v>
      </c>
      <c r="F803">
        <v>1</v>
      </c>
      <c r="G803">
        <v>1</v>
      </c>
      <c r="H803">
        <v>1</v>
      </c>
      <c r="I803" t="s">
        <v>23</v>
      </c>
      <c r="J803" t="s">
        <v>3</v>
      </c>
      <c r="K803" t="s">
        <v>732</v>
      </c>
      <c r="L803">
        <v>608254</v>
      </c>
      <c r="N803">
        <v>1013</v>
      </c>
      <c r="O803" t="s">
        <v>733</v>
      </c>
      <c r="P803" t="s">
        <v>733</v>
      </c>
      <c r="Q803">
        <v>1</v>
      </c>
      <c r="X803">
        <v>0.01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1</v>
      </c>
      <c r="AE803">
        <v>2</v>
      </c>
      <c r="AF803" t="s">
        <v>3</v>
      </c>
      <c r="AG803">
        <v>0.01</v>
      </c>
      <c r="AH803">
        <v>2</v>
      </c>
      <c r="AI803">
        <v>23106554</v>
      </c>
      <c r="AJ803">
        <v>806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>
      <c r="A804">
        <f>ROW(Source!A399)</f>
        <v>399</v>
      </c>
      <c r="B804">
        <v>23106567</v>
      </c>
      <c r="C804">
        <v>23106552</v>
      </c>
      <c r="D804">
        <v>21598821</v>
      </c>
      <c r="E804">
        <v>1</v>
      </c>
      <c r="F804">
        <v>1</v>
      </c>
      <c r="G804">
        <v>1</v>
      </c>
      <c r="H804">
        <v>2</v>
      </c>
      <c r="I804" t="s">
        <v>805</v>
      </c>
      <c r="J804" t="s">
        <v>806</v>
      </c>
      <c r="K804" t="s">
        <v>807</v>
      </c>
      <c r="L804">
        <v>1368</v>
      </c>
      <c r="N804">
        <v>1011</v>
      </c>
      <c r="O804" t="s">
        <v>737</v>
      </c>
      <c r="P804" t="s">
        <v>737</v>
      </c>
      <c r="Q804">
        <v>1</v>
      </c>
      <c r="X804">
        <v>0.01</v>
      </c>
      <c r="Y804">
        <v>0</v>
      </c>
      <c r="Z804">
        <v>134.65</v>
      </c>
      <c r="AA804">
        <v>13.5</v>
      </c>
      <c r="AB804">
        <v>0</v>
      </c>
      <c r="AC804">
        <v>0</v>
      </c>
      <c r="AD804">
        <v>1</v>
      </c>
      <c r="AE804">
        <v>0</v>
      </c>
      <c r="AF804" t="s">
        <v>3</v>
      </c>
      <c r="AG804">
        <v>0.01</v>
      </c>
      <c r="AH804">
        <v>2</v>
      </c>
      <c r="AI804">
        <v>23106555</v>
      </c>
      <c r="AJ804">
        <v>807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>
      <c r="A805">
        <f>ROW(Source!A399)</f>
        <v>399</v>
      </c>
      <c r="B805">
        <v>23106568</v>
      </c>
      <c r="C805">
        <v>23106552</v>
      </c>
      <c r="D805">
        <v>21599017</v>
      </c>
      <c r="E805">
        <v>1</v>
      </c>
      <c r="F805">
        <v>1</v>
      </c>
      <c r="G805">
        <v>1</v>
      </c>
      <c r="H805">
        <v>2</v>
      </c>
      <c r="I805" t="s">
        <v>956</v>
      </c>
      <c r="J805" t="s">
        <v>957</v>
      </c>
      <c r="K805" t="s">
        <v>958</v>
      </c>
      <c r="L805">
        <v>1368</v>
      </c>
      <c r="N805">
        <v>1011</v>
      </c>
      <c r="O805" t="s">
        <v>737</v>
      </c>
      <c r="P805" t="s">
        <v>737</v>
      </c>
      <c r="Q805">
        <v>1</v>
      </c>
      <c r="X805">
        <v>1.51</v>
      </c>
      <c r="Y805">
        <v>0</v>
      </c>
      <c r="Z805">
        <v>6.66</v>
      </c>
      <c r="AA805">
        <v>0</v>
      </c>
      <c r="AB805">
        <v>0</v>
      </c>
      <c r="AC805">
        <v>0</v>
      </c>
      <c r="AD805">
        <v>1</v>
      </c>
      <c r="AE805">
        <v>0</v>
      </c>
      <c r="AF805" t="s">
        <v>3</v>
      </c>
      <c r="AG805">
        <v>1.51</v>
      </c>
      <c r="AH805">
        <v>2</v>
      </c>
      <c r="AI805">
        <v>23106556</v>
      </c>
      <c r="AJ805">
        <v>808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>
      <c r="A806">
        <f>ROW(Source!A399)</f>
        <v>399</v>
      </c>
      <c r="B806">
        <v>23106569</v>
      </c>
      <c r="C806">
        <v>23106552</v>
      </c>
      <c r="D806">
        <v>21599187</v>
      </c>
      <c r="E806">
        <v>1</v>
      </c>
      <c r="F806">
        <v>1</v>
      </c>
      <c r="G806">
        <v>1</v>
      </c>
      <c r="H806">
        <v>2</v>
      </c>
      <c r="I806" t="s">
        <v>895</v>
      </c>
      <c r="J806" t="s">
        <v>896</v>
      </c>
      <c r="K806" t="s">
        <v>897</v>
      </c>
      <c r="L806">
        <v>1368</v>
      </c>
      <c r="N806">
        <v>1011</v>
      </c>
      <c r="O806" t="s">
        <v>737</v>
      </c>
      <c r="P806" t="s">
        <v>737</v>
      </c>
      <c r="Q806">
        <v>1</v>
      </c>
      <c r="X806">
        <v>0.06</v>
      </c>
      <c r="Y806">
        <v>0</v>
      </c>
      <c r="Z806">
        <v>8.1</v>
      </c>
      <c r="AA806">
        <v>0</v>
      </c>
      <c r="AB806">
        <v>0</v>
      </c>
      <c r="AC806">
        <v>0</v>
      </c>
      <c r="AD806">
        <v>1</v>
      </c>
      <c r="AE806">
        <v>0</v>
      </c>
      <c r="AF806" t="s">
        <v>3</v>
      </c>
      <c r="AG806">
        <v>0.06</v>
      </c>
      <c r="AH806">
        <v>2</v>
      </c>
      <c r="AI806">
        <v>23106557</v>
      </c>
      <c r="AJ806">
        <v>809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>
      <c r="A807">
        <f>ROW(Source!A399)</f>
        <v>399</v>
      </c>
      <c r="B807">
        <v>23106570</v>
      </c>
      <c r="C807">
        <v>23106552</v>
      </c>
      <c r="D807">
        <v>21601234</v>
      </c>
      <c r="E807">
        <v>1</v>
      </c>
      <c r="F807">
        <v>1</v>
      </c>
      <c r="G807">
        <v>1</v>
      </c>
      <c r="H807">
        <v>2</v>
      </c>
      <c r="I807" t="s">
        <v>979</v>
      </c>
      <c r="J807" t="s">
        <v>980</v>
      </c>
      <c r="K807" t="s">
        <v>981</v>
      </c>
      <c r="L807">
        <v>1368</v>
      </c>
      <c r="N807">
        <v>1011</v>
      </c>
      <c r="O807" t="s">
        <v>737</v>
      </c>
      <c r="P807" t="s">
        <v>737</v>
      </c>
      <c r="Q807">
        <v>1</v>
      </c>
      <c r="X807">
        <v>0.09</v>
      </c>
      <c r="Y807">
        <v>0</v>
      </c>
      <c r="Z807">
        <v>2.36</v>
      </c>
      <c r="AA807">
        <v>0</v>
      </c>
      <c r="AB807">
        <v>0</v>
      </c>
      <c r="AC807">
        <v>0</v>
      </c>
      <c r="AD807">
        <v>1</v>
      </c>
      <c r="AE807">
        <v>0</v>
      </c>
      <c r="AF807" t="s">
        <v>3</v>
      </c>
      <c r="AG807">
        <v>0.09</v>
      </c>
      <c r="AH807">
        <v>2</v>
      </c>
      <c r="AI807">
        <v>23106558</v>
      </c>
      <c r="AJ807">
        <v>810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>
      <c r="A808">
        <f>ROW(Source!A399)</f>
        <v>399</v>
      </c>
      <c r="B808">
        <v>23106571</v>
      </c>
      <c r="C808">
        <v>23106552</v>
      </c>
      <c r="D808">
        <v>21601293</v>
      </c>
      <c r="E808">
        <v>1</v>
      </c>
      <c r="F808">
        <v>1</v>
      </c>
      <c r="G808">
        <v>1</v>
      </c>
      <c r="H808">
        <v>2</v>
      </c>
      <c r="I808" t="s">
        <v>982</v>
      </c>
      <c r="J808" t="s">
        <v>983</v>
      </c>
      <c r="K808" t="s">
        <v>984</v>
      </c>
      <c r="L808">
        <v>1368</v>
      </c>
      <c r="N808">
        <v>1011</v>
      </c>
      <c r="O808" t="s">
        <v>737</v>
      </c>
      <c r="P808" t="s">
        <v>737</v>
      </c>
      <c r="Q808">
        <v>1</v>
      </c>
      <c r="X808">
        <v>0.14000000000000001</v>
      </c>
      <c r="Y808">
        <v>0</v>
      </c>
      <c r="Z808">
        <v>0.95</v>
      </c>
      <c r="AA808">
        <v>0</v>
      </c>
      <c r="AB808">
        <v>0</v>
      </c>
      <c r="AC808">
        <v>0</v>
      </c>
      <c r="AD808">
        <v>1</v>
      </c>
      <c r="AE808">
        <v>0</v>
      </c>
      <c r="AF808" t="s">
        <v>3</v>
      </c>
      <c r="AG808">
        <v>0.14000000000000001</v>
      </c>
      <c r="AH808">
        <v>2</v>
      </c>
      <c r="AI808">
        <v>23106559</v>
      </c>
      <c r="AJ808">
        <v>811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>
      <c r="A809">
        <f>ROW(Source!A399)</f>
        <v>399</v>
      </c>
      <c r="B809">
        <v>23106572</v>
      </c>
      <c r="C809">
        <v>23106552</v>
      </c>
      <c r="D809">
        <v>21601419</v>
      </c>
      <c r="E809">
        <v>1</v>
      </c>
      <c r="F809">
        <v>1</v>
      </c>
      <c r="G809">
        <v>1</v>
      </c>
      <c r="H809">
        <v>2</v>
      </c>
      <c r="I809" t="s">
        <v>985</v>
      </c>
      <c r="J809" t="s">
        <v>986</v>
      </c>
      <c r="K809" t="s">
        <v>987</v>
      </c>
      <c r="L809">
        <v>1368</v>
      </c>
      <c r="N809">
        <v>1011</v>
      </c>
      <c r="O809" t="s">
        <v>737</v>
      </c>
      <c r="P809" t="s">
        <v>737</v>
      </c>
      <c r="Q809">
        <v>1</v>
      </c>
      <c r="X809">
        <v>0.45</v>
      </c>
      <c r="Y809">
        <v>0</v>
      </c>
      <c r="Z809">
        <v>18.68</v>
      </c>
      <c r="AA809">
        <v>0</v>
      </c>
      <c r="AB809">
        <v>0</v>
      </c>
      <c r="AC809">
        <v>0</v>
      </c>
      <c r="AD809">
        <v>1</v>
      </c>
      <c r="AE809">
        <v>0</v>
      </c>
      <c r="AF809" t="s">
        <v>3</v>
      </c>
      <c r="AG809">
        <v>0.45</v>
      </c>
      <c r="AH809">
        <v>2</v>
      </c>
      <c r="AI809">
        <v>23106560</v>
      </c>
      <c r="AJ809">
        <v>812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>
      <c r="A810">
        <f>ROW(Source!A399)</f>
        <v>399</v>
      </c>
      <c r="B810">
        <v>23106573</v>
      </c>
      <c r="C810">
        <v>23106552</v>
      </c>
      <c r="D810">
        <v>21601609</v>
      </c>
      <c r="E810">
        <v>1</v>
      </c>
      <c r="F810">
        <v>1</v>
      </c>
      <c r="G810">
        <v>1</v>
      </c>
      <c r="H810">
        <v>2</v>
      </c>
      <c r="I810" t="s">
        <v>797</v>
      </c>
      <c r="J810" t="s">
        <v>798</v>
      </c>
      <c r="K810" t="s">
        <v>799</v>
      </c>
      <c r="L810">
        <v>1368</v>
      </c>
      <c r="N810">
        <v>1011</v>
      </c>
      <c r="O810" t="s">
        <v>737</v>
      </c>
      <c r="P810" t="s">
        <v>737</v>
      </c>
      <c r="Q810">
        <v>1</v>
      </c>
      <c r="X810">
        <v>0.01</v>
      </c>
      <c r="Y810">
        <v>0</v>
      </c>
      <c r="Z810">
        <v>87.17</v>
      </c>
      <c r="AA810">
        <v>11.6</v>
      </c>
      <c r="AB810">
        <v>0</v>
      </c>
      <c r="AC810">
        <v>0</v>
      </c>
      <c r="AD810">
        <v>1</v>
      </c>
      <c r="AE810">
        <v>0</v>
      </c>
      <c r="AF810" t="s">
        <v>3</v>
      </c>
      <c r="AG810">
        <v>0.01</v>
      </c>
      <c r="AH810">
        <v>2</v>
      </c>
      <c r="AI810">
        <v>23106561</v>
      </c>
      <c r="AJ810">
        <v>813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>
      <c r="A811">
        <f>ROW(Source!A399)</f>
        <v>399</v>
      </c>
      <c r="B811">
        <v>23106574</v>
      </c>
      <c r="C811">
        <v>23106552</v>
      </c>
      <c r="D811">
        <v>21586826</v>
      </c>
      <c r="E811">
        <v>1</v>
      </c>
      <c r="F811">
        <v>1</v>
      </c>
      <c r="G811">
        <v>1</v>
      </c>
      <c r="H811">
        <v>3</v>
      </c>
      <c r="I811" t="s">
        <v>844</v>
      </c>
      <c r="J811" t="s">
        <v>845</v>
      </c>
      <c r="K811" t="s">
        <v>846</v>
      </c>
      <c r="L811">
        <v>1339</v>
      </c>
      <c r="N811">
        <v>1007</v>
      </c>
      <c r="O811" t="s">
        <v>26</v>
      </c>
      <c r="P811" t="s">
        <v>26</v>
      </c>
      <c r="Q811">
        <v>1</v>
      </c>
      <c r="X811">
        <v>8.2000000000000003E-2</v>
      </c>
      <c r="Y811">
        <v>3.15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0</v>
      </c>
      <c r="AF811" t="s">
        <v>3</v>
      </c>
      <c r="AG811">
        <v>8.2000000000000003E-2</v>
      </c>
      <c r="AH811">
        <v>2</v>
      </c>
      <c r="AI811">
        <v>23106562</v>
      </c>
      <c r="AJ811">
        <v>814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>
      <c r="A812">
        <f>ROW(Source!A399)</f>
        <v>399</v>
      </c>
      <c r="B812">
        <v>23106575</v>
      </c>
      <c r="C812">
        <v>23106552</v>
      </c>
      <c r="D812">
        <v>21640284</v>
      </c>
      <c r="E812">
        <v>1</v>
      </c>
      <c r="F812">
        <v>1</v>
      </c>
      <c r="G812">
        <v>1</v>
      </c>
      <c r="H812">
        <v>3</v>
      </c>
      <c r="I812" t="s">
        <v>945</v>
      </c>
      <c r="J812" t="s">
        <v>946</v>
      </c>
      <c r="K812" t="s">
        <v>947</v>
      </c>
      <c r="L812">
        <v>1346</v>
      </c>
      <c r="N812">
        <v>1009</v>
      </c>
      <c r="O812" t="s">
        <v>95</v>
      </c>
      <c r="P812" t="s">
        <v>95</v>
      </c>
      <c r="Q812">
        <v>1</v>
      </c>
      <c r="X812">
        <v>0.14000000000000001</v>
      </c>
      <c r="Y812">
        <v>26.44</v>
      </c>
      <c r="Z812">
        <v>0</v>
      </c>
      <c r="AA812">
        <v>0</v>
      </c>
      <c r="AB812">
        <v>0</v>
      </c>
      <c r="AC812">
        <v>0</v>
      </c>
      <c r="AD812">
        <v>1</v>
      </c>
      <c r="AE812">
        <v>0</v>
      </c>
      <c r="AF812" t="s">
        <v>3</v>
      </c>
      <c r="AG812">
        <v>0.14000000000000001</v>
      </c>
      <c r="AH812">
        <v>2</v>
      </c>
      <c r="AI812">
        <v>23106563</v>
      </c>
      <c r="AJ812">
        <v>815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>
      <c r="A813">
        <f>ROW(Source!A399)</f>
        <v>399</v>
      </c>
      <c r="B813">
        <v>23106576</v>
      </c>
      <c r="C813">
        <v>23106552</v>
      </c>
      <c r="D813">
        <v>21598581</v>
      </c>
      <c r="E813">
        <v>1</v>
      </c>
      <c r="F813">
        <v>1</v>
      </c>
      <c r="G813">
        <v>1</v>
      </c>
      <c r="H813">
        <v>3</v>
      </c>
      <c r="I813" t="s">
        <v>853</v>
      </c>
      <c r="J813" t="s">
        <v>854</v>
      </c>
      <c r="K813" t="s">
        <v>855</v>
      </c>
      <c r="L813">
        <v>9308174</v>
      </c>
      <c r="N813">
        <v>1009</v>
      </c>
      <c r="O813" t="s">
        <v>13</v>
      </c>
      <c r="P813" t="s">
        <v>361</v>
      </c>
      <c r="Q813">
        <v>1000</v>
      </c>
      <c r="X813">
        <v>2.1</v>
      </c>
      <c r="Y813">
        <v>1</v>
      </c>
      <c r="Z813">
        <v>0</v>
      </c>
      <c r="AA813">
        <v>0</v>
      </c>
      <c r="AB813">
        <v>0</v>
      </c>
      <c r="AC813">
        <v>0</v>
      </c>
      <c r="AD813">
        <v>1</v>
      </c>
      <c r="AE813">
        <v>0</v>
      </c>
      <c r="AF813" t="s">
        <v>3</v>
      </c>
      <c r="AG813">
        <v>2.1</v>
      </c>
      <c r="AH813">
        <v>2</v>
      </c>
      <c r="AI813">
        <v>23106564</v>
      </c>
      <c r="AJ813">
        <v>816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>
      <c r="A814">
        <f>ROW(Source!A401)</f>
        <v>401</v>
      </c>
      <c r="B814">
        <v>23106588</v>
      </c>
      <c r="C814">
        <v>23106579</v>
      </c>
      <c r="D814">
        <v>9416110</v>
      </c>
      <c r="E814">
        <v>1</v>
      </c>
      <c r="F814">
        <v>1</v>
      </c>
      <c r="G814">
        <v>1</v>
      </c>
      <c r="H814">
        <v>1</v>
      </c>
      <c r="I814" t="s">
        <v>786</v>
      </c>
      <c r="J814" t="s">
        <v>3</v>
      </c>
      <c r="K814" t="s">
        <v>787</v>
      </c>
      <c r="L814">
        <v>1369</v>
      </c>
      <c r="N814">
        <v>1013</v>
      </c>
      <c r="O814" t="s">
        <v>731</v>
      </c>
      <c r="P814" t="s">
        <v>731</v>
      </c>
      <c r="Q814">
        <v>1</v>
      </c>
      <c r="X814">
        <v>6.02</v>
      </c>
      <c r="Y814">
        <v>0</v>
      </c>
      <c r="Z814">
        <v>0</v>
      </c>
      <c r="AA814">
        <v>0</v>
      </c>
      <c r="AB814">
        <v>9.18</v>
      </c>
      <c r="AC814">
        <v>0</v>
      </c>
      <c r="AD814">
        <v>1</v>
      </c>
      <c r="AE814">
        <v>1</v>
      </c>
      <c r="AF814" t="s">
        <v>3</v>
      </c>
      <c r="AG814">
        <v>6.02</v>
      </c>
      <c r="AH814">
        <v>2</v>
      </c>
      <c r="AI814">
        <v>23106580</v>
      </c>
      <c r="AJ814">
        <v>817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>
      <c r="A815">
        <f>ROW(Source!A401)</f>
        <v>401</v>
      </c>
      <c r="B815">
        <v>23106589</v>
      </c>
      <c r="C815">
        <v>23106579</v>
      </c>
      <c r="D815">
        <v>21599187</v>
      </c>
      <c r="E815">
        <v>1</v>
      </c>
      <c r="F815">
        <v>1</v>
      </c>
      <c r="G815">
        <v>1</v>
      </c>
      <c r="H815">
        <v>2</v>
      </c>
      <c r="I815" t="s">
        <v>895</v>
      </c>
      <c r="J815" t="s">
        <v>896</v>
      </c>
      <c r="K815" t="s">
        <v>897</v>
      </c>
      <c r="L815">
        <v>1368</v>
      </c>
      <c r="N815">
        <v>1011</v>
      </c>
      <c r="O815" t="s">
        <v>737</v>
      </c>
      <c r="P815" t="s">
        <v>737</v>
      </c>
      <c r="Q815">
        <v>1</v>
      </c>
      <c r="X815">
        <v>0.93</v>
      </c>
      <c r="Y815">
        <v>0</v>
      </c>
      <c r="Z815">
        <v>8.1</v>
      </c>
      <c r="AA815">
        <v>0</v>
      </c>
      <c r="AB815">
        <v>0</v>
      </c>
      <c r="AC815">
        <v>0</v>
      </c>
      <c r="AD815">
        <v>1</v>
      </c>
      <c r="AE815">
        <v>0</v>
      </c>
      <c r="AF815" t="s">
        <v>3</v>
      </c>
      <c r="AG815">
        <v>0.93</v>
      </c>
      <c r="AH815">
        <v>2</v>
      </c>
      <c r="AI815">
        <v>23106581</v>
      </c>
      <c r="AJ815">
        <v>818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>
      <c r="A816">
        <f>ROW(Source!A401)</f>
        <v>401</v>
      </c>
      <c r="B816">
        <v>23106590</v>
      </c>
      <c r="C816">
        <v>23106579</v>
      </c>
      <c r="D816">
        <v>21601285</v>
      </c>
      <c r="E816">
        <v>1</v>
      </c>
      <c r="F816">
        <v>1</v>
      </c>
      <c r="G816">
        <v>1</v>
      </c>
      <c r="H816">
        <v>2</v>
      </c>
      <c r="I816" t="s">
        <v>1013</v>
      </c>
      <c r="J816" t="s">
        <v>1014</v>
      </c>
      <c r="K816" t="s">
        <v>1015</v>
      </c>
      <c r="L816">
        <v>1368</v>
      </c>
      <c r="N816">
        <v>1011</v>
      </c>
      <c r="O816" t="s">
        <v>737</v>
      </c>
      <c r="P816" t="s">
        <v>737</v>
      </c>
      <c r="Q816">
        <v>1</v>
      </c>
      <c r="X816">
        <v>0.5</v>
      </c>
      <c r="Y816">
        <v>0</v>
      </c>
      <c r="Z816">
        <v>2.08</v>
      </c>
      <c r="AA816">
        <v>0</v>
      </c>
      <c r="AB816">
        <v>0</v>
      </c>
      <c r="AC816">
        <v>0</v>
      </c>
      <c r="AD816">
        <v>1</v>
      </c>
      <c r="AE816">
        <v>0</v>
      </c>
      <c r="AF816" t="s">
        <v>3</v>
      </c>
      <c r="AG816">
        <v>0.5</v>
      </c>
      <c r="AH816">
        <v>2</v>
      </c>
      <c r="AI816">
        <v>23106582</v>
      </c>
      <c r="AJ816">
        <v>819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>
      <c r="A817">
        <f>ROW(Source!A401)</f>
        <v>401</v>
      </c>
      <c r="B817">
        <v>23106591</v>
      </c>
      <c r="C817">
        <v>23106579</v>
      </c>
      <c r="D817">
        <v>21601609</v>
      </c>
      <c r="E817">
        <v>1</v>
      </c>
      <c r="F817">
        <v>1</v>
      </c>
      <c r="G817">
        <v>1</v>
      </c>
      <c r="H817">
        <v>2</v>
      </c>
      <c r="I817" t="s">
        <v>797</v>
      </c>
      <c r="J817" t="s">
        <v>798</v>
      </c>
      <c r="K817" t="s">
        <v>799</v>
      </c>
      <c r="L817">
        <v>1368</v>
      </c>
      <c r="N817">
        <v>1011</v>
      </c>
      <c r="O817" t="s">
        <v>737</v>
      </c>
      <c r="P817" t="s">
        <v>737</v>
      </c>
      <c r="Q817">
        <v>1</v>
      </c>
      <c r="X817">
        <v>0.04</v>
      </c>
      <c r="Y817">
        <v>0</v>
      </c>
      <c r="Z817">
        <v>87.17</v>
      </c>
      <c r="AA817">
        <v>11.6</v>
      </c>
      <c r="AB817">
        <v>0</v>
      </c>
      <c r="AC817">
        <v>0</v>
      </c>
      <c r="AD817">
        <v>1</v>
      </c>
      <c r="AE817">
        <v>0</v>
      </c>
      <c r="AF817" t="s">
        <v>3</v>
      </c>
      <c r="AG817">
        <v>0.04</v>
      </c>
      <c r="AH817">
        <v>2</v>
      </c>
      <c r="AI817">
        <v>23106583</v>
      </c>
      <c r="AJ817">
        <v>820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>
      <c r="A818">
        <f>ROW(Source!A401)</f>
        <v>401</v>
      </c>
      <c r="B818">
        <v>23106592</v>
      </c>
      <c r="C818">
        <v>23106579</v>
      </c>
      <c r="D818">
        <v>21540934</v>
      </c>
      <c r="E818">
        <v>1</v>
      </c>
      <c r="F818">
        <v>1</v>
      </c>
      <c r="G818">
        <v>1</v>
      </c>
      <c r="H818">
        <v>3</v>
      </c>
      <c r="I818" t="s">
        <v>774</v>
      </c>
      <c r="J818" t="s">
        <v>775</v>
      </c>
      <c r="K818" t="s">
        <v>776</v>
      </c>
      <c r="L818">
        <v>1348</v>
      </c>
      <c r="N818">
        <v>1009</v>
      </c>
      <c r="O818" t="s">
        <v>13</v>
      </c>
      <c r="P818" t="s">
        <v>13</v>
      </c>
      <c r="Q818">
        <v>1000</v>
      </c>
      <c r="X818">
        <v>8.0000000000000004E-4</v>
      </c>
      <c r="Y818">
        <v>10362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0</v>
      </c>
      <c r="AF818" t="s">
        <v>3</v>
      </c>
      <c r="AG818">
        <v>8.0000000000000004E-4</v>
      </c>
      <c r="AH818">
        <v>2</v>
      </c>
      <c r="AI818">
        <v>23106584</v>
      </c>
      <c r="AJ818">
        <v>821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>
      <c r="A819">
        <f>ROW(Source!A401)</f>
        <v>401</v>
      </c>
      <c r="B819">
        <v>23106593</v>
      </c>
      <c r="C819">
        <v>23106579</v>
      </c>
      <c r="D819">
        <v>21541234</v>
      </c>
      <c r="E819">
        <v>1</v>
      </c>
      <c r="F819">
        <v>1</v>
      </c>
      <c r="G819">
        <v>1</v>
      </c>
      <c r="H819">
        <v>3</v>
      </c>
      <c r="I819" t="s">
        <v>962</v>
      </c>
      <c r="J819" t="s">
        <v>963</v>
      </c>
      <c r="K819" t="s">
        <v>964</v>
      </c>
      <c r="L819">
        <v>1348</v>
      </c>
      <c r="N819">
        <v>1009</v>
      </c>
      <c r="O819" t="s">
        <v>13</v>
      </c>
      <c r="P819" t="s">
        <v>13</v>
      </c>
      <c r="Q819">
        <v>1000</v>
      </c>
      <c r="X819">
        <v>6.9999999999999999E-4</v>
      </c>
      <c r="Y819">
        <v>9040</v>
      </c>
      <c r="Z819">
        <v>0</v>
      </c>
      <c r="AA819">
        <v>0</v>
      </c>
      <c r="AB819">
        <v>0</v>
      </c>
      <c r="AC819">
        <v>0</v>
      </c>
      <c r="AD819">
        <v>1</v>
      </c>
      <c r="AE819">
        <v>0</v>
      </c>
      <c r="AF819" t="s">
        <v>3</v>
      </c>
      <c r="AG819">
        <v>6.9999999999999999E-4</v>
      </c>
      <c r="AH819">
        <v>2</v>
      </c>
      <c r="AI819">
        <v>23106585</v>
      </c>
      <c r="AJ819">
        <v>822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>
      <c r="A820">
        <f>ROW(Source!A401)</f>
        <v>401</v>
      </c>
      <c r="B820">
        <v>23106594</v>
      </c>
      <c r="C820">
        <v>23106579</v>
      </c>
      <c r="D820">
        <v>21561822</v>
      </c>
      <c r="E820">
        <v>1</v>
      </c>
      <c r="F820">
        <v>1</v>
      </c>
      <c r="G820">
        <v>1</v>
      </c>
      <c r="H820">
        <v>3</v>
      </c>
      <c r="I820" t="s">
        <v>1052</v>
      </c>
      <c r="J820" t="s">
        <v>1053</v>
      </c>
      <c r="K820" t="s">
        <v>1054</v>
      </c>
      <c r="L820">
        <v>1346</v>
      </c>
      <c r="N820">
        <v>1009</v>
      </c>
      <c r="O820" t="s">
        <v>95</v>
      </c>
      <c r="P820" t="s">
        <v>95</v>
      </c>
      <c r="Q820">
        <v>1</v>
      </c>
      <c r="X820">
        <v>100</v>
      </c>
      <c r="Y820">
        <v>8.52</v>
      </c>
      <c r="Z820">
        <v>0</v>
      </c>
      <c r="AA820">
        <v>0</v>
      </c>
      <c r="AB820">
        <v>0</v>
      </c>
      <c r="AC820">
        <v>0</v>
      </c>
      <c r="AD820">
        <v>1</v>
      </c>
      <c r="AE820">
        <v>0</v>
      </c>
      <c r="AF820" t="s">
        <v>3</v>
      </c>
      <c r="AG820">
        <v>100</v>
      </c>
      <c r="AH820">
        <v>2</v>
      </c>
      <c r="AI820">
        <v>23106586</v>
      </c>
      <c r="AJ820">
        <v>823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>
      <c r="A821">
        <f>ROW(Source!A401)</f>
        <v>401</v>
      </c>
      <c r="B821">
        <v>23106595</v>
      </c>
      <c r="C821">
        <v>23106579</v>
      </c>
      <c r="D821">
        <v>21574005</v>
      </c>
      <c r="E821">
        <v>1</v>
      </c>
      <c r="F821">
        <v>1</v>
      </c>
      <c r="G821">
        <v>1</v>
      </c>
      <c r="H821">
        <v>3</v>
      </c>
      <c r="I821" t="s">
        <v>976</v>
      </c>
      <c r="J821" t="s">
        <v>977</v>
      </c>
      <c r="K821" t="s">
        <v>978</v>
      </c>
      <c r="L821">
        <v>1339</v>
      </c>
      <c r="N821">
        <v>1007</v>
      </c>
      <c r="O821" t="s">
        <v>26</v>
      </c>
      <c r="P821" t="s">
        <v>26</v>
      </c>
      <c r="Q821">
        <v>1</v>
      </c>
      <c r="X821">
        <v>0.01</v>
      </c>
      <c r="Y821">
        <v>519.79999999999995</v>
      </c>
      <c r="Z821">
        <v>0</v>
      </c>
      <c r="AA821">
        <v>0</v>
      </c>
      <c r="AB821">
        <v>0</v>
      </c>
      <c r="AC821">
        <v>0</v>
      </c>
      <c r="AD821">
        <v>1</v>
      </c>
      <c r="AE821">
        <v>0</v>
      </c>
      <c r="AF821" t="s">
        <v>3</v>
      </c>
      <c r="AG821">
        <v>0.01</v>
      </c>
      <c r="AH821">
        <v>2</v>
      </c>
      <c r="AI821">
        <v>23106587</v>
      </c>
      <c r="AJ821">
        <v>824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>
      <c r="A822">
        <f>ROW(Source!A402)</f>
        <v>402</v>
      </c>
      <c r="B822">
        <v>23106615</v>
      </c>
      <c r="C822">
        <v>23106596</v>
      </c>
      <c r="D822">
        <v>9430636</v>
      </c>
      <c r="E822">
        <v>1</v>
      </c>
      <c r="F822">
        <v>1</v>
      </c>
      <c r="G822">
        <v>1</v>
      </c>
      <c r="H822">
        <v>1</v>
      </c>
      <c r="I822" t="s">
        <v>1011</v>
      </c>
      <c r="J822" t="s">
        <v>3</v>
      </c>
      <c r="K822" t="s">
        <v>1012</v>
      </c>
      <c r="L822">
        <v>1369</v>
      </c>
      <c r="N822">
        <v>1013</v>
      </c>
      <c r="O822" t="s">
        <v>731</v>
      </c>
      <c r="P822" t="s">
        <v>731</v>
      </c>
      <c r="Q822">
        <v>1</v>
      </c>
      <c r="X822">
        <v>34.700000000000003</v>
      </c>
      <c r="Y822">
        <v>0</v>
      </c>
      <c r="Z822">
        <v>0</v>
      </c>
      <c r="AA822">
        <v>0</v>
      </c>
      <c r="AB822">
        <v>9.4</v>
      </c>
      <c r="AC822">
        <v>0</v>
      </c>
      <c r="AD822">
        <v>1</v>
      </c>
      <c r="AE822">
        <v>1</v>
      </c>
      <c r="AF822" t="s">
        <v>3</v>
      </c>
      <c r="AG822">
        <v>34.700000000000003</v>
      </c>
      <c r="AH822">
        <v>2</v>
      </c>
      <c r="AI822">
        <v>23106597</v>
      </c>
      <c r="AJ822">
        <v>825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>
      <c r="A823">
        <f>ROW(Source!A402)</f>
        <v>402</v>
      </c>
      <c r="B823">
        <v>23106616</v>
      </c>
      <c r="C823">
        <v>23106596</v>
      </c>
      <c r="D823">
        <v>121548</v>
      </c>
      <c r="E823">
        <v>1</v>
      </c>
      <c r="F823">
        <v>1</v>
      </c>
      <c r="G823">
        <v>1</v>
      </c>
      <c r="H823">
        <v>1</v>
      </c>
      <c r="I823" t="s">
        <v>23</v>
      </c>
      <c r="J823" t="s">
        <v>3</v>
      </c>
      <c r="K823" t="s">
        <v>732</v>
      </c>
      <c r="L823">
        <v>608254</v>
      </c>
      <c r="N823">
        <v>1013</v>
      </c>
      <c r="O823" t="s">
        <v>733</v>
      </c>
      <c r="P823" t="s">
        <v>733</v>
      </c>
      <c r="Q823">
        <v>1</v>
      </c>
      <c r="X823">
        <v>0.22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1</v>
      </c>
      <c r="AE823">
        <v>2</v>
      </c>
      <c r="AF823" t="s">
        <v>3</v>
      </c>
      <c r="AG823">
        <v>0.22</v>
      </c>
      <c r="AH823">
        <v>2</v>
      </c>
      <c r="AI823">
        <v>23106598</v>
      </c>
      <c r="AJ823">
        <v>826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>
      <c r="A824">
        <f>ROW(Source!A402)</f>
        <v>402</v>
      </c>
      <c r="B824">
        <v>23106617</v>
      </c>
      <c r="C824">
        <v>23106596</v>
      </c>
      <c r="D824">
        <v>21598821</v>
      </c>
      <c r="E824">
        <v>1</v>
      </c>
      <c r="F824">
        <v>1</v>
      </c>
      <c r="G824">
        <v>1</v>
      </c>
      <c r="H824">
        <v>2</v>
      </c>
      <c r="I824" t="s">
        <v>805</v>
      </c>
      <c r="J824" t="s">
        <v>806</v>
      </c>
      <c r="K824" t="s">
        <v>807</v>
      </c>
      <c r="L824">
        <v>1368</v>
      </c>
      <c r="N824">
        <v>1011</v>
      </c>
      <c r="O824" t="s">
        <v>737</v>
      </c>
      <c r="P824" t="s">
        <v>737</v>
      </c>
      <c r="Q824">
        <v>1</v>
      </c>
      <c r="X824">
        <v>0.22</v>
      </c>
      <c r="Y824">
        <v>0</v>
      </c>
      <c r="Z824">
        <v>134.65</v>
      </c>
      <c r="AA824">
        <v>13.5</v>
      </c>
      <c r="AB824">
        <v>0</v>
      </c>
      <c r="AC824">
        <v>0</v>
      </c>
      <c r="AD824">
        <v>1</v>
      </c>
      <c r="AE824">
        <v>0</v>
      </c>
      <c r="AF824" t="s">
        <v>3</v>
      </c>
      <c r="AG824">
        <v>0.22</v>
      </c>
      <c r="AH824">
        <v>2</v>
      </c>
      <c r="AI824">
        <v>23106599</v>
      </c>
      <c r="AJ824">
        <v>827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>
      <c r="A825">
        <f>ROW(Source!A402)</f>
        <v>402</v>
      </c>
      <c r="B825">
        <v>23106618</v>
      </c>
      <c r="C825">
        <v>23106596</v>
      </c>
      <c r="D825">
        <v>21599187</v>
      </c>
      <c r="E825">
        <v>1</v>
      </c>
      <c r="F825">
        <v>1</v>
      </c>
      <c r="G825">
        <v>1</v>
      </c>
      <c r="H825">
        <v>2</v>
      </c>
      <c r="I825" t="s">
        <v>895</v>
      </c>
      <c r="J825" t="s">
        <v>896</v>
      </c>
      <c r="K825" t="s">
        <v>897</v>
      </c>
      <c r="L825">
        <v>1368</v>
      </c>
      <c r="N825">
        <v>1011</v>
      </c>
      <c r="O825" t="s">
        <v>737</v>
      </c>
      <c r="P825" t="s">
        <v>737</v>
      </c>
      <c r="Q825">
        <v>1</v>
      </c>
      <c r="X825">
        <v>17.899999999999999</v>
      </c>
      <c r="Y825">
        <v>0</v>
      </c>
      <c r="Z825">
        <v>8.1</v>
      </c>
      <c r="AA825">
        <v>0</v>
      </c>
      <c r="AB825">
        <v>0</v>
      </c>
      <c r="AC825">
        <v>0</v>
      </c>
      <c r="AD825">
        <v>1</v>
      </c>
      <c r="AE825">
        <v>0</v>
      </c>
      <c r="AF825" t="s">
        <v>3</v>
      </c>
      <c r="AG825">
        <v>17.899999999999999</v>
      </c>
      <c r="AH825">
        <v>2</v>
      </c>
      <c r="AI825">
        <v>23106600</v>
      </c>
      <c r="AJ825">
        <v>828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>
      <c r="A826">
        <f>ROW(Source!A402)</f>
        <v>402</v>
      </c>
      <c r="B826">
        <v>23106619</v>
      </c>
      <c r="C826">
        <v>23106596</v>
      </c>
      <c r="D826">
        <v>21601285</v>
      </c>
      <c r="E826">
        <v>1</v>
      </c>
      <c r="F826">
        <v>1</v>
      </c>
      <c r="G826">
        <v>1</v>
      </c>
      <c r="H826">
        <v>2</v>
      </c>
      <c r="I826" t="s">
        <v>1013</v>
      </c>
      <c r="J826" t="s">
        <v>1014</v>
      </c>
      <c r="K826" t="s">
        <v>1015</v>
      </c>
      <c r="L826">
        <v>1368</v>
      </c>
      <c r="N826">
        <v>1011</v>
      </c>
      <c r="O826" t="s">
        <v>737</v>
      </c>
      <c r="P826" t="s">
        <v>737</v>
      </c>
      <c r="Q826">
        <v>1</v>
      </c>
      <c r="X826">
        <v>4.4400000000000004</v>
      </c>
      <c r="Y826">
        <v>0</v>
      </c>
      <c r="Z826">
        <v>2.08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3</v>
      </c>
      <c r="AG826">
        <v>4.4400000000000004</v>
      </c>
      <c r="AH826">
        <v>2</v>
      </c>
      <c r="AI826">
        <v>23106601</v>
      </c>
      <c r="AJ826">
        <v>829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>
      <c r="A827">
        <f>ROW(Source!A402)</f>
        <v>402</v>
      </c>
      <c r="B827">
        <v>23106620</v>
      </c>
      <c r="C827">
        <v>23106596</v>
      </c>
      <c r="D827">
        <v>21601611</v>
      </c>
      <c r="E827">
        <v>1</v>
      </c>
      <c r="F827">
        <v>1</v>
      </c>
      <c r="G827">
        <v>1</v>
      </c>
      <c r="H827">
        <v>2</v>
      </c>
      <c r="I827" t="s">
        <v>1016</v>
      </c>
      <c r="J827" t="s">
        <v>1017</v>
      </c>
      <c r="K827" t="s">
        <v>1018</v>
      </c>
      <c r="L827">
        <v>1368</v>
      </c>
      <c r="N827">
        <v>1011</v>
      </c>
      <c r="O827" t="s">
        <v>737</v>
      </c>
      <c r="P827" t="s">
        <v>737</v>
      </c>
      <c r="Q827">
        <v>1</v>
      </c>
      <c r="X827">
        <v>0.22</v>
      </c>
      <c r="Y827">
        <v>0</v>
      </c>
      <c r="Z827">
        <v>107.3</v>
      </c>
      <c r="AA827">
        <v>11.6</v>
      </c>
      <c r="AB827">
        <v>0</v>
      </c>
      <c r="AC827">
        <v>0</v>
      </c>
      <c r="AD827">
        <v>1</v>
      </c>
      <c r="AE827">
        <v>0</v>
      </c>
      <c r="AF827" t="s">
        <v>3</v>
      </c>
      <c r="AG827">
        <v>0.22</v>
      </c>
      <c r="AH827">
        <v>2</v>
      </c>
      <c r="AI827">
        <v>23106602</v>
      </c>
      <c r="AJ827">
        <v>830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>
      <c r="A828">
        <f>ROW(Source!A402)</f>
        <v>402</v>
      </c>
      <c r="B828">
        <v>23106621</v>
      </c>
      <c r="C828">
        <v>23106596</v>
      </c>
      <c r="D828">
        <v>21538491</v>
      </c>
      <c r="E828">
        <v>1</v>
      </c>
      <c r="F828">
        <v>1</v>
      </c>
      <c r="G828">
        <v>1</v>
      </c>
      <c r="H828">
        <v>3</v>
      </c>
      <c r="I828" t="s">
        <v>1019</v>
      </c>
      <c r="J828" t="s">
        <v>1020</v>
      </c>
      <c r="K828" t="s">
        <v>1021</v>
      </c>
      <c r="L828">
        <v>1348</v>
      </c>
      <c r="N828">
        <v>1009</v>
      </c>
      <c r="O828" t="s">
        <v>13</v>
      </c>
      <c r="P828" t="s">
        <v>13</v>
      </c>
      <c r="Q828">
        <v>1000</v>
      </c>
      <c r="X828">
        <v>2.1800000000000001E-3</v>
      </c>
      <c r="Y828">
        <v>12430</v>
      </c>
      <c r="Z828">
        <v>0</v>
      </c>
      <c r="AA828">
        <v>0</v>
      </c>
      <c r="AB828">
        <v>0</v>
      </c>
      <c r="AC828">
        <v>0</v>
      </c>
      <c r="AD828">
        <v>1</v>
      </c>
      <c r="AE828">
        <v>0</v>
      </c>
      <c r="AF828" t="s">
        <v>3</v>
      </c>
      <c r="AG828">
        <v>2.1800000000000001E-3</v>
      </c>
      <c r="AH828">
        <v>2</v>
      </c>
      <c r="AI828">
        <v>23106603</v>
      </c>
      <c r="AJ828">
        <v>831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>
      <c r="A829">
        <f>ROW(Source!A402)</f>
        <v>402</v>
      </c>
      <c r="B829">
        <v>23106622</v>
      </c>
      <c r="C829">
        <v>23106596</v>
      </c>
      <c r="D829">
        <v>21539796</v>
      </c>
      <c r="E829">
        <v>1</v>
      </c>
      <c r="F829">
        <v>1</v>
      </c>
      <c r="G829">
        <v>1</v>
      </c>
      <c r="H829">
        <v>3</v>
      </c>
      <c r="I829" t="s">
        <v>1022</v>
      </c>
      <c r="J829" t="s">
        <v>1023</v>
      </c>
      <c r="K829" t="s">
        <v>1024</v>
      </c>
      <c r="L829">
        <v>1348</v>
      </c>
      <c r="N829">
        <v>1009</v>
      </c>
      <c r="O829" t="s">
        <v>13</v>
      </c>
      <c r="P829" t="s">
        <v>13</v>
      </c>
      <c r="Q829">
        <v>1000</v>
      </c>
      <c r="X829">
        <v>3.0000000000000001E-3</v>
      </c>
      <c r="Y829">
        <v>12242</v>
      </c>
      <c r="Z829">
        <v>0</v>
      </c>
      <c r="AA829">
        <v>0</v>
      </c>
      <c r="AB829">
        <v>0</v>
      </c>
      <c r="AC829">
        <v>0</v>
      </c>
      <c r="AD829">
        <v>1</v>
      </c>
      <c r="AE829">
        <v>0</v>
      </c>
      <c r="AF829" t="s">
        <v>3</v>
      </c>
      <c r="AG829">
        <v>3.0000000000000001E-3</v>
      </c>
      <c r="AH829">
        <v>2</v>
      </c>
      <c r="AI829">
        <v>23106604</v>
      </c>
      <c r="AJ829">
        <v>832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>
      <c r="A830">
        <f>ROW(Source!A402)</f>
        <v>402</v>
      </c>
      <c r="B830">
        <v>23106623</v>
      </c>
      <c r="C830">
        <v>23106596</v>
      </c>
      <c r="D830">
        <v>21541209</v>
      </c>
      <c r="E830">
        <v>1</v>
      </c>
      <c r="F830">
        <v>1</v>
      </c>
      <c r="G830">
        <v>1</v>
      </c>
      <c r="H830">
        <v>3</v>
      </c>
      <c r="I830" t="s">
        <v>1025</v>
      </c>
      <c r="J830" t="s">
        <v>1026</v>
      </c>
      <c r="K830" t="s">
        <v>1027</v>
      </c>
      <c r="L830">
        <v>1358</v>
      </c>
      <c r="N830">
        <v>1010</v>
      </c>
      <c r="O830" t="s">
        <v>265</v>
      </c>
      <c r="P830" t="s">
        <v>265</v>
      </c>
      <c r="Q830">
        <v>10</v>
      </c>
      <c r="X830">
        <v>21.8</v>
      </c>
      <c r="Y830">
        <v>23.4</v>
      </c>
      <c r="Z830">
        <v>0</v>
      </c>
      <c r="AA830">
        <v>0</v>
      </c>
      <c r="AB830">
        <v>0</v>
      </c>
      <c r="AC830">
        <v>0</v>
      </c>
      <c r="AD830">
        <v>1</v>
      </c>
      <c r="AE830">
        <v>0</v>
      </c>
      <c r="AF830" t="s">
        <v>3</v>
      </c>
      <c r="AG830">
        <v>21.8</v>
      </c>
      <c r="AH830">
        <v>2</v>
      </c>
      <c r="AI830">
        <v>23106605</v>
      </c>
      <c r="AJ830">
        <v>833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>
      <c r="A831">
        <f>ROW(Source!A402)</f>
        <v>402</v>
      </c>
      <c r="B831">
        <v>23106624</v>
      </c>
      <c r="C831">
        <v>23106596</v>
      </c>
      <c r="D831">
        <v>21541290</v>
      </c>
      <c r="E831">
        <v>1</v>
      </c>
      <c r="F831">
        <v>1</v>
      </c>
      <c r="G831">
        <v>1</v>
      </c>
      <c r="H831">
        <v>3</v>
      </c>
      <c r="I831" t="s">
        <v>1028</v>
      </c>
      <c r="J831" t="s">
        <v>1029</v>
      </c>
      <c r="K831" t="s">
        <v>1030</v>
      </c>
      <c r="L831">
        <v>1348</v>
      </c>
      <c r="N831">
        <v>1009</v>
      </c>
      <c r="O831" t="s">
        <v>13</v>
      </c>
      <c r="P831" t="s">
        <v>13</v>
      </c>
      <c r="Q831">
        <v>1000</v>
      </c>
      <c r="X831">
        <v>5.1499999999999997E-2</v>
      </c>
      <c r="Y831">
        <v>5000</v>
      </c>
      <c r="Z831">
        <v>0</v>
      </c>
      <c r="AA831">
        <v>0</v>
      </c>
      <c r="AB831">
        <v>0</v>
      </c>
      <c r="AC831">
        <v>0</v>
      </c>
      <c r="AD831">
        <v>1</v>
      </c>
      <c r="AE831">
        <v>0</v>
      </c>
      <c r="AF831" t="s">
        <v>3</v>
      </c>
      <c r="AG831">
        <v>5.1499999999999997E-2</v>
      </c>
      <c r="AH831">
        <v>2</v>
      </c>
      <c r="AI831">
        <v>23106606</v>
      </c>
      <c r="AJ831">
        <v>834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>
      <c r="A832">
        <f>ROW(Source!A402)</f>
        <v>402</v>
      </c>
      <c r="B832">
        <v>23106625</v>
      </c>
      <c r="C832">
        <v>23106596</v>
      </c>
      <c r="D832">
        <v>21541499</v>
      </c>
      <c r="E832">
        <v>1</v>
      </c>
      <c r="F832">
        <v>1</v>
      </c>
      <c r="G832">
        <v>1</v>
      </c>
      <c r="H832">
        <v>3</v>
      </c>
      <c r="I832" t="s">
        <v>1031</v>
      </c>
      <c r="J832" t="s">
        <v>1032</v>
      </c>
      <c r="K832" t="s">
        <v>1033</v>
      </c>
      <c r="L832">
        <v>1346</v>
      </c>
      <c r="N832">
        <v>1009</v>
      </c>
      <c r="O832" t="s">
        <v>95</v>
      </c>
      <c r="P832" t="s">
        <v>95</v>
      </c>
      <c r="Q832">
        <v>1</v>
      </c>
      <c r="X832">
        <v>1.05</v>
      </c>
      <c r="Y832">
        <v>10.57</v>
      </c>
      <c r="Z832">
        <v>0</v>
      </c>
      <c r="AA832">
        <v>0</v>
      </c>
      <c r="AB832">
        <v>0</v>
      </c>
      <c r="AC832">
        <v>0</v>
      </c>
      <c r="AD832">
        <v>1</v>
      </c>
      <c r="AE832">
        <v>0</v>
      </c>
      <c r="AF832" t="s">
        <v>3</v>
      </c>
      <c r="AG832">
        <v>1.05</v>
      </c>
      <c r="AH832">
        <v>2</v>
      </c>
      <c r="AI832">
        <v>23106607</v>
      </c>
      <c r="AJ832">
        <v>835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>
      <c r="A833">
        <f>ROW(Source!A402)</f>
        <v>402</v>
      </c>
      <c r="B833">
        <v>23106626</v>
      </c>
      <c r="C833">
        <v>23106596</v>
      </c>
      <c r="D833">
        <v>21544560</v>
      </c>
      <c r="E833">
        <v>1</v>
      </c>
      <c r="F833">
        <v>1</v>
      </c>
      <c r="G833">
        <v>1</v>
      </c>
      <c r="H833">
        <v>3</v>
      </c>
      <c r="I833" t="s">
        <v>1034</v>
      </c>
      <c r="J833" t="s">
        <v>1035</v>
      </c>
      <c r="K833" t="s">
        <v>1036</v>
      </c>
      <c r="L833">
        <v>1358</v>
      </c>
      <c r="N833">
        <v>1010</v>
      </c>
      <c r="O833" t="s">
        <v>265</v>
      </c>
      <c r="P833" t="s">
        <v>265</v>
      </c>
      <c r="Q833">
        <v>10</v>
      </c>
      <c r="X833">
        <v>21.8</v>
      </c>
      <c r="Y833">
        <v>26.4</v>
      </c>
      <c r="Z833">
        <v>0</v>
      </c>
      <c r="AA833">
        <v>0</v>
      </c>
      <c r="AB833">
        <v>0</v>
      </c>
      <c r="AC833">
        <v>0</v>
      </c>
      <c r="AD833">
        <v>1</v>
      </c>
      <c r="AE833">
        <v>0</v>
      </c>
      <c r="AF833" t="s">
        <v>3</v>
      </c>
      <c r="AG833">
        <v>21.8</v>
      </c>
      <c r="AH833">
        <v>2</v>
      </c>
      <c r="AI833">
        <v>23106608</v>
      </c>
      <c r="AJ833">
        <v>836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>
      <c r="A834">
        <f>ROW(Source!A402)</f>
        <v>402</v>
      </c>
      <c r="B834">
        <v>23106627</v>
      </c>
      <c r="C834">
        <v>23106596</v>
      </c>
      <c r="D834">
        <v>21559652</v>
      </c>
      <c r="E834">
        <v>1</v>
      </c>
      <c r="F834">
        <v>1</v>
      </c>
      <c r="G834">
        <v>1</v>
      </c>
      <c r="H834">
        <v>3</v>
      </c>
      <c r="I834" t="s">
        <v>1037</v>
      </c>
      <c r="J834" t="s">
        <v>1038</v>
      </c>
      <c r="K834" t="s">
        <v>1039</v>
      </c>
      <c r="L834">
        <v>1358</v>
      </c>
      <c r="N834">
        <v>1010</v>
      </c>
      <c r="O834" t="s">
        <v>265</v>
      </c>
      <c r="P834" t="s">
        <v>265</v>
      </c>
      <c r="Q834">
        <v>10</v>
      </c>
      <c r="X834">
        <v>1</v>
      </c>
      <c r="Y834">
        <v>277.5</v>
      </c>
      <c r="Z834">
        <v>0</v>
      </c>
      <c r="AA834">
        <v>0</v>
      </c>
      <c r="AB834">
        <v>0</v>
      </c>
      <c r="AC834">
        <v>0</v>
      </c>
      <c r="AD834">
        <v>1</v>
      </c>
      <c r="AE834">
        <v>0</v>
      </c>
      <c r="AF834" t="s">
        <v>3</v>
      </c>
      <c r="AG834">
        <v>1</v>
      </c>
      <c r="AH834">
        <v>2</v>
      </c>
      <c r="AI834">
        <v>23106609</v>
      </c>
      <c r="AJ834">
        <v>837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>
      <c r="A835">
        <f>ROW(Source!A402)</f>
        <v>402</v>
      </c>
      <c r="B835">
        <v>23106628</v>
      </c>
      <c r="C835">
        <v>23106596</v>
      </c>
      <c r="D835">
        <v>21636359</v>
      </c>
      <c r="E835">
        <v>1</v>
      </c>
      <c r="F835">
        <v>1</v>
      </c>
      <c r="G835">
        <v>1</v>
      </c>
      <c r="H835">
        <v>3</v>
      </c>
      <c r="I835" t="s">
        <v>1040</v>
      </c>
      <c r="J835" t="s">
        <v>1041</v>
      </c>
      <c r="K835" t="s">
        <v>1042</v>
      </c>
      <c r="L835">
        <v>1354</v>
      </c>
      <c r="N835">
        <v>1010</v>
      </c>
      <c r="O835" t="s">
        <v>123</v>
      </c>
      <c r="P835" t="s">
        <v>123</v>
      </c>
      <c r="Q835">
        <v>1</v>
      </c>
      <c r="X835">
        <v>10</v>
      </c>
      <c r="Y835">
        <v>0.71</v>
      </c>
      <c r="Z835">
        <v>0</v>
      </c>
      <c r="AA835">
        <v>0</v>
      </c>
      <c r="AB835">
        <v>0</v>
      </c>
      <c r="AC835">
        <v>0</v>
      </c>
      <c r="AD835">
        <v>1</v>
      </c>
      <c r="AE835">
        <v>0</v>
      </c>
      <c r="AF835" t="s">
        <v>3</v>
      </c>
      <c r="AG835">
        <v>10</v>
      </c>
      <c r="AH835">
        <v>2</v>
      </c>
      <c r="AI835">
        <v>23106610</v>
      </c>
      <c r="AJ835">
        <v>838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>
      <c r="A836">
        <f>ROW(Source!A402)</f>
        <v>402</v>
      </c>
      <c r="B836">
        <v>23106629</v>
      </c>
      <c r="C836">
        <v>23106596</v>
      </c>
      <c r="D836">
        <v>21636434</v>
      </c>
      <c r="E836">
        <v>1</v>
      </c>
      <c r="F836">
        <v>1</v>
      </c>
      <c r="G836">
        <v>1</v>
      </c>
      <c r="H836">
        <v>3</v>
      </c>
      <c r="I836" t="s">
        <v>1043</v>
      </c>
      <c r="J836" t="s">
        <v>1044</v>
      </c>
      <c r="K836" t="s">
        <v>1045</v>
      </c>
      <c r="L836">
        <v>1354</v>
      </c>
      <c r="N836">
        <v>1010</v>
      </c>
      <c r="O836" t="s">
        <v>123</v>
      </c>
      <c r="P836" t="s">
        <v>123</v>
      </c>
      <c r="Q836">
        <v>1</v>
      </c>
      <c r="X836">
        <v>5</v>
      </c>
      <c r="Y836">
        <v>3.9</v>
      </c>
      <c r="Z836">
        <v>0</v>
      </c>
      <c r="AA836">
        <v>0</v>
      </c>
      <c r="AB836">
        <v>0</v>
      </c>
      <c r="AC836">
        <v>0</v>
      </c>
      <c r="AD836">
        <v>1</v>
      </c>
      <c r="AE836">
        <v>0</v>
      </c>
      <c r="AF836" t="s">
        <v>3</v>
      </c>
      <c r="AG836">
        <v>5</v>
      </c>
      <c r="AH836">
        <v>2</v>
      </c>
      <c r="AI836">
        <v>23106611</v>
      </c>
      <c r="AJ836">
        <v>839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>
      <c r="A837">
        <f>ROW(Source!A402)</f>
        <v>402</v>
      </c>
      <c r="B837">
        <v>23106630</v>
      </c>
      <c r="C837">
        <v>23106596</v>
      </c>
      <c r="D837">
        <v>21636450</v>
      </c>
      <c r="E837">
        <v>1</v>
      </c>
      <c r="F837">
        <v>1</v>
      </c>
      <c r="G837">
        <v>1</v>
      </c>
      <c r="H837">
        <v>3</v>
      </c>
      <c r="I837" t="s">
        <v>1046</v>
      </c>
      <c r="J837" t="s">
        <v>1047</v>
      </c>
      <c r="K837" t="s">
        <v>1048</v>
      </c>
      <c r="L837">
        <v>1358</v>
      </c>
      <c r="N837">
        <v>1010</v>
      </c>
      <c r="O837" t="s">
        <v>265</v>
      </c>
      <c r="P837" t="s">
        <v>265</v>
      </c>
      <c r="Q837">
        <v>10</v>
      </c>
      <c r="X837">
        <v>25</v>
      </c>
      <c r="Y837">
        <v>32.799999999999997</v>
      </c>
      <c r="Z837">
        <v>0</v>
      </c>
      <c r="AA837">
        <v>0</v>
      </c>
      <c r="AB837">
        <v>0</v>
      </c>
      <c r="AC837">
        <v>0</v>
      </c>
      <c r="AD837">
        <v>1</v>
      </c>
      <c r="AE837">
        <v>0</v>
      </c>
      <c r="AF837" t="s">
        <v>3</v>
      </c>
      <c r="AG837">
        <v>25</v>
      </c>
      <c r="AH837">
        <v>2</v>
      </c>
      <c r="AI837">
        <v>23106612</v>
      </c>
      <c r="AJ837">
        <v>840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>
      <c r="A838">
        <f>ROW(Source!A402)</f>
        <v>402</v>
      </c>
      <c r="B838">
        <v>23106631</v>
      </c>
      <c r="C838">
        <v>23106596</v>
      </c>
      <c r="D838">
        <v>21637687</v>
      </c>
      <c r="E838">
        <v>1</v>
      </c>
      <c r="F838">
        <v>1</v>
      </c>
      <c r="G838">
        <v>1</v>
      </c>
      <c r="H838">
        <v>3</v>
      </c>
      <c r="I838" t="s">
        <v>1049</v>
      </c>
      <c r="J838" t="s">
        <v>1050</v>
      </c>
      <c r="K838" t="s">
        <v>1051</v>
      </c>
      <c r="L838">
        <v>1354</v>
      </c>
      <c r="N838">
        <v>1010</v>
      </c>
      <c r="O838" t="s">
        <v>123</v>
      </c>
      <c r="P838" t="s">
        <v>123</v>
      </c>
      <c r="Q838">
        <v>1</v>
      </c>
      <c r="X838">
        <v>10</v>
      </c>
      <c r="Y838">
        <v>0.27</v>
      </c>
      <c r="Z838">
        <v>0</v>
      </c>
      <c r="AA838">
        <v>0</v>
      </c>
      <c r="AB838">
        <v>0</v>
      </c>
      <c r="AC838">
        <v>0</v>
      </c>
      <c r="AD838">
        <v>1</v>
      </c>
      <c r="AE838">
        <v>0</v>
      </c>
      <c r="AF838" t="s">
        <v>3</v>
      </c>
      <c r="AG838">
        <v>10</v>
      </c>
      <c r="AH838">
        <v>2</v>
      </c>
      <c r="AI838">
        <v>23106613</v>
      </c>
      <c r="AJ838">
        <v>841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>
      <c r="A839">
        <f>ROW(Source!A402)</f>
        <v>402</v>
      </c>
      <c r="B839">
        <v>23106632</v>
      </c>
      <c r="C839">
        <v>23106596</v>
      </c>
      <c r="D839">
        <v>21598581</v>
      </c>
      <c r="E839">
        <v>1</v>
      </c>
      <c r="F839">
        <v>1</v>
      </c>
      <c r="G839">
        <v>1</v>
      </c>
      <c r="H839">
        <v>3</v>
      </c>
      <c r="I839" t="s">
        <v>853</v>
      </c>
      <c r="J839" t="s">
        <v>854</v>
      </c>
      <c r="K839" t="s">
        <v>855</v>
      </c>
      <c r="L839">
        <v>9308174</v>
      </c>
      <c r="N839">
        <v>1009</v>
      </c>
      <c r="O839" t="s">
        <v>13</v>
      </c>
      <c r="P839" t="s">
        <v>361</v>
      </c>
      <c r="Q839">
        <v>1000</v>
      </c>
      <c r="X839">
        <v>6.52</v>
      </c>
      <c r="Y839">
        <v>1</v>
      </c>
      <c r="Z839">
        <v>0</v>
      </c>
      <c r="AA839">
        <v>0</v>
      </c>
      <c r="AB839">
        <v>0</v>
      </c>
      <c r="AC839">
        <v>0</v>
      </c>
      <c r="AD839">
        <v>1</v>
      </c>
      <c r="AE839">
        <v>0</v>
      </c>
      <c r="AF839" t="s">
        <v>3</v>
      </c>
      <c r="AG839">
        <v>6.52</v>
      </c>
      <c r="AH839">
        <v>2</v>
      </c>
      <c r="AI839">
        <v>23106614</v>
      </c>
      <c r="AJ839">
        <v>842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>
      <c r="A840">
        <f>ROW(Source!A403)</f>
        <v>403</v>
      </c>
      <c r="B840">
        <v>23106647</v>
      </c>
      <c r="C840">
        <v>23106633</v>
      </c>
      <c r="D840">
        <v>9430636</v>
      </c>
      <c r="E840">
        <v>1</v>
      </c>
      <c r="F840">
        <v>1</v>
      </c>
      <c r="G840">
        <v>1</v>
      </c>
      <c r="H840">
        <v>1</v>
      </c>
      <c r="I840" t="s">
        <v>1011</v>
      </c>
      <c r="J840" t="s">
        <v>3</v>
      </c>
      <c r="K840" t="s">
        <v>1012</v>
      </c>
      <c r="L840">
        <v>1369</v>
      </c>
      <c r="N840">
        <v>1013</v>
      </c>
      <c r="O840" t="s">
        <v>731</v>
      </c>
      <c r="P840" t="s">
        <v>731</v>
      </c>
      <c r="Q840">
        <v>1</v>
      </c>
      <c r="X840">
        <v>7.86</v>
      </c>
      <c r="Y840">
        <v>0</v>
      </c>
      <c r="Z840">
        <v>0</v>
      </c>
      <c r="AA840">
        <v>0</v>
      </c>
      <c r="AB840">
        <v>9.4</v>
      </c>
      <c r="AC840">
        <v>0</v>
      </c>
      <c r="AD840">
        <v>1</v>
      </c>
      <c r="AE840">
        <v>1</v>
      </c>
      <c r="AF840" t="s">
        <v>3</v>
      </c>
      <c r="AG840">
        <v>7.86</v>
      </c>
      <c r="AH840">
        <v>2</v>
      </c>
      <c r="AI840">
        <v>23106634</v>
      </c>
      <c r="AJ840">
        <v>843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>
      <c r="A841">
        <f>ROW(Source!A403)</f>
        <v>403</v>
      </c>
      <c r="B841">
        <v>23106648</v>
      </c>
      <c r="C841">
        <v>23106633</v>
      </c>
      <c r="D841">
        <v>121548</v>
      </c>
      <c r="E841">
        <v>1</v>
      </c>
      <c r="F841">
        <v>1</v>
      </c>
      <c r="G841">
        <v>1</v>
      </c>
      <c r="H841">
        <v>1</v>
      </c>
      <c r="I841" t="s">
        <v>23</v>
      </c>
      <c r="J841" t="s">
        <v>3</v>
      </c>
      <c r="K841" t="s">
        <v>732</v>
      </c>
      <c r="L841">
        <v>608254</v>
      </c>
      <c r="N841">
        <v>1013</v>
      </c>
      <c r="O841" t="s">
        <v>733</v>
      </c>
      <c r="P841" t="s">
        <v>733</v>
      </c>
      <c r="Q841">
        <v>1</v>
      </c>
      <c r="X841">
        <v>0.04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2</v>
      </c>
      <c r="AF841" t="s">
        <v>3</v>
      </c>
      <c r="AG841">
        <v>0.04</v>
      </c>
      <c r="AH841">
        <v>2</v>
      </c>
      <c r="AI841">
        <v>23106635</v>
      </c>
      <c r="AJ841">
        <v>844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>
      <c r="A842">
        <f>ROW(Source!A403)</f>
        <v>403</v>
      </c>
      <c r="B842">
        <v>23106649</v>
      </c>
      <c r="C842">
        <v>23106633</v>
      </c>
      <c r="D842">
        <v>21598821</v>
      </c>
      <c r="E842">
        <v>1</v>
      </c>
      <c r="F842">
        <v>1</v>
      </c>
      <c r="G842">
        <v>1</v>
      </c>
      <c r="H842">
        <v>2</v>
      </c>
      <c r="I842" t="s">
        <v>805</v>
      </c>
      <c r="J842" t="s">
        <v>806</v>
      </c>
      <c r="K842" t="s">
        <v>807</v>
      </c>
      <c r="L842">
        <v>1368</v>
      </c>
      <c r="N842">
        <v>1011</v>
      </c>
      <c r="O842" t="s">
        <v>737</v>
      </c>
      <c r="P842" t="s">
        <v>737</v>
      </c>
      <c r="Q842">
        <v>1</v>
      </c>
      <c r="X842">
        <v>0.04</v>
      </c>
      <c r="Y842">
        <v>0</v>
      </c>
      <c r="Z842">
        <v>134.65</v>
      </c>
      <c r="AA842">
        <v>13.5</v>
      </c>
      <c r="AB842">
        <v>0</v>
      </c>
      <c r="AC842">
        <v>0</v>
      </c>
      <c r="AD842">
        <v>1</v>
      </c>
      <c r="AE842">
        <v>0</v>
      </c>
      <c r="AF842" t="s">
        <v>3</v>
      </c>
      <c r="AG842">
        <v>0.04</v>
      </c>
      <c r="AH842">
        <v>2</v>
      </c>
      <c r="AI842">
        <v>23106636</v>
      </c>
      <c r="AJ842">
        <v>845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>
      <c r="A843">
        <f>ROW(Source!A403)</f>
        <v>403</v>
      </c>
      <c r="B843">
        <v>23106650</v>
      </c>
      <c r="C843">
        <v>23106633</v>
      </c>
      <c r="D843">
        <v>21601611</v>
      </c>
      <c r="E843">
        <v>1</v>
      </c>
      <c r="F843">
        <v>1</v>
      </c>
      <c r="G843">
        <v>1</v>
      </c>
      <c r="H843">
        <v>2</v>
      </c>
      <c r="I843" t="s">
        <v>1016</v>
      </c>
      <c r="J843" t="s">
        <v>1017</v>
      </c>
      <c r="K843" t="s">
        <v>1018</v>
      </c>
      <c r="L843">
        <v>1368</v>
      </c>
      <c r="N843">
        <v>1011</v>
      </c>
      <c r="O843" t="s">
        <v>737</v>
      </c>
      <c r="P843" t="s">
        <v>737</v>
      </c>
      <c r="Q843">
        <v>1</v>
      </c>
      <c r="X843">
        <v>0.04</v>
      </c>
      <c r="Y843">
        <v>0</v>
      </c>
      <c r="Z843">
        <v>107.3</v>
      </c>
      <c r="AA843">
        <v>11.6</v>
      </c>
      <c r="AB843">
        <v>0</v>
      </c>
      <c r="AC843">
        <v>0</v>
      </c>
      <c r="AD843">
        <v>1</v>
      </c>
      <c r="AE843">
        <v>0</v>
      </c>
      <c r="AF843" t="s">
        <v>3</v>
      </c>
      <c r="AG843">
        <v>0.04</v>
      </c>
      <c r="AH843">
        <v>2</v>
      </c>
      <c r="AI843">
        <v>23106637</v>
      </c>
      <c r="AJ843">
        <v>846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>
      <c r="A844">
        <f>ROW(Source!A403)</f>
        <v>403</v>
      </c>
      <c r="B844">
        <v>23106651</v>
      </c>
      <c r="C844">
        <v>23106633</v>
      </c>
      <c r="D844">
        <v>21541303</v>
      </c>
      <c r="E844">
        <v>1</v>
      </c>
      <c r="F844">
        <v>1</v>
      </c>
      <c r="G844">
        <v>1</v>
      </c>
      <c r="H844">
        <v>3</v>
      </c>
      <c r="I844" t="s">
        <v>1263</v>
      </c>
      <c r="J844" t="s">
        <v>1264</v>
      </c>
      <c r="K844" t="s">
        <v>1265</v>
      </c>
      <c r="L844">
        <v>1348</v>
      </c>
      <c r="N844">
        <v>1009</v>
      </c>
      <c r="O844" t="s">
        <v>13</v>
      </c>
      <c r="P844" t="s">
        <v>13</v>
      </c>
      <c r="Q844">
        <v>1000</v>
      </c>
      <c r="X844">
        <v>1.0499999999999999E-3</v>
      </c>
      <c r="Y844">
        <v>1820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0</v>
      </c>
      <c r="AF844" t="s">
        <v>3</v>
      </c>
      <c r="AG844">
        <v>1.0499999999999999E-3</v>
      </c>
      <c r="AH844">
        <v>2</v>
      </c>
      <c r="AI844">
        <v>23106638</v>
      </c>
      <c r="AJ844">
        <v>847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>
      <c r="A845">
        <f>ROW(Source!A403)</f>
        <v>403</v>
      </c>
      <c r="B845">
        <v>23106652</v>
      </c>
      <c r="C845">
        <v>23106633</v>
      </c>
      <c r="D845">
        <v>21541777</v>
      </c>
      <c r="E845">
        <v>1</v>
      </c>
      <c r="F845">
        <v>1</v>
      </c>
      <c r="G845">
        <v>1</v>
      </c>
      <c r="H845">
        <v>3</v>
      </c>
      <c r="I845" t="s">
        <v>1216</v>
      </c>
      <c r="J845" t="s">
        <v>1217</v>
      </c>
      <c r="K845" t="s">
        <v>1218</v>
      </c>
      <c r="L845">
        <v>1346</v>
      </c>
      <c r="N845">
        <v>1009</v>
      </c>
      <c r="O845" t="s">
        <v>95</v>
      </c>
      <c r="P845" t="s">
        <v>95</v>
      </c>
      <c r="Q845">
        <v>1</v>
      </c>
      <c r="X845">
        <v>0.02</v>
      </c>
      <c r="Y845">
        <v>28.6</v>
      </c>
      <c r="Z845">
        <v>0</v>
      </c>
      <c r="AA845">
        <v>0</v>
      </c>
      <c r="AB845">
        <v>0</v>
      </c>
      <c r="AC845">
        <v>0</v>
      </c>
      <c r="AD845">
        <v>1</v>
      </c>
      <c r="AE845">
        <v>0</v>
      </c>
      <c r="AF845" t="s">
        <v>3</v>
      </c>
      <c r="AG845">
        <v>0.02</v>
      </c>
      <c r="AH845">
        <v>2</v>
      </c>
      <c r="AI845">
        <v>23106639</v>
      </c>
      <c r="AJ845">
        <v>848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>
      <c r="A846">
        <f>ROW(Source!A403)</f>
        <v>403</v>
      </c>
      <c r="B846">
        <v>23106653</v>
      </c>
      <c r="C846">
        <v>23106633</v>
      </c>
      <c r="D846">
        <v>21542254</v>
      </c>
      <c r="E846">
        <v>1</v>
      </c>
      <c r="F846">
        <v>1</v>
      </c>
      <c r="G846">
        <v>1</v>
      </c>
      <c r="H846">
        <v>3</v>
      </c>
      <c r="I846" t="s">
        <v>965</v>
      </c>
      <c r="J846" t="s">
        <v>966</v>
      </c>
      <c r="K846" t="s">
        <v>967</v>
      </c>
      <c r="L846">
        <v>1346</v>
      </c>
      <c r="N846">
        <v>1009</v>
      </c>
      <c r="O846" t="s">
        <v>95</v>
      </c>
      <c r="P846" t="s">
        <v>95</v>
      </c>
      <c r="Q846">
        <v>1</v>
      </c>
      <c r="X846">
        <v>0.32</v>
      </c>
      <c r="Y846">
        <v>91.29</v>
      </c>
      <c r="Z846">
        <v>0</v>
      </c>
      <c r="AA846">
        <v>0</v>
      </c>
      <c r="AB846">
        <v>0</v>
      </c>
      <c r="AC846">
        <v>0</v>
      </c>
      <c r="AD846">
        <v>1</v>
      </c>
      <c r="AE846">
        <v>0</v>
      </c>
      <c r="AF846" t="s">
        <v>3</v>
      </c>
      <c r="AG846">
        <v>0.32</v>
      </c>
      <c r="AH846">
        <v>2</v>
      </c>
      <c r="AI846">
        <v>23106640</v>
      </c>
      <c r="AJ846">
        <v>849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>
      <c r="A847">
        <f>ROW(Source!A403)</f>
        <v>403</v>
      </c>
      <c r="B847">
        <v>23106654</v>
      </c>
      <c r="C847">
        <v>23106633</v>
      </c>
      <c r="D847">
        <v>21619500</v>
      </c>
      <c r="E847">
        <v>1</v>
      </c>
      <c r="F847">
        <v>1</v>
      </c>
      <c r="G847">
        <v>1</v>
      </c>
      <c r="H847">
        <v>3</v>
      </c>
      <c r="I847" t="s">
        <v>1266</v>
      </c>
      <c r="J847" t="s">
        <v>1267</v>
      </c>
      <c r="K847" t="s">
        <v>1268</v>
      </c>
      <c r="L847">
        <v>1355</v>
      </c>
      <c r="N847">
        <v>1010</v>
      </c>
      <c r="O847" t="s">
        <v>181</v>
      </c>
      <c r="P847" t="s">
        <v>181</v>
      </c>
      <c r="Q847">
        <v>100</v>
      </c>
      <c r="X847">
        <v>0.02</v>
      </c>
      <c r="Y847">
        <v>142.5</v>
      </c>
      <c r="Z847">
        <v>0</v>
      </c>
      <c r="AA847">
        <v>0</v>
      </c>
      <c r="AB847">
        <v>0</v>
      </c>
      <c r="AC847">
        <v>0</v>
      </c>
      <c r="AD847">
        <v>1</v>
      </c>
      <c r="AE847">
        <v>0</v>
      </c>
      <c r="AF847" t="s">
        <v>3</v>
      </c>
      <c r="AG847">
        <v>0.02</v>
      </c>
      <c r="AH847">
        <v>2</v>
      </c>
      <c r="AI847">
        <v>23106641</v>
      </c>
      <c r="AJ847">
        <v>850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>
      <c r="A848">
        <f>ROW(Source!A403)</f>
        <v>403</v>
      </c>
      <c r="B848">
        <v>23106655</v>
      </c>
      <c r="C848">
        <v>23106633</v>
      </c>
      <c r="D848">
        <v>21636361</v>
      </c>
      <c r="E848">
        <v>1</v>
      </c>
      <c r="F848">
        <v>1</v>
      </c>
      <c r="G848">
        <v>1</v>
      </c>
      <c r="H848">
        <v>3</v>
      </c>
      <c r="I848" t="s">
        <v>1269</v>
      </c>
      <c r="J848" t="s">
        <v>1270</v>
      </c>
      <c r="K848" t="s">
        <v>1271</v>
      </c>
      <c r="L848">
        <v>1355</v>
      </c>
      <c r="N848">
        <v>1010</v>
      </c>
      <c r="O848" t="s">
        <v>181</v>
      </c>
      <c r="P848" t="s">
        <v>181</v>
      </c>
      <c r="Q848">
        <v>100</v>
      </c>
      <c r="X848">
        <v>0.31</v>
      </c>
      <c r="Y848">
        <v>528</v>
      </c>
      <c r="Z848">
        <v>0</v>
      </c>
      <c r="AA848">
        <v>0</v>
      </c>
      <c r="AB848">
        <v>0</v>
      </c>
      <c r="AC848">
        <v>0</v>
      </c>
      <c r="AD848">
        <v>1</v>
      </c>
      <c r="AE848">
        <v>0</v>
      </c>
      <c r="AF848" t="s">
        <v>3</v>
      </c>
      <c r="AG848">
        <v>0.31</v>
      </c>
      <c r="AH848">
        <v>2</v>
      </c>
      <c r="AI848">
        <v>23106642</v>
      </c>
      <c r="AJ848">
        <v>851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>
      <c r="A849">
        <f>ROW(Source!A403)</f>
        <v>403</v>
      </c>
      <c r="B849">
        <v>23106656</v>
      </c>
      <c r="C849">
        <v>23106633</v>
      </c>
      <c r="D849">
        <v>21636380</v>
      </c>
      <c r="E849">
        <v>1</v>
      </c>
      <c r="F849">
        <v>1</v>
      </c>
      <c r="G849">
        <v>1</v>
      </c>
      <c r="H849">
        <v>3</v>
      </c>
      <c r="I849" t="s">
        <v>1272</v>
      </c>
      <c r="J849" t="s">
        <v>1273</v>
      </c>
      <c r="K849" t="s">
        <v>1274</v>
      </c>
      <c r="L849">
        <v>1358</v>
      </c>
      <c r="N849">
        <v>1010</v>
      </c>
      <c r="O849" t="s">
        <v>265</v>
      </c>
      <c r="P849" t="s">
        <v>265</v>
      </c>
      <c r="Q849">
        <v>10</v>
      </c>
      <c r="X849">
        <v>0.8</v>
      </c>
      <c r="Y849">
        <v>18.7</v>
      </c>
      <c r="Z849">
        <v>0</v>
      </c>
      <c r="AA849">
        <v>0</v>
      </c>
      <c r="AB849">
        <v>0</v>
      </c>
      <c r="AC849">
        <v>0</v>
      </c>
      <c r="AD849">
        <v>1</v>
      </c>
      <c r="AE849">
        <v>0</v>
      </c>
      <c r="AF849" t="s">
        <v>3</v>
      </c>
      <c r="AG849">
        <v>0.8</v>
      </c>
      <c r="AH849">
        <v>2</v>
      </c>
      <c r="AI849">
        <v>23106643</v>
      </c>
      <c r="AJ849">
        <v>852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>
      <c r="A850">
        <f>ROW(Source!A403)</f>
        <v>403</v>
      </c>
      <c r="B850">
        <v>23106657</v>
      </c>
      <c r="C850">
        <v>23106633</v>
      </c>
      <c r="D850">
        <v>21639290</v>
      </c>
      <c r="E850">
        <v>1</v>
      </c>
      <c r="F850">
        <v>1</v>
      </c>
      <c r="G850">
        <v>1</v>
      </c>
      <c r="H850">
        <v>3</v>
      </c>
      <c r="I850" t="s">
        <v>1275</v>
      </c>
      <c r="J850" t="s">
        <v>1276</v>
      </c>
      <c r="K850" t="s">
        <v>1277</v>
      </c>
      <c r="L850">
        <v>1354</v>
      </c>
      <c r="N850">
        <v>1010</v>
      </c>
      <c r="O850" t="s">
        <v>123</v>
      </c>
      <c r="P850" t="s">
        <v>123</v>
      </c>
      <c r="Q850">
        <v>1</v>
      </c>
      <c r="X850">
        <v>5</v>
      </c>
      <c r="Y850">
        <v>1.43</v>
      </c>
      <c r="Z850">
        <v>0</v>
      </c>
      <c r="AA850">
        <v>0</v>
      </c>
      <c r="AB850">
        <v>0</v>
      </c>
      <c r="AC850">
        <v>0</v>
      </c>
      <c r="AD850">
        <v>1</v>
      </c>
      <c r="AE850">
        <v>0</v>
      </c>
      <c r="AF850" t="s">
        <v>3</v>
      </c>
      <c r="AG850">
        <v>5</v>
      </c>
      <c r="AH850">
        <v>2</v>
      </c>
      <c r="AI850">
        <v>23106644</v>
      </c>
      <c r="AJ850">
        <v>853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>
      <c r="A851">
        <f>ROW(Source!A403)</f>
        <v>403</v>
      </c>
      <c r="B851">
        <v>23106658</v>
      </c>
      <c r="C851">
        <v>23106633</v>
      </c>
      <c r="D851">
        <v>21639403</v>
      </c>
      <c r="E851">
        <v>1</v>
      </c>
      <c r="F851">
        <v>1</v>
      </c>
      <c r="G851">
        <v>1</v>
      </c>
      <c r="H851">
        <v>3</v>
      </c>
      <c r="I851" t="s">
        <v>1278</v>
      </c>
      <c r="J851" t="s">
        <v>1279</v>
      </c>
      <c r="K851" t="s">
        <v>1280</v>
      </c>
      <c r="L851">
        <v>1356</v>
      </c>
      <c r="N851">
        <v>1010</v>
      </c>
      <c r="O851" t="s">
        <v>921</v>
      </c>
      <c r="P851" t="s">
        <v>921</v>
      </c>
      <c r="Q851">
        <v>1000</v>
      </c>
      <c r="X851">
        <v>1.2200000000000001E-2</v>
      </c>
      <c r="Y851">
        <v>176.21</v>
      </c>
      <c r="Z851">
        <v>0</v>
      </c>
      <c r="AA851">
        <v>0</v>
      </c>
      <c r="AB851">
        <v>0</v>
      </c>
      <c r="AC851">
        <v>0</v>
      </c>
      <c r="AD851">
        <v>1</v>
      </c>
      <c r="AE851">
        <v>0</v>
      </c>
      <c r="AF851" t="s">
        <v>3</v>
      </c>
      <c r="AG851">
        <v>1.2200000000000001E-2</v>
      </c>
      <c r="AH851">
        <v>2</v>
      </c>
      <c r="AI851">
        <v>23106645</v>
      </c>
      <c r="AJ851">
        <v>854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>
      <c r="A852">
        <f>ROW(Source!A403)</f>
        <v>403</v>
      </c>
      <c r="B852">
        <v>23106659</v>
      </c>
      <c r="C852">
        <v>23106633</v>
      </c>
      <c r="D852">
        <v>21598581</v>
      </c>
      <c r="E852">
        <v>1</v>
      </c>
      <c r="F852">
        <v>1</v>
      </c>
      <c r="G852">
        <v>1</v>
      </c>
      <c r="H852">
        <v>3</v>
      </c>
      <c r="I852" t="s">
        <v>853</v>
      </c>
      <c r="J852" t="s">
        <v>854</v>
      </c>
      <c r="K852" t="s">
        <v>855</v>
      </c>
      <c r="L852">
        <v>9308174</v>
      </c>
      <c r="N852">
        <v>1009</v>
      </c>
      <c r="O852" t="s">
        <v>13</v>
      </c>
      <c r="P852" t="s">
        <v>361</v>
      </c>
      <c r="Q852">
        <v>1000</v>
      </c>
      <c r="X852">
        <v>1.48</v>
      </c>
      <c r="Y852">
        <v>1</v>
      </c>
      <c r="Z852">
        <v>0</v>
      </c>
      <c r="AA852">
        <v>0</v>
      </c>
      <c r="AB852">
        <v>0</v>
      </c>
      <c r="AC852">
        <v>0</v>
      </c>
      <c r="AD852">
        <v>1</v>
      </c>
      <c r="AE852">
        <v>0</v>
      </c>
      <c r="AF852" t="s">
        <v>3</v>
      </c>
      <c r="AG852">
        <v>1.48</v>
      </c>
      <c r="AH852">
        <v>2</v>
      </c>
      <c r="AI852">
        <v>23106646</v>
      </c>
      <c r="AJ852">
        <v>855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>
      <c r="A853">
        <f>ROW(Source!A435)</f>
        <v>435</v>
      </c>
      <c r="B853">
        <v>23106671</v>
      </c>
      <c r="C853">
        <v>23106662</v>
      </c>
      <c r="D853">
        <v>9431548</v>
      </c>
      <c r="E853">
        <v>1</v>
      </c>
      <c r="F853">
        <v>1</v>
      </c>
      <c r="G853">
        <v>1</v>
      </c>
      <c r="H853">
        <v>1</v>
      </c>
      <c r="I853" t="s">
        <v>1097</v>
      </c>
      <c r="J853" t="s">
        <v>3</v>
      </c>
      <c r="K853" t="s">
        <v>1098</v>
      </c>
      <c r="L853">
        <v>1369</v>
      </c>
      <c r="N853">
        <v>1013</v>
      </c>
      <c r="O853" t="s">
        <v>731</v>
      </c>
      <c r="P853" t="s">
        <v>731</v>
      </c>
      <c r="Q853">
        <v>1</v>
      </c>
      <c r="X853">
        <v>31.4</v>
      </c>
      <c r="Y853">
        <v>0</v>
      </c>
      <c r="Z853">
        <v>0</v>
      </c>
      <c r="AA853">
        <v>0</v>
      </c>
      <c r="AB853">
        <v>9.92</v>
      </c>
      <c r="AC853">
        <v>0</v>
      </c>
      <c r="AD853">
        <v>1</v>
      </c>
      <c r="AE853">
        <v>1</v>
      </c>
      <c r="AF853" t="s">
        <v>3</v>
      </c>
      <c r="AG853">
        <v>31.4</v>
      </c>
      <c r="AH853">
        <v>2</v>
      </c>
      <c r="AI853">
        <v>23106663</v>
      </c>
      <c r="AJ853">
        <v>856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>
      <c r="A854">
        <f>ROW(Source!A435)</f>
        <v>435</v>
      </c>
      <c r="B854">
        <v>23106672</v>
      </c>
      <c r="C854">
        <v>23106662</v>
      </c>
      <c r="D854">
        <v>121548</v>
      </c>
      <c r="E854">
        <v>1</v>
      </c>
      <c r="F854">
        <v>1</v>
      </c>
      <c r="G854">
        <v>1</v>
      </c>
      <c r="H854">
        <v>1</v>
      </c>
      <c r="I854" t="s">
        <v>23</v>
      </c>
      <c r="J854" t="s">
        <v>3</v>
      </c>
      <c r="K854" t="s">
        <v>732</v>
      </c>
      <c r="L854">
        <v>608254</v>
      </c>
      <c r="N854">
        <v>1013</v>
      </c>
      <c r="O854" t="s">
        <v>733</v>
      </c>
      <c r="P854" t="s">
        <v>733</v>
      </c>
      <c r="Q854">
        <v>1</v>
      </c>
      <c r="X854">
        <v>0.12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1</v>
      </c>
      <c r="AE854">
        <v>2</v>
      </c>
      <c r="AF854" t="s">
        <v>3</v>
      </c>
      <c r="AG854">
        <v>0.12</v>
      </c>
      <c r="AH854">
        <v>2</v>
      </c>
      <c r="AI854">
        <v>23106664</v>
      </c>
      <c r="AJ854">
        <v>857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>
      <c r="A855">
        <f>ROW(Source!A435)</f>
        <v>435</v>
      </c>
      <c r="B855">
        <v>23106673</v>
      </c>
      <c r="C855">
        <v>23106662</v>
      </c>
      <c r="D855">
        <v>21598821</v>
      </c>
      <c r="E855">
        <v>1</v>
      </c>
      <c r="F855">
        <v>1</v>
      </c>
      <c r="G855">
        <v>1</v>
      </c>
      <c r="H855">
        <v>2</v>
      </c>
      <c r="I855" t="s">
        <v>805</v>
      </c>
      <c r="J855" t="s">
        <v>806</v>
      </c>
      <c r="K855" t="s">
        <v>807</v>
      </c>
      <c r="L855">
        <v>1368</v>
      </c>
      <c r="N855">
        <v>1011</v>
      </c>
      <c r="O855" t="s">
        <v>737</v>
      </c>
      <c r="P855" t="s">
        <v>737</v>
      </c>
      <c r="Q855">
        <v>1</v>
      </c>
      <c r="X855">
        <v>0.12</v>
      </c>
      <c r="Y855">
        <v>0</v>
      </c>
      <c r="Z855">
        <v>134.65</v>
      </c>
      <c r="AA855">
        <v>13.5</v>
      </c>
      <c r="AB855">
        <v>0</v>
      </c>
      <c r="AC855">
        <v>0</v>
      </c>
      <c r="AD855">
        <v>1</v>
      </c>
      <c r="AE855">
        <v>0</v>
      </c>
      <c r="AF855" t="s">
        <v>3</v>
      </c>
      <c r="AG855">
        <v>0.12</v>
      </c>
      <c r="AH855">
        <v>2</v>
      </c>
      <c r="AI855">
        <v>23106665</v>
      </c>
      <c r="AJ855">
        <v>858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>
      <c r="A856">
        <f>ROW(Source!A435)</f>
        <v>435</v>
      </c>
      <c r="B856">
        <v>23106674</v>
      </c>
      <c r="C856">
        <v>23106662</v>
      </c>
      <c r="D856">
        <v>21599019</v>
      </c>
      <c r="E856">
        <v>1</v>
      </c>
      <c r="F856">
        <v>1</v>
      </c>
      <c r="G856">
        <v>1</v>
      </c>
      <c r="H856">
        <v>2</v>
      </c>
      <c r="I856" t="s">
        <v>1099</v>
      </c>
      <c r="J856" t="s">
        <v>1100</v>
      </c>
      <c r="K856" t="s">
        <v>1101</v>
      </c>
      <c r="L856">
        <v>1368</v>
      </c>
      <c r="N856">
        <v>1011</v>
      </c>
      <c r="O856" t="s">
        <v>737</v>
      </c>
      <c r="P856" t="s">
        <v>737</v>
      </c>
      <c r="Q856">
        <v>1</v>
      </c>
      <c r="X856">
        <v>0.73</v>
      </c>
      <c r="Y856">
        <v>0</v>
      </c>
      <c r="Z856">
        <v>6.9</v>
      </c>
      <c r="AA856">
        <v>0</v>
      </c>
      <c r="AB856">
        <v>0</v>
      </c>
      <c r="AC856">
        <v>0</v>
      </c>
      <c r="AD856">
        <v>1</v>
      </c>
      <c r="AE856">
        <v>0</v>
      </c>
      <c r="AF856" t="s">
        <v>3</v>
      </c>
      <c r="AG856">
        <v>0.73</v>
      </c>
      <c r="AH856">
        <v>2</v>
      </c>
      <c r="AI856">
        <v>23106666</v>
      </c>
      <c r="AJ856">
        <v>859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>
      <c r="A857">
        <f>ROW(Source!A435)</f>
        <v>435</v>
      </c>
      <c r="B857">
        <v>23106675</v>
      </c>
      <c r="C857">
        <v>23106662</v>
      </c>
      <c r="D857">
        <v>21601609</v>
      </c>
      <c r="E857">
        <v>1</v>
      </c>
      <c r="F857">
        <v>1</v>
      </c>
      <c r="G857">
        <v>1</v>
      </c>
      <c r="H857">
        <v>2</v>
      </c>
      <c r="I857" t="s">
        <v>797</v>
      </c>
      <c r="J857" t="s">
        <v>798</v>
      </c>
      <c r="K857" t="s">
        <v>799</v>
      </c>
      <c r="L857">
        <v>1368</v>
      </c>
      <c r="N857">
        <v>1011</v>
      </c>
      <c r="O857" t="s">
        <v>737</v>
      </c>
      <c r="P857" t="s">
        <v>737</v>
      </c>
      <c r="Q857">
        <v>1</v>
      </c>
      <c r="X857">
        <v>0.12</v>
      </c>
      <c r="Y857">
        <v>0</v>
      </c>
      <c r="Z857">
        <v>87.17</v>
      </c>
      <c r="AA857">
        <v>11.6</v>
      </c>
      <c r="AB857">
        <v>0</v>
      </c>
      <c r="AC857">
        <v>0</v>
      </c>
      <c r="AD857">
        <v>1</v>
      </c>
      <c r="AE857">
        <v>0</v>
      </c>
      <c r="AF857" t="s">
        <v>3</v>
      </c>
      <c r="AG857">
        <v>0.12</v>
      </c>
      <c r="AH857">
        <v>2</v>
      </c>
      <c r="AI857">
        <v>23106667</v>
      </c>
      <c r="AJ857">
        <v>860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>
      <c r="A858">
        <f>ROW(Source!A435)</f>
        <v>435</v>
      </c>
      <c r="B858">
        <v>23106676</v>
      </c>
      <c r="C858">
        <v>23106662</v>
      </c>
      <c r="D858">
        <v>21541174</v>
      </c>
      <c r="E858">
        <v>1</v>
      </c>
      <c r="F858">
        <v>1</v>
      </c>
      <c r="G858">
        <v>1</v>
      </c>
      <c r="H858">
        <v>3</v>
      </c>
      <c r="I858" t="s">
        <v>1102</v>
      </c>
      <c r="J858" t="s">
        <v>1103</v>
      </c>
      <c r="K858" t="s">
        <v>1104</v>
      </c>
      <c r="L858">
        <v>1346</v>
      </c>
      <c r="N858">
        <v>1009</v>
      </c>
      <c r="O858" t="s">
        <v>95</v>
      </c>
      <c r="P858" t="s">
        <v>95</v>
      </c>
      <c r="Q858">
        <v>1</v>
      </c>
      <c r="X858">
        <v>0.6</v>
      </c>
      <c r="Y858">
        <v>15.14</v>
      </c>
      <c r="Z858">
        <v>0</v>
      </c>
      <c r="AA858">
        <v>0</v>
      </c>
      <c r="AB858">
        <v>0</v>
      </c>
      <c r="AC858">
        <v>0</v>
      </c>
      <c r="AD858">
        <v>1</v>
      </c>
      <c r="AE858">
        <v>0</v>
      </c>
      <c r="AF858" t="s">
        <v>3</v>
      </c>
      <c r="AG858">
        <v>0.6</v>
      </c>
      <c r="AH858">
        <v>2</v>
      </c>
      <c r="AI858">
        <v>23106668</v>
      </c>
      <c r="AJ858">
        <v>861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>
      <c r="A859">
        <f>ROW(Source!A435)</f>
        <v>435</v>
      </c>
      <c r="B859">
        <v>23106677</v>
      </c>
      <c r="C859">
        <v>23106662</v>
      </c>
      <c r="D859">
        <v>21617408</v>
      </c>
      <c r="E859">
        <v>1</v>
      </c>
      <c r="F859">
        <v>1</v>
      </c>
      <c r="G859">
        <v>1</v>
      </c>
      <c r="H859">
        <v>3</v>
      </c>
      <c r="I859" t="s">
        <v>1105</v>
      </c>
      <c r="J859" t="s">
        <v>1106</v>
      </c>
      <c r="K859" t="s">
        <v>1107</v>
      </c>
      <c r="L859">
        <v>1354</v>
      </c>
      <c r="N859">
        <v>1010</v>
      </c>
      <c r="O859" t="s">
        <v>123</v>
      </c>
      <c r="P859" t="s">
        <v>123</v>
      </c>
      <c r="Q859">
        <v>1</v>
      </c>
      <c r="X859">
        <v>1</v>
      </c>
      <c r="Y859">
        <v>266.67</v>
      </c>
      <c r="Z859">
        <v>0</v>
      </c>
      <c r="AA859">
        <v>0</v>
      </c>
      <c r="AB859">
        <v>0</v>
      </c>
      <c r="AC859">
        <v>0</v>
      </c>
      <c r="AD859">
        <v>1</v>
      </c>
      <c r="AE859">
        <v>0</v>
      </c>
      <c r="AF859" t="s">
        <v>3</v>
      </c>
      <c r="AG859">
        <v>1</v>
      </c>
      <c r="AH859">
        <v>2</v>
      </c>
      <c r="AI859">
        <v>23106669</v>
      </c>
      <c r="AJ859">
        <v>862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>
      <c r="A860">
        <f>ROW(Source!A435)</f>
        <v>435</v>
      </c>
      <c r="B860">
        <v>23106678</v>
      </c>
      <c r="C860">
        <v>23106662</v>
      </c>
      <c r="D860">
        <v>21598581</v>
      </c>
      <c r="E860">
        <v>1</v>
      </c>
      <c r="F860">
        <v>1</v>
      </c>
      <c r="G860">
        <v>1</v>
      </c>
      <c r="H860">
        <v>3</v>
      </c>
      <c r="I860" t="s">
        <v>853</v>
      </c>
      <c r="J860" t="s">
        <v>854</v>
      </c>
      <c r="K860" t="s">
        <v>855</v>
      </c>
      <c r="L860">
        <v>9308174</v>
      </c>
      <c r="N860">
        <v>1009</v>
      </c>
      <c r="O860" t="s">
        <v>13</v>
      </c>
      <c r="P860" t="s">
        <v>361</v>
      </c>
      <c r="Q860">
        <v>1000</v>
      </c>
      <c r="X860">
        <v>6.23</v>
      </c>
      <c r="Y860">
        <v>1</v>
      </c>
      <c r="Z860">
        <v>0</v>
      </c>
      <c r="AA860">
        <v>0</v>
      </c>
      <c r="AB860">
        <v>0</v>
      </c>
      <c r="AC860">
        <v>0</v>
      </c>
      <c r="AD860">
        <v>1</v>
      </c>
      <c r="AE860">
        <v>0</v>
      </c>
      <c r="AF860" t="s">
        <v>3</v>
      </c>
      <c r="AG860">
        <v>6.23</v>
      </c>
      <c r="AH860">
        <v>2</v>
      </c>
      <c r="AI860">
        <v>23106670</v>
      </c>
      <c r="AJ860">
        <v>863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>
      <c r="A861">
        <f>ROW(Source!A441)</f>
        <v>441</v>
      </c>
      <c r="B861">
        <v>23106698</v>
      </c>
      <c r="C861">
        <v>23106684</v>
      </c>
      <c r="D861">
        <v>9415352</v>
      </c>
      <c r="E861">
        <v>1</v>
      </c>
      <c r="F861">
        <v>1</v>
      </c>
      <c r="G861">
        <v>1</v>
      </c>
      <c r="H861">
        <v>1</v>
      </c>
      <c r="I861" t="s">
        <v>1281</v>
      </c>
      <c r="J861" t="s">
        <v>3</v>
      </c>
      <c r="K861" t="s">
        <v>1282</v>
      </c>
      <c r="L861">
        <v>1369</v>
      </c>
      <c r="N861">
        <v>1013</v>
      </c>
      <c r="O861" t="s">
        <v>731</v>
      </c>
      <c r="P861" t="s">
        <v>731</v>
      </c>
      <c r="Q861">
        <v>1</v>
      </c>
      <c r="X861">
        <v>816.41</v>
      </c>
      <c r="Y861">
        <v>0</v>
      </c>
      <c r="Z861">
        <v>0</v>
      </c>
      <c r="AA861">
        <v>0</v>
      </c>
      <c r="AB861">
        <v>9.6199999999999992</v>
      </c>
      <c r="AC861">
        <v>0</v>
      </c>
      <c r="AD861">
        <v>1</v>
      </c>
      <c r="AE861">
        <v>1</v>
      </c>
      <c r="AF861" t="s">
        <v>3</v>
      </c>
      <c r="AG861">
        <v>816.41</v>
      </c>
      <c r="AH861">
        <v>2</v>
      </c>
      <c r="AI861">
        <v>23106685</v>
      </c>
      <c r="AJ861">
        <v>864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>
      <c r="A862">
        <f>ROW(Source!A441)</f>
        <v>441</v>
      </c>
      <c r="B862">
        <v>23106699</v>
      </c>
      <c r="C862">
        <v>23106684</v>
      </c>
      <c r="D862">
        <v>121548</v>
      </c>
      <c r="E862">
        <v>1</v>
      </c>
      <c r="F862">
        <v>1</v>
      </c>
      <c r="G862">
        <v>1</v>
      </c>
      <c r="H862">
        <v>1</v>
      </c>
      <c r="I862" t="s">
        <v>23</v>
      </c>
      <c r="J862" t="s">
        <v>3</v>
      </c>
      <c r="K862" t="s">
        <v>732</v>
      </c>
      <c r="L862">
        <v>608254</v>
      </c>
      <c r="N862">
        <v>1013</v>
      </c>
      <c r="O862" t="s">
        <v>733</v>
      </c>
      <c r="P862" t="s">
        <v>733</v>
      </c>
      <c r="Q862">
        <v>1</v>
      </c>
      <c r="X862">
        <v>9.27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1</v>
      </c>
      <c r="AE862">
        <v>2</v>
      </c>
      <c r="AF862" t="s">
        <v>3</v>
      </c>
      <c r="AG862">
        <v>9.27</v>
      </c>
      <c r="AH862">
        <v>2</v>
      </c>
      <c r="AI862">
        <v>23106686</v>
      </c>
      <c r="AJ862">
        <v>865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>
      <c r="A863">
        <f>ROW(Source!A441)</f>
        <v>441</v>
      </c>
      <c r="B863">
        <v>23106700</v>
      </c>
      <c r="C863">
        <v>23106684</v>
      </c>
      <c r="D863">
        <v>21598847</v>
      </c>
      <c r="E863">
        <v>1</v>
      </c>
      <c r="F863">
        <v>1</v>
      </c>
      <c r="G863">
        <v>1</v>
      </c>
      <c r="H863">
        <v>2</v>
      </c>
      <c r="I863" t="s">
        <v>734</v>
      </c>
      <c r="J863" t="s">
        <v>735</v>
      </c>
      <c r="K863" t="s">
        <v>736</v>
      </c>
      <c r="L863">
        <v>1368</v>
      </c>
      <c r="N863">
        <v>1011</v>
      </c>
      <c r="O863" t="s">
        <v>737</v>
      </c>
      <c r="P863" t="s">
        <v>737</v>
      </c>
      <c r="Q863">
        <v>1</v>
      </c>
      <c r="X863">
        <v>9.27</v>
      </c>
      <c r="Y863">
        <v>0</v>
      </c>
      <c r="Z863">
        <v>111.99</v>
      </c>
      <c r="AA863">
        <v>13.5</v>
      </c>
      <c r="AB863">
        <v>0</v>
      </c>
      <c r="AC863">
        <v>0</v>
      </c>
      <c r="AD863">
        <v>1</v>
      </c>
      <c r="AE863">
        <v>0</v>
      </c>
      <c r="AF863" t="s">
        <v>3</v>
      </c>
      <c r="AG863">
        <v>9.27</v>
      </c>
      <c r="AH863">
        <v>2</v>
      </c>
      <c r="AI863">
        <v>23106687</v>
      </c>
      <c r="AJ863">
        <v>866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>
      <c r="A864">
        <f>ROW(Source!A441)</f>
        <v>441</v>
      </c>
      <c r="B864">
        <v>23106701</v>
      </c>
      <c r="C864">
        <v>23106684</v>
      </c>
      <c r="D864">
        <v>21599009</v>
      </c>
      <c r="E864">
        <v>1</v>
      </c>
      <c r="F864">
        <v>1</v>
      </c>
      <c r="G864">
        <v>1</v>
      </c>
      <c r="H864">
        <v>2</v>
      </c>
      <c r="I864" t="s">
        <v>1283</v>
      </c>
      <c r="J864" t="s">
        <v>1284</v>
      </c>
      <c r="K864" t="s">
        <v>1285</v>
      </c>
      <c r="L864">
        <v>1368</v>
      </c>
      <c r="N864">
        <v>1011</v>
      </c>
      <c r="O864" t="s">
        <v>737</v>
      </c>
      <c r="P864" t="s">
        <v>737</v>
      </c>
      <c r="Q864">
        <v>1</v>
      </c>
      <c r="X864">
        <v>72</v>
      </c>
      <c r="Y864">
        <v>0</v>
      </c>
      <c r="Z864">
        <v>3.12</v>
      </c>
      <c r="AA864">
        <v>0</v>
      </c>
      <c r="AB864">
        <v>0</v>
      </c>
      <c r="AC864">
        <v>0</v>
      </c>
      <c r="AD864">
        <v>1</v>
      </c>
      <c r="AE864">
        <v>0</v>
      </c>
      <c r="AF864" t="s">
        <v>3</v>
      </c>
      <c r="AG864">
        <v>72</v>
      </c>
      <c r="AH864">
        <v>2</v>
      </c>
      <c r="AI864">
        <v>23106688</v>
      </c>
      <c r="AJ864">
        <v>867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>
      <c r="A865">
        <f>ROW(Source!A441)</f>
        <v>441</v>
      </c>
      <c r="B865">
        <v>23106702</v>
      </c>
      <c r="C865">
        <v>23106684</v>
      </c>
      <c r="D865">
        <v>21599187</v>
      </c>
      <c r="E865">
        <v>1</v>
      </c>
      <c r="F865">
        <v>1</v>
      </c>
      <c r="G865">
        <v>1</v>
      </c>
      <c r="H865">
        <v>2</v>
      </c>
      <c r="I865" t="s">
        <v>895</v>
      </c>
      <c r="J865" t="s">
        <v>896</v>
      </c>
      <c r="K865" t="s">
        <v>897</v>
      </c>
      <c r="L865">
        <v>1368</v>
      </c>
      <c r="N865">
        <v>1011</v>
      </c>
      <c r="O865" t="s">
        <v>737</v>
      </c>
      <c r="P865" t="s">
        <v>737</v>
      </c>
      <c r="Q865">
        <v>1</v>
      </c>
      <c r="X865">
        <v>8.58</v>
      </c>
      <c r="Y865">
        <v>0</v>
      </c>
      <c r="Z865">
        <v>8.1</v>
      </c>
      <c r="AA865">
        <v>0</v>
      </c>
      <c r="AB865">
        <v>0</v>
      </c>
      <c r="AC865">
        <v>0</v>
      </c>
      <c r="AD865">
        <v>1</v>
      </c>
      <c r="AE865">
        <v>0</v>
      </c>
      <c r="AF865" t="s">
        <v>3</v>
      </c>
      <c r="AG865">
        <v>8.58</v>
      </c>
      <c r="AH865">
        <v>2</v>
      </c>
      <c r="AI865">
        <v>23106689</v>
      </c>
      <c r="AJ865">
        <v>868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>
      <c r="A866">
        <f>ROW(Source!A441)</f>
        <v>441</v>
      </c>
      <c r="B866">
        <v>23106703</v>
      </c>
      <c r="C866">
        <v>23106684</v>
      </c>
      <c r="D866">
        <v>21601609</v>
      </c>
      <c r="E866">
        <v>1</v>
      </c>
      <c r="F866">
        <v>1</v>
      </c>
      <c r="G866">
        <v>1</v>
      </c>
      <c r="H866">
        <v>2</v>
      </c>
      <c r="I866" t="s">
        <v>797</v>
      </c>
      <c r="J866" t="s">
        <v>798</v>
      </c>
      <c r="K866" t="s">
        <v>799</v>
      </c>
      <c r="L866">
        <v>1368</v>
      </c>
      <c r="N866">
        <v>1011</v>
      </c>
      <c r="O866" t="s">
        <v>737</v>
      </c>
      <c r="P866" t="s">
        <v>737</v>
      </c>
      <c r="Q866">
        <v>1</v>
      </c>
      <c r="X866">
        <v>14.17</v>
      </c>
      <c r="Y866">
        <v>0</v>
      </c>
      <c r="Z866">
        <v>87.17</v>
      </c>
      <c r="AA866">
        <v>11.6</v>
      </c>
      <c r="AB866">
        <v>0</v>
      </c>
      <c r="AC866">
        <v>0</v>
      </c>
      <c r="AD866">
        <v>1</v>
      </c>
      <c r="AE866">
        <v>0</v>
      </c>
      <c r="AF866" t="s">
        <v>3</v>
      </c>
      <c r="AG866">
        <v>14.17</v>
      </c>
      <c r="AH866">
        <v>2</v>
      </c>
      <c r="AI866">
        <v>23106690</v>
      </c>
      <c r="AJ866">
        <v>869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>
      <c r="A867">
        <f>ROW(Source!A441)</f>
        <v>441</v>
      </c>
      <c r="B867">
        <v>23106704</v>
      </c>
      <c r="C867">
        <v>23106684</v>
      </c>
      <c r="D867">
        <v>21540934</v>
      </c>
      <c r="E867">
        <v>1</v>
      </c>
      <c r="F867">
        <v>1</v>
      </c>
      <c r="G867">
        <v>1</v>
      </c>
      <c r="H867">
        <v>3</v>
      </c>
      <c r="I867" t="s">
        <v>774</v>
      </c>
      <c r="J867" t="s">
        <v>775</v>
      </c>
      <c r="K867" t="s">
        <v>776</v>
      </c>
      <c r="L867">
        <v>1348</v>
      </c>
      <c r="N867">
        <v>1009</v>
      </c>
      <c r="O867" t="s">
        <v>13</v>
      </c>
      <c r="P867" t="s">
        <v>13</v>
      </c>
      <c r="Q867">
        <v>1000</v>
      </c>
      <c r="X867">
        <v>6.0000000000000001E-3</v>
      </c>
      <c r="Y867">
        <v>10362</v>
      </c>
      <c r="Z867">
        <v>0</v>
      </c>
      <c r="AA867">
        <v>0</v>
      </c>
      <c r="AB867">
        <v>0</v>
      </c>
      <c r="AC867">
        <v>0</v>
      </c>
      <c r="AD867">
        <v>1</v>
      </c>
      <c r="AE867">
        <v>0</v>
      </c>
      <c r="AF867" t="s">
        <v>3</v>
      </c>
      <c r="AG867">
        <v>6.0000000000000001E-3</v>
      </c>
      <c r="AH867">
        <v>2</v>
      </c>
      <c r="AI867">
        <v>23106691</v>
      </c>
      <c r="AJ867">
        <v>870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>
      <c r="A868">
        <f>ROW(Source!A441)</f>
        <v>441</v>
      </c>
      <c r="B868">
        <v>23106705</v>
      </c>
      <c r="C868">
        <v>23106684</v>
      </c>
      <c r="D868">
        <v>21541212</v>
      </c>
      <c r="E868">
        <v>1</v>
      </c>
      <c r="F868">
        <v>1</v>
      </c>
      <c r="G868">
        <v>1</v>
      </c>
      <c r="H868">
        <v>3</v>
      </c>
      <c r="I868" t="s">
        <v>959</v>
      </c>
      <c r="J868" t="s">
        <v>960</v>
      </c>
      <c r="K868" t="s">
        <v>961</v>
      </c>
      <c r="L868">
        <v>1346</v>
      </c>
      <c r="N868">
        <v>1009</v>
      </c>
      <c r="O868" t="s">
        <v>95</v>
      </c>
      <c r="P868" t="s">
        <v>95</v>
      </c>
      <c r="Q868">
        <v>1</v>
      </c>
      <c r="X868">
        <v>1.28</v>
      </c>
      <c r="Y868">
        <v>23.09</v>
      </c>
      <c r="Z868">
        <v>0</v>
      </c>
      <c r="AA868">
        <v>0</v>
      </c>
      <c r="AB868">
        <v>0</v>
      </c>
      <c r="AC868">
        <v>0</v>
      </c>
      <c r="AD868">
        <v>1</v>
      </c>
      <c r="AE868">
        <v>0</v>
      </c>
      <c r="AF868" t="s">
        <v>3</v>
      </c>
      <c r="AG868">
        <v>1.28</v>
      </c>
      <c r="AH868">
        <v>2</v>
      </c>
      <c r="AI868">
        <v>23106692</v>
      </c>
      <c r="AJ868">
        <v>871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>
      <c r="A869">
        <f>ROW(Source!A441)</f>
        <v>441</v>
      </c>
      <c r="B869">
        <v>23106706</v>
      </c>
      <c r="C869">
        <v>23106684</v>
      </c>
      <c r="D869">
        <v>21541234</v>
      </c>
      <c r="E869">
        <v>1</v>
      </c>
      <c r="F869">
        <v>1</v>
      </c>
      <c r="G869">
        <v>1</v>
      </c>
      <c r="H869">
        <v>3</v>
      </c>
      <c r="I869" t="s">
        <v>962</v>
      </c>
      <c r="J869" t="s">
        <v>963</v>
      </c>
      <c r="K869" t="s">
        <v>964</v>
      </c>
      <c r="L869">
        <v>1348</v>
      </c>
      <c r="N869">
        <v>1009</v>
      </c>
      <c r="O869" t="s">
        <v>13</v>
      </c>
      <c r="P869" t="s">
        <v>13</v>
      </c>
      <c r="Q869">
        <v>1000</v>
      </c>
      <c r="X869">
        <v>3.6999999999999998E-2</v>
      </c>
      <c r="Y869">
        <v>9040</v>
      </c>
      <c r="Z869">
        <v>0</v>
      </c>
      <c r="AA869">
        <v>0</v>
      </c>
      <c r="AB869">
        <v>0</v>
      </c>
      <c r="AC869">
        <v>0</v>
      </c>
      <c r="AD869">
        <v>1</v>
      </c>
      <c r="AE869">
        <v>0</v>
      </c>
      <c r="AF869" t="s">
        <v>3</v>
      </c>
      <c r="AG869">
        <v>3.6999999999999998E-2</v>
      </c>
      <c r="AH869">
        <v>2</v>
      </c>
      <c r="AI869">
        <v>23106693</v>
      </c>
      <c r="AJ869">
        <v>872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>
      <c r="A870">
        <f>ROW(Source!A441)</f>
        <v>441</v>
      </c>
      <c r="B870">
        <v>23106707</v>
      </c>
      <c r="C870">
        <v>23106684</v>
      </c>
      <c r="D870">
        <v>21571608</v>
      </c>
      <c r="E870">
        <v>1</v>
      </c>
      <c r="F870">
        <v>1</v>
      </c>
      <c r="G870">
        <v>1</v>
      </c>
      <c r="H870">
        <v>3</v>
      </c>
      <c r="I870" t="s">
        <v>560</v>
      </c>
      <c r="J870" t="s">
        <v>562</v>
      </c>
      <c r="K870" t="s">
        <v>561</v>
      </c>
      <c r="L870">
        <v>1354</v>
      </c>
      <c r="N870">
        <v>1010</v>
      </c>
      <c r="O870" t="s">
        <v>123</v>
      </c>
      <c r="P870" t="s">
        <v>123</v>
      </c>
      <c r="Q870">
        <v>1</v>
      </c>
      <c r="X870">
        <v>10</v>
      </c>
      <c r="Y870">
        <v>0</v>
      </c>
      <c r="Z870">
        <v>0</v>
      </c>
      <c r="AA870">
        <v>0</v>
      </c>
      <c r="AB870">
        <v>0</v>
      </c>
      <c r="AC870">
        <v>1</v>
      </c>
      <c r="AD870">
        <v>0</v>
      </c>
      <c r="AE870">
        <v>0</v>
      </c>
      <c r="AF870" t="s">
        <v>3</v>
      </c>
      <c r="AG870">
        <v>10</v>
      </c>
      <c r="AH870">
        <v>2</v>
      </c>
      <c r="AI870">
        <v>23106694</v>
      </c>
      <c r="AJ870">
        <v>873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>
      <c r="A871">
        <f>ROW(Source!A441)</f>
        <v>441</v>
      </c>
      <c r="B871">
        <v>23106708</v>
      </c>
      <c r="C871">
        <v>23106684</v>
      </c>
      <c r="D871">
        <v>21635036</v>
      </c>
      <c r="E871">
        <v>1</v>
      </c>
      <c r="F871">
        <v>1</v>
      </c>
      <c r="G871">
        <v>1</v>
      </c>
      <c r="H871">
        <v>3</v>
      </c>
      <c r="I871" t="s">
        <v>564</v>
      </c>
      <c r="J871" t="s">
        <v>566</v>
      </c>
      <c r="K871" t="s">
        <v>565</v>
      </c>
      <c r="L871">
        <v>1354</v>
      </c>
      <c r="N871">
        <v>1010</v>
      </c>
      <c r="O871" t="s">
        <v>123</v>
      </c>
      <c r="P871" t="s">
        <v>123</v>
      </c>
      <c r="Q871">
        <v>1</v>
      </c>
      <c r="X871">
        <v>50</v>
      </c>
      <c r="Y871">
        <v>0</v>
      </c>
      <c r="Z871">
        <v>0</v>
      </c>
      <c r="AA871">
        <v>0</v>
      </c>
      <c r="AB871">
        <v>0</v>
      </c>
      <c r="AC871">
        <v>1</v>
      </c>
      <c r="AD871">
        <v>0</v>
      </c>
      <c r="AE871">
        <v>0</v>
      </c>
      <c r="AF871" t="s">
        <v>3</v>
      </c>
      <c r="AG871">
        <v>50</v>
      </c>
      <c r="AH871">
        <v>2</v>
      </c>
      <c r="AI871">
        <v>23106695</v>
      </c>
      <c r="AJ871">
        <v>874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>
      <c r="A872">
        <f>ROW(Source!A441)</f>
        <v>441</v>
      </c>
      <c r="B872">
        <v>23106709</v>
      </c>
      <c r="C872">
        <v>23106684</v>
      </c>
      <c r="D872">
        <v>21638022</v>
      </c>
      <c r="E872">
        <v>1</v>
      </c>
      <c r="F872">
        <v>1</v>
      </c>
      <c r="G872">
        <v>1</v>
      </c>
      <c r="H872">
        <v>3</v>
      </c>
      <c r="I872" t="s">
        <v>930</v>
      </c>
      <c r="J872" t="s">
        <v>931</v>
      </c>
      <c r="K872" t="s">
        <v>932</v>
      </c>
      <c r="L872">
        <v>1356</v>
      </c>
      <c r="N872">
        <v>1010</v>
      </c>
      <c r="O872" t="s">
        <v>921</v>
      </c>
      <c r="P872" t="s">
        <v>921</v>
      </c>
      <c r="Q872">
        <v>1000</v>
      </c>
      <c r="X872">
        <v>0.04</v>
      </c>
      <c r="Y872">
        <v>3450</v>
      </c>
      <c r="Z872">
        <v>0</v>
      </c>
      <c r="AA872">
        <v>0</v>
      </c>
      <c r="AB872">
        <v>0</v>
      </c>
      <c r="AC872">
        <v>0</v>
      </c>
      <c r="AD872">
        <v>1</v>
      </c>
      <c r="AE872">
        <v>0</v>
      </c>
      <c r="AF872" t="s">
        <v>3</v>
      </c>
      <c r="AG872">
        <v>0.04</v>
      </c>
      <c r="AH872">
        <v>2</v>
      </c>
      <c r="AI872">
        <v>23106696</v>
      </c>
      <c r="AJ872">
        <v>875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>
      <c r="A873">
        <f>ROW(Source!A441)</f>
        <v>441</v>
      </c>
      <c r="B873">
        <v>23106710</v>
      </c>
      <c r="C873">
        <v>23106684</v>
      </c>
      <c r="D873">
        <v>21638024</v>
      </c>
      <c r="E873">
        <v>1</v>
      </c>
      <c r="F873">
        <v>1</v>
      </c>
      <c r="G873">
        <v>1</v>
      </c>
      <c r="H873">
        <v>3</v>
      </c>
      <c r="I873" t="s">
        <v>918</v>
      </c>
      <c r="J873" t="s">
        <v>919</v>
      </c>
      <c r="K873" t="s">
        <v>920</v>
      </c>
      <c r="L873">
        <v>1356</v>
      </c>
      <c r="N873">
        <v>1010</v>
      </c>
      <c r="O873" t="s">
        <v>921</v>
      </c>
      <c r="P873" t="s">
        <v>921</v>
      </c>
      <c r="Q873">
        <v>1000</v>
      </c>
      <c r="X873">
        <v>0.01</v>
      </c>
      <c r="Y873">
        <v>7980</v>
      </c>
      <c r="Z873">
        <v>0</v>
      </c>
      <c r="AA873">
        <v>0</v>
      </c>
      <c r="AB873">
        <v>0</v>
      </c>
      <c r="AC873">
        <v>0</v>
      </c>
      <c r="AD873">
        <v>1</v>
      </c>
      <c r="AE873">
        <v>0</v>
      </c>
      <c r="AF873" t="s">
        <v>3</v>
      </c>
      <c r="AG873">
        <v>0.01</v>
      </c>
      <c r="AH873">
        <v>2</v>
      </c>
      <c r="AI873">
        <v>23106697</v>
      </c>
      <c r="AJ873">
        <v>876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>
      <c r="A874">
        <f>ROW(Source!A445)</f>
        <v>445</v>
      </c>
      <c r="B874">
        <v>23106734</v>
      </c>
      <c r="C874">
        <v>23106715</v>
      </c>
      <c r="D874">
        <v>9431559</v>
      </c>
      <c r="E874">
        <v>1</v>
      </c>
      <c r="F874">
        <v>1</v>
      </c>
      <c r="G874">
        <v>1</v>
      </c>
      <c r="H874">
        <v>1</v>
      </c>
      <c r="I874" t="s">
        <v>1108</v>
      </c>
      <c r="J874" t="s">
        <v>3</v>
      </c>
      <c r="K874" t="s">
        <v>1109</v>
      </c>
      <c r="L874">
        <v>1369</v>
      </c>
      <c r="N874">
        <v>1013</v>
      </c>
      <c r="O874" t="s">
        <v>731</v>
      </c>
      <c r="P874" t="s">
        <v>731</v>
      </c>
      <c r="Q874">
        <v>1</v>
      </c>
      <c r="X874">
        <v>459</v>
      </c>
      <c r="Y874">
        <v>0</v>
      </c>
      <c r="Z874">
        <v>0</v>
      </c>
      <c r="AA874">
        <v>0</v>
      </c>
      <c r="AB874">
        <v>10.06</v>
      </c>
      <c r="AC874">
        <v>0</v>
      </c>
      <c r="AD874">
        <v>1</v>
      </c>
      <c r="AE874">
        <v>1</v>
      </c>
      <c r="AF874" t="s">
        <v>3</v>
      </c>
      <c r="AG874">
        <v>459</v>
      </c>
      <c r="AH874">
        <v>2</v>
      </c>
      <c r="AI874">
        <v>23106716</v>
      </c>
      <c r="AJ874">
        <v>877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>
      <c r="A875">
        <f>ROW(Source!A445)</f>
        <v>445</v>
      </c>
      <c r="B875">
        <v>23106735</v>
      </c>
      <c r="C875">
        <v>23106715</v>
      </c>
      <c r="D875">
        <v>121548</v>
      </c>
      <c r="E875">
        <v>1</v>
      </c>
      <c r="F875">
        <v>1</v>
      </c>
      <c r="G875">
        <v>1</v>
      </c>
      <c r="H875">
        <v>1</v>
      </c>
      <c r="I875" t="s">
        <v>23</v>
      </c>
      <c r="J875" t="s">
        <v>3</v>
      </c>
      <c r="K875" t="s">
        <v>732</v>
      </c>
      <c r="L875">
        <v>608254</v>
      </c>
      <c r="N875">
        <v>1013</v>
      </c>
      <c r="O875" t="s">
        <v>733</v>
      </c>
      <c r="P875" t="s">
        <v>733</v>
      </c>
      <c r="Q875">
        <v>1</v>
      </c>
      <c r="X875">
        <v>31.86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1</v>
      </c>
      <c r="AE875">
        <v>2</v>
      </c>
      <c r="AF875" t="s">
        <v>3</v>
      </c>
      <c r="AG875">
        <v>31.86</v>
      </c>
      <c r="AH875">
        <v>2</v>
      </c>
      <c r="AI875">
        <v>23106717</v>
      </c>
      <c r="AJ875">
        <v>878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>
      <c r="A876">
        <f>ROW(Source!A445)</f>
        <v>445</v>
      </c>
      <c r="B876">
        <v>23106736</v>
      </c>
      <c r="C876">
        <v>23106715</v>
      </c>
      <c r="D876">
        <v>21598648</v>
      </c>
      <c r="E876">
        <v>1</v>
      </c>
      <c r="F876">
        <v>1</v>
      </c>
      <c r="G876">
        <v>1</v>
      </c>
      <c r="H876">
        <v>2</v>
      </c>
      <c r="I876" t="s">
        <v>1110</v>
      </c>
      <c r="J876" t="s">
        <v>1111</v>
      </c>
      <c r="K876" t="s">
        <v>1112</v>
      </c>
      <c r="L876">
        <v>1368</v>
      </c>
      <c r="N876">
        <v>1011</v>
      </c>
      <c r="O876" t="s">
        <v>737</v>
      </c>
      <c r="P876" t="s">
        <v>737</v>
      </c>
      <c r="Q876">
        <v>1</v>
      </c>
      <c r="X876">
        <v>1.87</v>
      </c>
      <c r="Y876">
        <v>0</v>
      </c>
      <c r="Z876">
        <v>83.1</v>
      </c>
      <c r="AA876">
        <v>14.4</v>
      </c>
      <c r="AB876">
        <v>0</v>
      </c>
      <c r="AC876">
        <v>0</v>
      </c>
      <c r="AD876">
        <v>1</v>
      </c>
      <c r="AE876">
        <v>0</v>
      </c>
      <c r="AF876" t="s">
        <v>3</v>
      </c>
      <c r="AG876">
        <v>1.87</v>
      </c>
      <c r="AH876">
        <v>2</v>
      </c>
      <c r="AI876">
        <v>23106718</v>
      </c>
      <c r="AJ876">
        <v>879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>
      <c r="A877">
        <f>ROW(Source!A445)</f>
        <v>445</v>
      </c>
      <c r="B877">
        <v>23106737</v>
      </c>
      <c r="C877">
        <v>23106715</v>
      </c>
      <c r="D877">
        <v>21598763</v>
      </c>
      <c r="E877">
        <v>1</v>
      </c>
      <c r="F877">
        <v>1</v>
      </c>
      <c r="G877">
        <v>1</v>
      </c>
      <c r="H877">
        <v>2</v>
      </c>
      <c r="I877" t="s">
        <v>1113</v>
      </c>
      <c r="J877" t="s">
        <v>1114</v>
      </c>
      <c r="K877" t="s">
        <v>1115</v>
      </c>
      <c r="L877">
        <v>1368</v>
      </c>
      <c r="N877">
        <v>1011</v>
      </c>
      <c r="O877" t="s">
        <v>737</v>
      </c>
      <c r="P877" t="s">
        <v>737</v>
      </c>
      <c r="Q877">
        <v>1</v>
      </c>
      <c r="X877">
        <v>23.8</v>
      </c>
      <c r="Y877">
        <v>0</v>
      </c>
      <c r="Z877">
        <v>73.12</v>
      </c>
      <c r="AA877">
        <v>13.5</v>
      </c>
      <c r="AB877">
        <v>0</v>
      </c>
      <c r="AC877">
        <v>0</v>
      </c>
      <c r="AD877">
        <v>1</v>
      </c>
      <c r="AE877">
        <v>0</v>
      </c>
      <c r="AF877" t="s">
        <v>3</v>
      </c>
      <c r="AG877">
        <v>23.8</v>
      </c>
      <c r="AH877">
        <v>2</v>
      </c>
      <c r="AI877">
        <v>23106719</v>
      </c>
      <c r="AJ877">
        <v>880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>
      <c r="A878">
        <f>ROW(Source!A445)</f>
        <v>445</v>
      </c>
      <c r="B878">
        <v>23106738</v>
      </c>
      <c r="C878">
        <v>23106715</v>
      </c>
      <c r="D878">
        <v>21598859</v>
      </c>
      <c r="E878">
        <v>1</v>
      </c>
      <c r="F878">
        <v>1</v>
      </c>
      <c r="G878">
        <v>1</v>
      </c>
      <c r="H878">
        <v>2</v>
      </c>
      <c r="I878" t="s">
        <v>1116</v>
      </c>
      <c r="J878" t="s">
        <v>1117</v>
      </c>
      <c r="K878" t="s">
        <v>1118</v>
      </c>
      <c r="L878">
        <v>1368</v>
      </c>
      <c r="N878">
        <v>1011</v>
      </c>
      <c r="O878" t="s">
        <v>737</v>
      </c>
      <c r="P878" t="s">
        <v>737</v>
      </c>
      <c r="Q878">
        <v>1</v>
      </c>
      <c r="X878">
        <v>1.9</v>
      </c>
      <c r="Y878">
        <v>0</v>
      </c>
      <c r="Z878">
        <v>99.78</v>
      </c>
      <c r="AA878">
        <v>13.5</v>
      </c>
      <c r="AB878">
        <v>0</v>
      </c>
      <c r="AC878">
        <v>0</v>
      </c>
      <c r="AD878">
        <v>1</v>
      </c>
      <c r="AE878">
        <v>0</v>
      </c>
      <c r="AF878" t="s">
        <v>3</v>
      </c>
      <c r="AG878">
        <v>1.9</v>
      </c>
      <c r="AH878">
        <v>2</v>
      </c>
      <c r="AI878">
        <v>23106720</v>
      </c>
      <c r="AJ878">
        <v>881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>
      <c r="A879">
        <f>ROW(Source!A445)</f>
        <v>445</v>
      </c>
      <c r="B879">
        <v>23106739</v>
      </c>
      <c r="C879">
        <v>23106715</v>
      </c>
      <c r="D879">
        <v>21599187</v>
      </c>
      <c r="E879">
        <v>1</v>
      </c>
      <c r="F879">
        <v>1</v>
      </c>
      <c r="G879">
        <v>1</v>
      </c>
      <c r="H879">
        <v>2</v>
      </c>
      <c r="I879" t="s">
        <v>895</v>
      </c>
      <c r="J879" t="s">
        <v>896</v>
      </c>
      <c r="K879" t="s">
        <v>897</v>
      </c>
      <c r="L879">
        <v>1368</v>
      </c>
      <c r="N879">
        <v>1011</v>
      </c>
      <c r="O879" t="s">
        <v>737</v>
      </c>
      <c r="P879" t="s">
        <v>737</v>
      </c>
      <c r="Q879">
        <v>1</v>
      </c>
      <c r="X879">
        <v>11.31</v>
      </c>
      <c r="Y879">
        <v>0</v>
      </c>
      <c r="Z879">
        <v>8.1</v>
      </c>
      <c r="AA879">
        <v>0</v>
      </c>
      <c r="AB879">
        <v>0</v>
      </c>
      <c r="AC879">
        <v>0</v>
      </c>
      <c r="AD879">
        <v>1</v>
      </c>
      <c r="AE879">
        <v>0</v>
      </c>
      <c r="AF879" t="s">
        <v>3</v>
      </c>
      <c r="AG879">
        <v>11.31</v>
      </c>
      <c r="AH879">
        <v>2</v>
      </c>
      <c r="AI879">
        <v>23106721</v>
      </c>
      <c r="AJ879">
        <v>882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>
      <c r="A880">
        <f>ROW(Source!A445)</f>
        <v>445</v>
      </c>
      <c r="B880">
        <v>23106740</v>
      </c>
      <c r="C880">
        <v>23106715</v>
      </c>
      <c r="D880">
        <v>21599190</v>
      </c>
      <c r="E880">
        <v>1</v>
      </c>
      <c r="F880">
        <v>1</v>
      </c>
      <c r="G880">
        <v>1</v>
      </c>
      <c r="H880">
        <v>2</v>
      </c>
      <c r="I880" t="s">
        <v>744</v>
      </c>
      <c r="J880" t="s">
        <v>745</v>
      </c>
      <c r="K880" t="s">
        <v>746</v>
      </c>
      <c r="L880">
        <v>1368</v>
      </c>
      <c r="N880">
        <v>1011</v>
      </c>
      <c r="O880" t="s">
        <v>737</v>
      </c>
      <c r="P880" t="s">
        <v>737</v>
      </c>
      <c r="Q880">
        <v>1</v>
      </c>
      <c r="X880">
        <v>0.4</v>
      </c>
      <c r="Y880">
        <v>0</v>
      </c>
      <c r="Z880">
        <v>1.2</v>
      </c>
      <c r="AA880">
        <v>0</v>
      </c>
      <c r="AB880">
        <v>0</v>
      </c>
      <c r="AC880">
        <v>0</v>
      </c>
      <c r="AD880">
        <v>1</v>
      </c>
      <c r="AE880">
        <v>0</v>
      </c>
      <c r="AF880" t="s">
        <v>3</v>
      </c>
      <c r="AG880">
        <v>0.4</v>
      </c>
      <c r="AH880">
        <v>2</v>
      </c>
      <c r="AI880">
        <v>23106722</v>
      </c>
      <c r="AJ880">
        <v>883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>
      <c r="A881">
        <f>ROW(Source!A445)</f>
        <v>445</v>
      </c>
      <c r="B881">
        <v>23106741</v>
      </c>
      <c r="C881">
        <v>23106715</v>
      </c>
      <c r="D881">
        <v>21600226</v>
      </c>
      <c r="E881">
        <v>1</v>
      </c>
      <c r="F881">
        <v>1</v>
      </c>
      <c r="G881">
        <v>1</v>
      </c>
      <c r="H881">
        <v>2</v>
      </c>
      <c r="I881" t="s">
        <v>1119</v>
      </c>
      <c r="J881" t="s">
        <v>1120</v>
      </c>
      <c r="K881" t="s">
        <v>1121</v>
      </c>
      <c r="L881">
        <v>1368</v>
      </c>
      <c r="N881">
        <v>1011</v>
      </c>
      <c r="O881" t="s">
        <v>737</v>
      </c>
      <c r="P881" t="s">
        <v>737</v>
      </c>
      <c r="Q881">
        <v>1</v>
      </c>
      <c r="X881">
        <v>4.29</v>
      </c>
      <c r="Y881">
        <v>0</v>
      </c>
      <c r="Z881">
        <v>129.80000000000001</v>
      </c>
      <c r="AA881">
        <v>10.06</v>
      </c>
      <c r="AB881">
        <v>0</v>
      </c>
      <c r="AC881">
        <v>0</v>
      </c>
      <c r="AD881">
        <v>1</v>
      </c>
      <c r="AE881">
        <v>0</v>
      </c>
      <c r="AF881" t="s">
        <v>3</v>
      </c>
      <c r="AG881">
        <v>4.29</v>
      </c>
      <c r="AH881">
        <v>2</v>
      </c>
      <c r="AI881">
        <v>23106723</v>
      </c>
      <c r="AJ881">
        <v>884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>
      <c r="A882">
        <f>ROW(Source!A445)</f>
        <v>445</v>
      </c>
      <c r="B882">
        <v>23106742</v>
      </c>
      <c r="C882">
        <v>23106715</v>
      </c>
      <c r="D882">
        <v>21601202</v>
      </c>
      <c r="E882">
        <v>1</v>
      </c>
      <c r="F882">
        <v>1</v>
      </c>
      <c r="G882">
        <v>1</v>
      </c>
      <c r="H882">
        <v>2</v>
      </c>
      <c r="I882" t="s">
        <v>1122</v>
      </c>
      <c r="J882" t="s">
        <v>1123</v>
      </c>
      <c r="K882" t="s">
        <v>1124</v>
      </c>
      <c r="L882">
        <v>1368</v>
      </c>
      <c r="N882">
        <v>1011</v>
      </c>
      <c r="O882" t="s">
        <v>737</v>
      </c>
      <c r="P882" t="s">
        <v>737</v>
      </c>
      <c r="Q882">
        <v>1</v>
      </c>
      <c r="X882">
        <v>6.6</v>
      </c>
      <c r="Y882">
        <v>0</v>
      </c>
      <c r="Z882">
        <v>5.13</v>
      </c>
      <c r="AA882">
        <v>0</v>
      </c>
      <c r="AB882">
        <v>0</v>
      </c>
      <c r="AC882">
        <v>0</v>
      </c>
      <c r="AD882">
        <v>1</v>
      </c>
      <c r="AE882">
        <v>0</v>
      </c>
      <c r="AF882" t="s">
        <v>3</v>
      </c>
      <c r="AG882">
        <v>6.6</v>
      </c>
      <c r="AH882">
        <v>2</v>
      </c>
      <c r="AI882">
        <v>23106724</v>
      </c>
      <c r="AJ882">
        <v>885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>
      <c r="A883">
        <f>ROW(Source!A445)</f>
        <v>445</v>
      </c>
      <c r="B883">
        <v>23106743</v>
      </c>
      <c r="C883">
        <v>23106715</v>
      </c>
      <c r="D883">
        <v>21538867</v>
      </c>
      <c r="E883">
        <v>1</v>
      </c>
      <c r="F883">
        <v>1</v>
      </c>
      <c r="G883">
        <v>1</v>
      </c>
      <c r="H883">
        <v>3</v>
      </c>
      <c r="I883" t="s">
        <v>1125</v>
      </c>
      <c r="J883" t="s">
        <v>1126</v>
      </c>
      <c r="K883" t="s">
        <v>1127</v>
      </c>
      <c r="L883">
        <v>1348</v>
      </c>
      <c r="N883">
        <v>1009</v>
      </c>
      <c r="O883" t="s">
        <v>13</v>
      </c>
      <c r="P883" t="s">
        <v>13</v>
      </c>
      <c r="Q883">
        <v>1000</v>
      </c>
      <c r="X883">
        <v>0.1</v>
      </c>
      <c r="Y883">
        <v>2606.9</v>
      </c>
      <c r="Z883">
        <v>0</v>
      </c>
      <c r="AA883">
        <v>0</v>
      </c>
      <c r="AB883">
        <v>0</v>
      </c>
      <c r="AC883">
        <v>0</v>
      </c>
      <c r="AD883">
        <v>1</v>
      </c>
      <c r="AE883">
        <v>0</v>
      </c>
      <c r="AF883" t="s">
        <v>3</v>
      </c>
      <c r="AG883">
        <v>0.1</v>
      </c>
      <c r="AH883">
        <v>2</v>
      </c>
      <c r="AI883">
        <v>23106725</v>
      </c>
      <c r="AJ883">
        <v>886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>
      <c r="A884">
        <f>ROW(Source!A445)</f>
        <v>445</v>
      </c>
      <c r="B884">
        <v>23106744</v>
      </c>
      <c r="C884">
        <v>23106715</v>
      </c>
      <c r="D884">
        <v>21538874</v>
      </c>
      <c r="E884">
        <v>1</v>
      </c>
      <c r="F884">
        <v>1</v>
      </c>
      <c r="G884">
        <v>1</v>
      </c>
      <c r="H884">
        <v>3</v>
      </c>
      <c r="I884" t="s">
        <v>762</v>
      </c>
      <c r="J884" t="s">
        <v>763</v>
      </c>
      <c r="K884" t="s">
        <v>764</v>
      </c>
      <c r="L884">
        <v>1339</v>
      </c>
      <c r="N884">
        <v>1007</v>
      </c>
      <c r="O884" t="s">
        <v>26</v>
      </c>
      <c r="P884" t="s">
        <v>26</v>
      </c>
      <c r="Q884">
        <v>1</v>
      </c>
      <c r="X884">
        <v>3.3</v>
      </c>
      <c r="Y884">
        <v>6.22</v>
      </c>
      <c r="Z884">
        <v>0</v>
      </c>
      <c r="AA884">
        <v>0</v>
      </c>
      <c r="AB884">
        <v>0</v>
      </c>
      <c r="AC884">
        <v>0</v>
      </c>
      <c r="AD884">
        <v>1</v>
      </c>
      <c r="AE884">
        <v>0</v>
      </c>
      <c r="AF884" t="s">
        <v>3</v>
      </c>
      <c r="AG884">
        <v>3.3</v>
      </c>
      <c r="AH884">
        <v>2</v>
      </c>
      <c r="AI884">
        <v>23106726</v>
      </c>
      <c r="AJ884">
        <v>887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>
      <c r="A885">
        <f>ROW(Source!A445)</f>
        <v>445</v>
      </c>
      <c r="B885">
        <v>23106745</v>
      </c>
      <c r="C885">
        <v>23106715</v>
      </c>
      <c r="D885">
        <v>21540930</v>
      </c>
      <c r="E885">
        <v>1</v>
      </c>
      <c r="F885">
        <v>1</v>
      </c>
      <c r="G885">
        <v>1</v>
      </c>
      <c r="H885">
        <v>3</v>
      </c>
      <c r="I885" t="s">
        <v>1128</v>
      </c>
      <c r="J885" t="s">
        <v>1129</v>
      </c>
      <c r="K885" t="s">
        <v>1130</v>
      </c>
      <c r="L885">
        <v>1348</v>
      </c>
      <c r="N885">
        <v>1009</v>
      </c>
      <c r="O885" t="s">
        <v>13</v>
      </c>
      <c r="P885" t="s">
        <v>13</v>
      </c>
      <c r="Q885">
        <v>1000</v>
      </c>
      <c r="X885">
        <v>6.7000000000000002E-3</v>
      </c>
      <c r="Y885">
        <v>11524</v>
      </c>
      <c r="Z885">
        <v>0</v>
      </c>
      <c r="AA885">
        <v>0</v>
      </c>
      <c r="AB885">
        <v>0</v>
      </c>
      <c r="AC885">
        <v>0</v>
      </c>
      <c r="AD885">
        <v>1</v>
      </c>
      <c r="AE885">
        <v>0</v>
      </c>
      <c r="AF885" t="s">
        <v>3</v>
      </c>
      <c r="AG885">
        <v>6.7000000000000002E-3</v>
      </c>
      <c r="AH885">
        <v>2</v>
      </c>
      <c r="AI885">
        <v>23106727</v>
      </c>
      <c r="AJ885">
        <v>888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>
      <c r="A886">
        <f>ROW(Source!A445)</f>
        <v>445</v>
      </c>
      <c r="B886">
        <v>23106746</v>
      </c>
      <c r="C886">
        <v>23106715</v>
      </c>
      <c r="D886">
        <v>21541174</v>
      </c>
      <c r="E886">
        <v>1</v>
      </c>
      <c r="F886">
        <v>1</v>
      </c>
      <c r="G886">
        <v>1</v>
      </c>
      <c r="H886">
        <v>3</v>
      </c>
      <c r="I886" t="s">
        <v>1102</v>
      </c>
      <c r="J886" t="s">
        <v>1103</v>
      </c>
      <c r="K886" t="s">
        <v>1104</v>
      </c>
      <c r="L886">
        <v>1346</v>
      </c>
      <c r="N886">
        <v>1009</v>
      </c>
      <c r="O886" t="s">
        <v>95</v>
      </c>
      <c r="P886" t="s">
        <v>95</v>
      </c>
      <c r="Q886">
        <v>1</v>
      </c>
      <c r="X886">
        <v>3</v>
      </c>
      <c r="Y886">
        <v>15.14</v>
      </c>
      <c r="Z886">
        <v>0</v>
      </c>
      <c r="AA886">
        <v>0</v>
      </c>
      <c r="AB886">
        <v>0</v>
      </c>
      <c r="AC886">
        <v>0</v>
      </c>
      <c r="AD886">
        <v>1</v>
      </c>
      <c r="AE886">
        <v>0</v>
      </c>
      <c r="AF886" t="s">
        <v>3</v>
      </c>
      <c r="AG886">
        <v>3</v>
      </c>
      <c r="AH886">
        <v>2</v>
      </c>
      <c r="AI886">
        <v>23106728</v>
      </c>
      <c r="AJ886">
        <v>889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>
      <c r="A887">
        <f>ROW(Source!A445)</f>
        <v>445</v>
      </c>
      <c r="B887">
        <v>23106747</v>
      </c>
      <c r="C887">
        <v>23106715</v>
      </c>
      <c r="D887">
        <v>21541975</v>
      </c>
      <c r="E887">
        <v>1</v>
      </c>
      <c r="F887">
        <v>1</v>
      </c>
      <c r="G887">
        <v>1</v>
      </c>
      <c r="H887">
        <v>3</v>
      </c>
      <c r="I887" t="s">
        <v>1131</v>
      </c>
      <c r="J887" t="s">
        <v>1132</v>
      </c>
      <c r="K887" t="s">
        <v>1133</v>
      </c>
      <c r="L887">
        <v>1346</v>
      </c>
      <c r="N887">
        <v>1009</v>
      </c>
      <c r="O887" t="s">
        <v>95</v>
      </c>
      <c r="P887" t="s">
        <v>95</v>
      </c>
      <c r="Q887">
        <v>1</v>
      </c>
      <c r="X887">
        <v>0.6</v>
      </c>
      <c r="Y887">
        <v>6.09</v>
      </c>
      <c r="Z887">
        <v>0</v>
      </c>
      <c r="AA887">
        <v>0</v>
      </c>
      <c r="AB887">
        <v>0</v>
      </c>
      <c r="AC887">
        <v>0</v>
      </c>
      <c r="AD887">
        <v>1</v>
      </c>
      <c r="AE887">
        <v>0</v>
      </c>
      <c r="AF887" t="s">
        <v>3</v>
      </c>
      <c r="AG887">
        <v>0.6</v>
      </c>
      <c r="AH887">
        <v>2</v>
      </c>
      <c r="AI887">
        <v>23106729</v>
      </c>
      <c r="AJ887">
        <v>890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>
      <c r="A888">
        <f>ROW(Source!A445)</f>
        <v>445</v>
      </c>
      <c r="B888">
        <v>23106748</v>
      </c>
      <c r="C888">
        <v>23106715</v>
      </c>
      <c r="D888">
        <v>21617408</v>
      </c>
      <c r="E888">
        <v>1</v>
      </c>
      <c r="F888">
        <v>1</v>
      </c>
      <c r="G888">
        <v>1</v>
      </c>
      <c r="H888">
        <v>3</v>
      </c>
      <c r="I888" t="s">
        <v>1105</v>
      </c>
      <c r="J888" t="s">
        <v>1106</v>
      </c>
      <c r="K888" t="s">
        <v>1107</v>
      </c>
      <c r="L888">
        <v>1354</v>
      </c>
      <c r="N888">
        <v>1010</v>
      </c>
      <c r="O888" t="s">
        <v>123</v>
      </c>
      <c r="P888" t="s">
        <v>123</v>
      </c>
      <c r="Q888">
        <v>1</v>
      </c>
      <c r="X888">
        <v>3</v>
      </c>
      <c r="Y888">
        <v>266.67</v>
      </c>
      <c r="Z888">
        <v>0</v>
      </c>
      <c r="AA888">
        <v>0</v>
      </c>
      <c r="AB888">
        <v>0</v>
      </c>
      <c r="AC888">
        <v>0</v>
      </c>
      <c r="AD888">
        <v>1</v>
      </c>
      <c r="AE888">
        <v>0</v>
      </c>
      <c r="AF888" t="s">
        <v>3</v>
      </c>
      <c r="AG888">
        <v>3</v>
      </c>
      <c r="AH888">
        <v>2</v>
      </c>
      <c r="AI888">
        <v>23106730</v>
      </c>
      <c r="AJ888">
        <v>891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>
      <c r="A889">
        <f>ROW(Source!A445)</f>
        <v>445</v>
      </c>
      <c r="B889">
        <v>23106749</v>
      </c>
      <c r="C889">
        <v>23106715</v>
      </c>
      <c r="D889">
        <v>21551860</v>
      </c>
      <c r="E889">
        <v>1</v>
      </c>
      <c r="F889">
        <v>1</v>
      </c>
      <c r="G889">
        <v>1</v>
      </c>
      <c r="H889">
        <v>3</v>
      </c>
      <c r="I889" t="s">
        <v>1134</v>
      </c>
      <c r="J889" t="s">
        <v>1135</v>
      </c>
      <c r="K889" t="s">
        <v>1136</v>
      </c>
      <c r="L889">
        <v>1346</v>
      </c>
      <c r="N889">
        <v>1009</v>
      </c>
      <c r="O889" t="s">
        <v>95</v>
      </c>
      <c r="P889" t="s">
        <v>95</v>
      </c>
      <c r="Q889">
        <v>1</v>
      </c>
      <c r="X889">
        <v>63</v>
      </c>
      <c r="Y889">
        <v>12.6</v>
      </c>
      <c r="Z889">
        <v>0</v>
      </c>
      <c r="AA889">
        <v>0</v>
      </c>
      <c r="AB889">
        <v>0</v>
      </c>
      <c r="AC889">
        <v>0</v>
      </c>
      <c r="AD889">
        <v>1</v>
      </c>
      <c r="AE889">
        <v>0</v>
      </c>
      <c r="AF889" t="s">
        <v>3</v>
      </c>
      <c r="AG889">
        <v>63</v>
      </c>
      <c r="AH889">
        <v>2</v>
      </c>
      <c r="AI889">
        <v>23106731</v>
      </c>
      <c r="AJ889">
        <v>892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>
      <c r="A890">
        <f>ROW(Source!A445)</f>
        <v>445</v>
      </c>
      <c r="B890">
        <v>23106750</v>
      </c>
      <c r="C890">
        <v>23106715</v>
      </c>
      <c r="D890">
        <v>21586828</v>
      </c>
      <c r="E890">
        <v>1</v>
      </c>
      <c r="F890">
        <v>1</v>
      </c>
      <c r="G890">
        <v>1</v>
      </c>
      <c r="H890">
        <v>3</v>
      </c>
      <c r="I890" t="s">
        <v>1137</v>
      </c>
      <c r="J890" t="s">
        <v>1138</v>
      </c>
      <c r="K890" t="s">
        <v>1139</v>
      </c>
      <c r="L890">
        <v>1339</v>
      </c>
      <c r="N890">
        <v>1007</v>
      </c>
      <c r="O890" t="s">
        <v>26</v>
      </c>
      <c r="P890" t="s">
        <v>26</v>
      </c>
      <c r="Q890">
        <v>1</v>
      </c>
      <c r="X890">
        <v>0.7</v>
      </c>
      <c r="Y890">
        <v>10.67</v>
      </c>
      <c r="Z890">
        <v>0</v>
      </c>
      <c r="AA890">
        <v>0</v>
      </c>
      <c r="AB890">
        <v>0</v>
      </c>
      <c r="AC890">
        <v>0</v>
      </c>
      <c r="AD890">
        <v>1</v>
      </c>
      <c r="AE890">
        <v>0</v>
      </c>
      <c r="AF890" t="s">
        <v>3</v>
      </c>
      <c r="AG890">
        <v>0.7</v>
      </c>
      <c r="AH890">
        <v>2</v>
      </c>
      <c r="AI890">
        <v>23106732</v>
      </c>
      <c r="AJ890">
        <v>893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>
      <c r="A891">
        <f>ROW(Source!A445)</f>
        <v>445</v>
      </c>
      <c r="B891">
        <v>23106751</v>
      </c>
      <c r="C891">
        <v>23106715</v>
      </c>
      <c r="D891">
        <v>21598581</v>
      </c>
      <c r="E891">
        <v>1</v>
      </c>
      <c r="F891">
        <v>1</v>
      </c>
      <c r="G891">
        <v>1</v>
      </c>
      <c r="H891">
        <v>3</v>
      </c>
      <c r="I891" t="s">
        <v>853</v>
      </c>
      <c r="J891" t="s">
        <v>854</v>
      </c>
      <c r="K891" t="s">
        <v>855</v>
      </c>
      <c r="L891">
        <v>9308174</v>
      </c>
      <c r="N891">
        <v>1009</v>
      </c>
      <c r="O891" t="s">
        <v>13</v>
      </c>
      <c r="P891" t="s">
        <v>361</v>
      </c>
      <c r="Q891">
        <v>1000</v>
      </c>
      <c r="X891">
        <v>92.35</v>
      </c>
      <c r="Y891">
        <v>1</v>
      </c>
      <c r="Z891">
        <v>0</v>
      </c>
      <c r="AA891">
        <v>0</v>
      </c>
      <c r="AB891">
        <v>0</v>
      </c>
      <c r="AC891">
        <v>0</v>
      </c>
      <c r="AD891">
        <v>1</v>
      </c>
      <c r="AE891">
        <v>0</v>
      </c>
      <c r="AF891" t="s">
        <v>3</v>
      </c>
      <c r="AG891">
        <v>92.35</v>
      </c>
      <c r="AH891">
        <v>2</v>
      </c>
      <c r="AI891">
        <v>23106733</v>
      </c>
      <c r="AJ891">
        <v>894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>
      <c r="A892">
        <f>ROW(Source!A448)</f>
        <v>448</v>
      </c>
      <c r="B892">
        <v>23106762</v>
      </c>
      <c r="C892">
        <v>23106754</v>
      </c>
      <c r="D892">
        <v>9430710</v>
      </c>
      <c r="E892">
        <v>1</v>
      </c>
      <c r="F892">
        <v>1</v>
      </c>
      <c r="G892">
        <v>1</v>
      </c>
      <c r="H892">
        <v>1</v>
      </c>
      <c r="I892" t="s">
        <v>803</v>
      </c>
      <c r="J892" t="s">
        <v>3</v>
      </c>
      <c r="K892" t="s">
        <v>804</v>
      </c>
      <c r="L892">
        <v>1369</v>
      </c>
      <c r="N892">
        <v>1013</v>
      </c>
      <c r="O892" t="s">
        <v>731</v>
      </c>
      <c r="P892" t="s">
        <v>731</v>
      </c>
      <c r="Q892">
        <v>1</v>
      </c>
      <c r="X892">
        <v>12.3</v>
      </c>
      <c r="Y892">
        <v>0</v>
      </c>
      <c r="Z892">
        <v>0</v>
      </c>
      <c r="AA892">
        <v>0</v>
      </c>
      <c r="AB892">
        <v>9.6199999999999992</v>
      </c>
      <c r="AC892">
        <v>0</v>
      </c>
      <c r="AD892">
        <v>1</v>
      </c>
      <c r="AE892">
        <v>1</v>
      </c>
      <c r="AF892" t="s">
        <v>3</v>
      </c>
      <c r="AG892">
        <v>12.3</v>
      </c>
      <c r="AH892">
        <v>2</v>
      </c>
      <c r="AI892">
        <v>23106755</v>
      </c>
      <c r="AJ892">
        <v>895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>
      <c r="A893">
        <f>ROW(Source!A448)</f>
        <v>448</v>
      </c>
      <c r="B893">
        <v>23106763</v>
      </c>
      <c r="C893">
        <v>23106754</v>
      </c>
      <c r="D893">
        <v>121548</v>
      </c>
      <c r="E893">
        <v>1</v>
      </c>
      <c r="F893">
        <v>1</v>
      </c>
      <c r="G893">
        <v>1</v>
      </c>
      <c r="H893">
        <v>1</v>
      </c>
      <c r="I893" t="s">
        <v>23</v>
      </c>
      <c r="J893" t="s">
        <v>3</v>
      </c>
      <c r="K893" t="s">
        <v>732</v>
      </c>
      <c r="L893">
        <v>608254</v>
      </c>
      <c r="N893">
        <v>1013</v>
      </c>
      <c r="O893" t="s">
        <v>733</v>
      </c>
      <c r="P893" t="s">
        <v>733</v>
      </c>
      <c r="Q893">
        <v>1</v>
      </c>
      <c r="X893">
        <v>5.01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1</v>
      </c>
      <c r="AE893">
        <v>2</v>
      </c>
      <c r="AF893" t="s">
        <v>3</v>
      </c>
      <c r="AG893">
        <v>5.01</v>
      </c>
      <c r="AH893">
        <v>2</v>
      </c>
      <c r="AI893">
        <v>23106756</v>
      </c>
      <c r="AJ893">
        <v>896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>
      <c r="A894">
        <f>ROW(Source!A448)</f>
        <v>448</v>
      </c>
      <c r="B894">
        <v>23106764</v>
      </c>
      <c r="C894">
        <v>23106754</v>
      </c>
      <c r="D894">
        <v>21598821</v>
      </c>
      <c r="E894">
        <v>1</v>
      </c>
      <c r="F894">
        <v>1</v>
      </c>
      <c r="G894">
        <v>1</v>
      </c>
      <c r="H894">
        <v>2</v>
      </c>
      <c r="I894" t="s">
        <v>805</v>
      </c>
      <c r="J894" t="s">
        <v>806</v>
      </c>
      <c r="K894" t="s">
        <v>807</v>
      </c>
      <c r="L894">
        <v>1368</v>
      </c>
      <c r="N894">
        <v>1011</v>
      </c>
      <c r="O894" t="s">
        <v>737</v>
      </c>
      <c r="P894" t="s">
        <v>737</v>
      </c>
      <c r="Q894">
        <v>1</v>
      </c>
      <c r="X894">
        <v>5.01</v>
      </c>
      <c r="Y894">
        <v>0</v>
      </c>
      <c r="Z894">
        <v>134.65</v>
      </c>
      <c r="AA894">
        <v>13.5</v>
      </c>
      <c r="AB894">
        <v>0</v>
      </c>
      <c r="AC894">
        <v>0</v>
      </c>
      <c r="AD894">
        <v>1</v>
      </c>
      <c r="AE894">
        <v>0</v>
      </c>
      <c r="AF894" t="s">
        <v>3</v>
      </c>
      <c r="AG894">
        <v>5.01</v>
      </c>
      <c r="AH894">
        <v>2</v>
      </c>
      <c r="AI894">
        <v>23106757</v>
      </c>
      <c r="AJ894">
        <v>897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>
      <c r="A895">
        <f>ROW(Source!A448)</f>
        <v>448</v>
      </c>
      <c r="B895">
        <v>23106765</v>
      </c>
      <c r="C895">
        <v>23106754</v>
      </c>
      <c r="D895">
        <v>21601609</v>
      </c>
      <c r="E895">
        <v>1</v>
      </c>
      <c r="F895">
        <v>1</v>
      </c>
      <c r="G895">
        <v>1</v>
      </c>
      <c r="H895">
        <v>2</v>
      </c>
      <c r="I895" t="s">
        <v>797</v>
      </c>
      <c r="J895" t="s">
        <v>798</v>
      </c>
      <c r="K895" t="s">
        <v>799</v>
      </c>
      <c r="L895">
        <v>1368</v>
      </c>
      <c r="N895">
        <v>1011</v>
      </c>
      <c r="O895" t="s">
        <v>737</v>
      </c>
      <c r="P895" t="s">
        <v>737</v>
      </c>
      <c r="Q895">
        <v>1</v>
      </c>
      <c r="X895">
        <v>0.19</v>
      </c>
      <c r="Y895">
        <v>0</v>
      </c>
      <c r="Z895">
        <v>87.17</v>
      </c>
      <c r="AA895">
        <v>11.6</v>
      </c>
      <c r="AB895">
        <v>0</v>
      </c>
      <c r="AC895">
        <v>0</v>
      </c>
      <c r="AD895">
        <v>1</v>
      </c>
      <c r="AE895">
        <v>0</v>
      </c>
      <c r="AF895" t="s">
        <v>3</v>
      </c>
      <c r="AG895">
        <v>0.19</v>
      </c>
      <c r="AH895">
        <v>2</v>
      </c>
      <c r="AI895">
        <v>23106758</v>
      </c>
      <c r="AJ895">
        <v>898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>
      <c r="A896">
        <f>ROW(Source!A448)</f>
        <v>448</v>
      </c>
      <c r="B896">
        <v>23106766</v>
      </c>
      <c r="C896">
        <v>23106754</v>
      </c>
      <c r="D896">
        <v>21551860</v>
      </c>
      <c r="E896">
        <v>1</v>
      </c>
      <c r="F896">
        <v>1</v>
      </c>
      <c r="G896">
        <v>1</v>
      </c>
      <c r="H896">
        <v>3</v>
      </c>
      <c r="I896" t="s">
        <v>1134</v>
      </c>
      <c r="J896" t="s">
        <v>1135</v>
      </c>
      <c r="K896" t="s">
        <v>1136</v>
      </c>
      <c r="L896">
        <v>1346</v>
      </c>
      <c r="N896">
        <v>1009</v>
      </c>
      <c r="O896" t="s">
        <v>95</v>
      </c>
      <c r="P896" t="s">
        <v>95</v>
      </c>
      <c r="Q896">
        <v>1</v>
      </c>
      <c r="X896">
        <v>10</v>
      </c>
      <c r="Y896">
        <v>12.6</v>
      </c>
      <c r="Z896">
        <v>0</v>
      </c>
      <c r="AA896">
        <v>0</v>
      </c>
      <c r="AB896">
        <v>0</v>
      </c>
      <c r="AC896">
        <v>0</v>
      </c>
      <c r="AD896">
        <v>1</v>
      </c>
      <c r="AE896">
        <v>0</v>
      </c>
      <c r="AF896" t="s">
        <v>3</v>
      </c>
      <c r="AG896">
        <v>10</v>
      </c>
      <c r="AH896">
        <v>2</v>
      </c>
      <c r="AI896">
        <v>23106759</v>
      </c>
      <c r="AJ896">
        <v>899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>
      <c r="A897">
        <f>ROW(Source!A448)</f>
        <v>448</v>
      </c>
      <c r="B897">
        <v>23106767</v>
      </c>
      <c r="C897">
        <v>23106754</v>
      </c>
      <c r="D897">
        <v>21586843</v>
      </c>
      <c r="E897">
        <v>1</v>
      </c>
      <c r="F897">
        <v>1</v>
      </c>
      <c r="G897">
        <v>1</v>
      </c>
      <c r="H897">
        <v>3</v>
      </c>
      <c r="I897" t="s">
        <v>1140</v>
      </c>
      <c r="J897" t="s">
        <v>1141</v>
      </c>
      <c r="K897" t="s">
        <v>1142</v>
      </c>
      <c r="L897">
        <v>1383</v>
      </c>
      <c r="N897">
        <v>1013</v>
      </c>
      <c r="O897" t="s">
        <v>1143</v>
      </c>
      <c r="P897" t="s">
        <v>1143</v>
      </c>
      <c r="Q897">
        <v>1</v>
      </c>
      <c r="X897">
        <v>7.1</v>
      </c>
      <c r="Y897">
        <v>0.4</v>
      </c>
      <c r="Z897">
        <v>0</v>
      </c>
      <c r="AA897">
        <v>0</v>
      </c>
      <c r="AB897">
        <v>0</v>
      </c>
      <c r="AC897">
        <v>0</v>
      </c>
      <c r="AD897">
        <v>1</v>
      </c>
      <c r="AE897">
        <v>0</v>
      </c>
      <c r="AF897" t="s">
        <v>3</v>
      </c>
      <c r="AG897">
        <v>7.1</v>
      </c>
      <c r="AH897">
        <v>2</v>
      </c>
      <c r="AI897">
        <v>23106760</v>
      </c>
      <c r="AJ897">
        <v>900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>
      <c r="A898">
        <f>ROW(Source!A448)</f>
        <v>448</v>
      </c>
      <c r="B898">
        <v>23106768</v>
      </c>
      <c r="C898">
        <v>23106754</v>
      </c>
      <c r="D898">
        <v>21598581</v>
      </c>
      <c r="E898">
        <v>1</v>
      </c>
      <c r="F898">
        <v>1</v>
      </c>
      <c r="G898">
        <v>1</v>
      </c>
      <c r="H898">
        <v>3</v>
      </c>
      <c r="I898" t="s">
        <v>853</v>
      </c>
      <c r="J898" t="s">
        <v>854</v>
      </c>
      <c r="K898" t="s">
        <v>855</v>
      </c>
      <c r="L898">
        <v>9308174</v>
      </c>
      <c r="N898">
        <v>1009</v>
      </c>
      <c r="O898" t="s">
        <v>13</v>
      </c>
      <c r="P898" t="s">
        <v>361</v>
      </c>
      <c r="Q898">
        <v>1000</v>
      </c>
      <c r="X898">
        <v>2.37</v>
      </c>
      <c r="Y898">
        <v>1</v>
      </c>
      <c r="Z898">
        <v>0</v>
      </c>
      <c r="AA898">
        <v>0</v>
      </c>
      <c r="AB898">
        <v>0</v>
      </c>
      <c r="AC898">
        <v>0</v>
      </c>
      <c r="AD898">
        <v>1</v>
      </c>
      <c r="AE898">
        <v>0</v>
      </c>
      <c r="AF898" t="s">
        <v>3</v>
      </c>
      <c r="AG898">
        <v>2.37</v>
      </c>
      <c r="AH898">
        <v>2</v>
      </c>
      <c r="AI898">
        <v>23106761</v>
      </c>
      <c r="AJ898">
        <v>901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>
      <c r="A899">
        <f>ROW(Source!A450)</f>
        <v>450</v>
      </c>
      <c r="B899">
        <v>23106787</v>
      </c>
      <c r="C899">
        <v>23106770</v>
      </c>
      <c r="D899">
        <v>9430883</v>
      </c>
      <c r="E899">
        <v>1</v>
      </c>
      <c r="F899">
        <v>1</v>
      </c>
      <c r="G899">
        <v>1</v>
      </c>
      <c r="H899">
        <v>1</v>
      </c>
      <c r="I899" t="s">
        <v>1144</v>
      </c>
      <c r="J899" t="s">
        <v>3</v>
      </c>
      <c r="K899" t="s">
        <v>1145</v>
      </c>
      <c r="L899">
        <v>1369</v>
      </c>
      <c r="N899">
        <v>1013</v>
      </c>
      <c r="O899" t="s">
        <v>731</v>
      </c>
      <c r="P899" t="s">
        <v>731</v>
      </c>
      <c r="Q899">
        <v>1</v>
      </c>
      <c r="X899">
        <v>431</v>
      </c>
      <c r="Y899">
        <v>0</v>
      </c>
      <c r="Z899">
        <v>0</v>
      </c>
      <c r="AA899">
        <v>0</v>
      </c>
      <c r="AB899">
        <v>9.18</v>
      </c>
      <c r="AC899">
        <v>0</v>
      </c>
      <c r="AD899">
        <v>1</v>
      </c>
      <c r="AE899">
        <v>1</v>
      </c>
      <c r="AF899" t="s">
        <v>3</v>
      </c>
      <c r="AG899">
        <v>431</v>
      </c>
      <c r="AH899">
        <v>2</v>
      </c>
      <c r="AI899">
        <v>23106771</v>
      </c>
      <c r="AJ899">
        <v>902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>
      <c r="A900">
        <f>ROW(Source!A450)</f>
        <v>450</v>
      </c>
      <c r="B900">
        <v>23106788</v>
      </c>
      <c r="C900">
        <v>23106770</v>
      </c>
      <c r="D900">
        <v>121548</v>
      </c>
      <c r="E900">
        <v>1</v>
      </c>
      <c r="F900">
        <v>1</v>
      </c>
      <c r="G900">
        <v>1</v>
      </c>
      <c r="H900">
        <v>1</v>
      </c>
      <c r="I900" t="s">
        <v>23</v>
      </c>
      <c r="J900" t="s">
        <v>3</v>
      </c>
      <c r="K900" t="s">
        <v>732</v>
      </c>
      <c r="L900">
        <v>608254</v>
      </c>
      <c r="N900">
        <v>1013</v>
      </c>
      <c r="O900" t="s">
        <v>733</v>
      </c>
      <c r="P900" t="s">
        <v>733</v>
      </c>
      <c r="Q900">
        <v>1</v>
      </c>
      <c r="X900">
        <v>24.22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1</v>
      </c>
      <c r="AE900">
        <v>2</v>
      </c>
      <c r="AF900" t="s">
        <v>3</v>
      </c>
      <c r="AG900">
        <v>24.22</v>
      </c>
      <c r="AH900">
        <v>2</v>
      </c>
      <c r="AI900">
        <v>23106772</v>
      </c>
      <c r="AJ900">
        <v>903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>
      <c r="A901">
        <f>ROW(Source!A450)</f>
        <v>450</v>
      </c>
      <c r="B901">
        <v>23106789</v>
      </c>
      <c r="C901">
        <v>23106770</v>
      </c>
      <c r="D901">
        <v>21598741</v>
      </c>
      <c r="E901">
        <v>1</v>
      </c>
      <c r="F901">
        <v>1</v>
      </c>
      <c r="G901">
        <v>1</v>
      </c>
      <c r="H901">
        <v>2</v>
      </c>
      <c r="I901" t="s">
        <v>1146</v>
      </c>
      <c r="J901" t="s">
        <v>1147</v>
      </c>
      <c r="K901" t="s">
        <v>1148</v>
      </c>
      <c r="L901">
        <v>1368</v>
      </c>
      <c r="N901">
        <v>1011</v>
      </c>
      <c r="O901" t="s">
        <v>737</v>
      </c>
      <c r="P901" t="s">
        <v>737</v>
      </c>
      <c r="Q901">
        <v>1</v>
      </c>
      <c r="X901">
        <v>1.32</v>
      </c>
      <c r="Y901">
        <v>0</v>
      </c>
      <c r="Z901">
        <v>166.51</v>
      </c>
      <c r="AA901">
        <v>25.1</v>
      </c>
      <c r="AB901">
        <v>0</v>
      </c>
      <c r="AC901">
        <v>0</v>
      </c>
      <c r="AD901">
        <v>1</v>
      </c>
      <c r="AE901">
        <v>0</v>
      </c>
      <c r="AF901" t="s">
        <v>3</v>
      </c>
      <c r="AG901">
        <v>1.32</v>
      </c>
      <c r="AH901">
        <v>2</v>
      </c>
      <c r="AI901">
        <v>23106773</v>
      </c>
      <c r="AJ901">
        <v>904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>
      <c r="A902">
        <f>ROW(Source!A450)</f>
        <v>450</v>
      </c>
      <c r="B902">
        <v>23106790</v>
      </c>
      <c r="C902">
        <v>23106770</v>
      </c>
      <c r="D902">
        <v>21598771</v>
      </c>
      <c r="E902">
        <v>1</v>
      </c>
      <c r="F902">
        <v>1</v>
      </c>
      <c r="G902">
        <v>1</v>
      </c>
      <c r="H902">
        <v>2</v>
      </c>
      <c r="I902" t="s">
        <v>1149</v>
      </c>
      <c r="J902" t="s">
        <v>1150</v>
      </c>
      <c r="K902" t="s">
        <v>1151</v>
      </c>
      <c r="L902">
        <v>1368</v>
      </c>
      <c r="N902">
        <v>1011</v>
      </c>
      <c r="O902" t="s">
        <v>737</v>
      </c>
      <c r="P902" t="s">
        <v>737</v>
      </c>
      <c r="Q902">
        <v>1</v>
      </c>
      <c r="X902">
        <v>16.899999999999999</v>
      </c>
      <c r="Y902">
        <v>0</v>
      </c>
      <c r="Z902">
        <v>197.01</v>
      </c>
      <c r="AA902">
        <v>14.4</v>
      </c>
      <c r="AB902">
        <v>0</v>
      </c>
      <c r="AC902">
        <v>0</v>
      </c>
      <c r="AD902">
        <v>1</v>
      </c>
      <c r="AE902">
        <v>0</v>
      </c>
      <c r="AF902" t="s">
        <v>3</v>
      </c>
      <c r="AG902">
        <v>16.899999999999999</v>
      </c>
      <c r="AH902">
        <v>2</v>
      </c>
      <c r="AI902">
        <v>23106774</v>
      </c>
      <c r="AJ902">
        <v>905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>
      <c r="A903">
        <f>ROW(Source!A450)</f>
        <v>450</v>
      </c>
      <c r="B903">
        <v>23106791</v>
      </c>
      <c r="C903">
        <v>23106770</v>
      </c>
      <c r="D903">
        <v>21599021</v>
      </c>
      <c r="E903">
        <v>1</v>
      </c>
      <c r="F903">
        <v>1</v>
      </c>
      <c r="G903">
        <v>1</v>
      </c>
      <c r="H903">
        <v>2</v>
      </c>
      <c r="I903" t="s">
        <v>1152</v>
      </c>
      <c r="J903" t="s">
        <v>1153</v>
      </c>
      <c r="K903" t="s">
        <v>1154</v>
      </c>
      <c r="L903">
        <v>1368</v>
      </c>
      <c r="N903">
        <v>1011</v>
      </c>
      <c r="O903" t="s">
        <v>737</v>
      </c>
      <c r="P903" t="s">
        <v>737</v>
      </c>
      <c r="Q903">
        <v>1</v>
      </c>
      <c r="X903">
        <v>25.8</v>
      </c>
      <c r="Y903">
        <v>0</v>
      </c>
      <c r="Z903">
        <v>8.1999999999999993</v>
      </c>
      <c r="AA903">
        <v>0</v>
      </c>
      <c r="AB903">
        <v>0</v>
      </c>
      <c r="AC903">
        <v>0</v>
      </c>
      <c r="AD903">
        <v>1</v>
      </c>
      <c r="AE903">
        <v>0</v>
      </c>
      <c r="AF903" t="s">
        <v>3</v>
      </c>
      <c r="AG903">
        <v>25.8</v>
      </c>
      <c r="AH903">
        <v>2</v>
      </c>
      <c r="AI903">
        <v>23106775</v>
      </c>
      <c r="AJ903">
        <v>906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>
      <c r="A904">
        <f>ROW(Source!A450)</f>
        <v>450</v>
      </c>
      <c r="B904">
        <v>23106792</v>
      </c>
      <c r="C904">
        <v>23106770</v>
      </c>
      <c r="D904">
        <v>21599187</v>
      </c>
      <c r="E904">
        <v>1</v>
      </c>
      <c r="F904">
        <v>1</v>
      </c>
      <c r="G904">
        <v>1</v>
      </c>
      <c r="H904">
        <v>2</v>
      </c>
      <c r="I904" t="s">
        <v>895</v>
      </c>
      <c r="J904" t="s">
        <v>896</v>
      </c>
      <c r="K904" t="s">
        <v>897</v>
      </c>
      <c r="L904">
        <v>1368</v>
      </c>
      <c r="N904">
        <v>1011</v>
      </c>
      <c r="O904" t="s">
        <v>737</v>
      </c>
      <c r="P904" t="s">
        <v>737</v>
      </c>
      <c r="Q904">
        <v>1</v>
      </c>
      <c r="X904">
        <v>4.76</v>
      </c>
      <c r="Y904">
        <v>0</v>
      </c>
      <c r="Z904">
        <v>8.1</v>
      </c>
      <c r="AA904">
        <v>0</v>
      </c>
      <c r="AB904">
        <v>0</v>
      </c>
      <c r="AC904">
        <v>0</v>
      </c>
      <c r="AD904">
        <v>1</v>
      </c>
      <c r="AE904">
        <v>0</v>
      </c>
      <c r="AF904" t="s">
        <v>3</v>
      </c>
      <c r="AG904">
        <v>4.76</v>
      </c>
      <c r="AH904">
        <v>2</v>
      </c>
      <c r="AI904">
        <v>23106776</v>
      </c>
      <c r="AJ904">
        <v>907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>
      <c r="A905">
        <f>ROW(Source!A450)</f>
        <v>450</v>
      </c>
      <c r="B905">
        <v>23106793</v>
      </c>
      <c r="C905">
        <v>23106770</v>
      </c>
      <c r="D905">
        <v>21599726</v>
      </c>
      <c r="E905">
        <v>1</v>
      </c>
      <c r="F905">
        <v>1</v>
      </c>
      <c r="G905">
        <v>1</v>
      </c>
      <c r="H905">
        <v>2</v>
      </c>
      <c r="I905" t="s">
        <v>1155</v>
      </c>
      <c r="J905" t="s">
        <v>1156</v>
      </c>
      <c r="K905" t="s">
        <v>1157</v>
      </c>
      <c r="L905">
        <v>1368</v>
      </c>
      <c r="N905">
        <v>1011</v>
      </c>
      <c r="O905" t="s">
        <v>737</v>
      </c>
      <c r="P905" t="s">
        <v>737</v>
      </c>
      <c r="Q905">
        <v>1</v>
      </c>
      <c r="X905">
        <v>2.2400000000000002</v>
      </c>
      <c r="Y905">
        <v>0</v>
      </c>
      <c r="Z905">
        <v>19.12</v>
      </c>
      <c r="AA905">
        <v>0</v>
      </c>
      <c r="AB905">
        <v>0</v>
      </c>
      <c r="AC905">
        <v>0</v>
      </c>
      <c r="AD905">
        <v>1</v>
      </c>
      <c r="AE905">
        <v>0</v>
      </c>
      <c r="AF905" t="s">
        <v>3</v>
      </c>
      <c r="AG905">
        <v>2.2400000000000002</v>
      </c>
      <c r="AH905">
        <v>2</v>
      </c>
      <c r="AI905">
        <v>23106777</v>
      </c>
      <c r="AJ905">
        <v>908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>
      <c r="A906">
        <f>ROW(Source!A450)</f>
        <v>450</v>
      </c>
      <c r="B906">
        <v>23106794</v>
      </c>
      <c r="C906">
        <v>23106770</v>
      </c>
      <c r="D906">
        <v>21600119</v>
      </c>
      <c r="E906">
        <v>1</v>
      </c>
      <c r="F906">
        <v>1</v>
      </c>
      <c r="G906">
        <v>1</v>
      </c>
      <c r="H906">
        <v>2</v>
      </c>
      <c r="I906" t="s">
        <v>1158</v>
      </c>
      <c r="J906" t="s">
        <v>1159</v>
      </c>
      <c r="K906" t="s">
        <v>1160</v>
      </c>
      <c r="L906">
        <v>1368</v>
      </c>
      <c r="N906">
        <v>1011</v>
      </c>
      <c r="O906" t="s">
        <v>737</v>
      </c>
      <c r="P906" t="s">
        <v>737</v>
      </c>
      <c r="Q906">
        <v>1</v>
      </c>
      <c r="X906">
        <v>3.95</v>
      </c>
      <c r="Y906">
        <v>0</v>
      </c>
      <c r="Z906">
        <v>16.64</v>
      </c>
      <c r="AA906">
        <v>0</v>
      </c>
      <c r="AB906">
        <v>0</v>
      </c>
      <c r="AC906">
        <v>0</v>
      </c>
      <c r="AD906">
        <v>1</v>
      </c>
      <c r="AE906">
        <v>0</v>
      </c>
      <c r="AF906" t="s">
        <v>3</v>
      </c>
      <c r="AG906">
        <v>3.95</v>
      </c>
      <c r="AH906">
        <v>2</v>
      </c>
      <c r="AI906">
        <v>23106778</v>
      </c>
      <c r="AJ906">
        <v>909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>
      <c r="A907">
        <f>ROW(Source!A450)</f>
        <v>450</v>
      </c>
      <c r="B907">
        <v>23106795</v>
      </c>
      <c r="C907">
        <v>23106770</v>
      </c>
      <c r="D907">
        <v>21600123</v>
      </c>
      <c r="E907">
        <v>1</v>
      </c>
      <c r="F907">
        <v>1</v>
      </c>
      <c r="G907">
        <v>1</v>
      </c>
      <c r="H907">
        <v>2</v>
      </c>
      <c r="I907" t="s">
        <v>1161</v>
      </c>
      <c r="J907" t="s">
        <v>1162</v>
      </c>
      <c r="K907" t="s">
        <v>1163</v>
      </c>
      <c r="L907">
        <v>1368</v>
      </c>
      <c r="N907">
        <v>1011</v>
      </c>
      <c r="O907" t="s">
        <v>737</v>
      </c>
      <c r="P907" t="s">
        <v>737</v>
      </c>
      <c r="Q907">
        <v>1</v>
      </c>
      <c r="X907">
        <v>2.34</v>
      </c>
      <c r="Y907">
        <v>0</v>
      </c>
      <c r="Z907">
        <v>480</v>
      </c>
      <c r="AA907">
        <v>23.2</v>
      </c>
      <c r="AB907">
        <v>0</v>
      </c>
      <c r="AC907">
        <v>0</v>
      </c>
      <c r="AD907">
        <v>1</v>
      </c>
      <c r="AE907">
        <v>0</v>
      </c>
      <c r="AF907" t="s">
        <v>3</v>
      </c>
      <c r="AG907">
        <v>2.34</v>
      </c>
      <c r="AH907">
        <v>2</v>
      </c>
      <c r="AI907">
        <v>23106779</v>
      </c>
      <c r="AJ907">
        <v>910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>
      <c r="A908">
        <f>ROW(Source!A450)</f>
        <v>450</v>
      </c>
      <c r="B908">
        <v>23106796</v>
      </c>
      <c r="C908">
        <v>23106770</v>
      </c>
      <c r="D908">
        <v>21540926</v>
      </c>
      <c r="E908">
        <v>1</v>
      </c>
      <c r="F908">
        <v>1</v>
      </c>
      <c r="G908">
        <v>1</v>
      </c>
      <c r="H908">
        <v>3</v>
      </c>
      <c r="I908" t="s">
        <v>1164</v>
      </c>
      <c r="J908" t="s">
        <v>1165</v>
      </c>
      <c r="K908" t="s">
        <v>1033</v>
      </c>
      <c r="L908">
        <v>1348</v>
      </c>
      <c r="N908">
        <v>1009</v>
      </c>
      <c r="O908" t="s">
        <v>13</v>
      </c>
      <c r="P908" t="s">
        <v>13</v>
      </c>
      <c r="Q908">
        <v>1000</v>
      </c>
      <c r="X908">
        <v>1.4499999999999999E-3</v>
      </c>
      <c r="Y908">
        <v>10578</v>
      </c>
      <c r="Z908">
        <v>0</v>
      </c>
      <c r="AA908">
        <v>0</v>
      </c>
      <c r="AB908">
        <v>0</v>
      </c>
      <c r="AC908">
        <v>0</v>
      </c>
      <c r="AD908">
        <v>1</v>
      </c>
      <c r="AE908">
        <v>0</v>
      </c>
      <c r="AF908" t="s">
        <v>3</v>
      </c>
      <c r="AG908">
        <v>1.4499999999999999E-3</v>
      </c>
      <c r="AH908">
        <v>2</v>
      </c>
      <c r="AI908">
        <v>23106780</v>
      </c>
      <c r="AJ908">
        <v>911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>
      <c r="A909">
        <f>ROW(Source!A450)</f>
        <v>450</v>
      </c>
      <c r="B909">
        <v>23106797</v>
      </c>
      <c r="C909">
        <v>23106770</v>
      </c>
      <c r="D909">
        <v>21540930</v>
      </c>
      <c r="E909">
        <v>1</v>
      </c>
      <c r="F909">
        <v>1</v>
      </c>
      <c r="G909">
        <v>1</v>
      </c>
      <c r="H909">
        <v>3</v>
      </c>
      <c r="I909" t="s">
        <v>1128</v>
      </c>
      <c r="J909" t="s">
        <v>1129</v>
      </c>
      <c r="K909" t="s">
        <v>1130</v>
      </c>
      <c r="L909">
        <v>1348</v>
      </c>
      <c r="N909">
        <v>1009</v>
      </c>
      <c r="O909" t="s">
        <v>13</v>
      </c>
      <c r="P909" t="s">
        <v>13</v>
      </c>
      <c r="Q909">
        <v>1000</v>
      </c>
      <c r="X909">
        <v>6.0000000000000001E-3</v>
      </c>
      <c r="Y909">
        <v>11524</v>
      </c>
      <c r="Z909">
        <v>0</v>
      </c>
      <c r="AA909">
        <v>0</v>
      </c>
      <c r="AB909">
        <v>0</v>
      </c>
      <c r="AC909">
        <v>0</v>
      </c>
      <c r="AD909">
        <v>1</v>
      </c>
      <c r="AE909">
        <v>0</v>
      </c>
      <c r="AF909" t="s">
        <v>3</v>
      </c>
      <c r="AG909">
        <v>6.0000000000000001E-3</v>
      </c>
      <c r="AH909">
        <v>2</v>
      </c>
      <c r="AI909">
        <v>23106781</v>
      </c>
      <c r="AJ909">
        <v>912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>
      <c r="A910">
        <f>ROW(Source!A450)</f>
        <v>450</v>
      </c>
      <c r="B910">
        <v>23106798</v>
      </c>
      <c r="C910">
        <v>23106770</v>
      </c>
      <c r="D910">
        <v>21544634</v>
      </c>
      <c r="E910">
        <v>1</v>
      </c>
      <c r="F910">
        <v>1</v>
      </c>
      <c r="G910">
        <v>1</v>
      </c>
      <c r="H910">
        <v>3</v>
      </c>
      <c r="I910" t="s">
        <v>1166</v>
      </c>
      <c r="J910" t="s">
        <v>1167</v>
      </c>
      <c r="K910" t="s">
        <v>1168</v>
      </c>
      <c r="L910">
        <v>1346</v>
      </c>
      <c r="N910">
        <v>1009</v>
      </c>
      <c r="O910" t="s">
        <v>95</v>
      </c>
      <c r="P910" t="s">
        <v>95</v>
      </c>
      <c r="Q910">
        <v>1</v>
      </c>
      <c r="X910">
        <v>2.4300000000000002</v>
      </c>
      <c r="Y910">
        <v>9.75</v>
      </c>
      <c r="Z910">
        <v>0</v>
      </c>
      <c r="AA910">
        <v>0</v>
      </c>
      <c r="AB910">
        <v>0</v>
      </c>
      <c r="AC910">
        <v>0</v>
      </c>
      <c r="AD910">
        <v>1</v>
      </c>
      <c r="AE910">
        <v>0</v>
      </c>
      <c r="AF910" t="s">
        <v>3</v>
      </c>
      <c r="AG910">
        <v>2.4300000000000002</v>
      </c>
      <c r="AH910">
        <v>2</v>
      </c>
      <c r="AI910">
        <v>23106782</v>
      </c>
      <c r="AJ910">
        <v>913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>
      <c r="A911">
        <f>ROW(Source!A450)</f>
        <v>450</v>
      </c>
      <c r="B911">
        <v>23106799</v>
      </c>
      <c r="C911">
        <v>23106770</v>
      </c>
      <c r="D911">
        <v>21551860</v>
      </c>
      <c r="E911">
        <v>1</v>
      </c>
      <c r="F911">
        <v>1</v>
      </c>
      <c r="G911">
        <v>1</v>
      </c>
      <c r="H911">
        <v>3</v>
      </c>
      <c r="I911" t="s">
        <v>1134</v>
      </c>
      <c r="J911" t="s">
        <v>1135</v>
      </c>
      <c r="K911" t="s">
        <v>1136</v>
      </c>
      <c r="L911">
        <v>1346</v>
      </c>
      <c r="N911">
        <v>1009</v>
      </c>
      <c r="O911" t="s">
        <v>95</v>
      </c>
      <c r="P911" t="s">
        <v>95</v>
      </c>
      <c r="Q911">
        <v>1</v>
      </c>
      <c r="X911">
        <v>134</v>
      </c>
      <c r="Y911">
        <v>12.6</v>
      </c>
      <c r="Z911">
        <v>0</v>
      </c>
      <c r="AA911">
        <v>0</v>
      </c>
      <c r="AB911">
        <v>0</v>
      </c>
      <c r="AC911">
        <v>0</v>
      </c>
      <c r="AD911">
        <v>1</v>
      </c>
      <c r="AE911">
        <v>0</v>
      </c>
      <c r="AF911" t="s">
        <v>3</v>
      </c>
      <c r="AG911">
        <v>134</v>
      </c>
      <c r="AH911">
        <v>2</v>
      </c>
      <c r="AI911">
        <v>23106783</v>
      </c>
      <c r="AJ911">
        <v>914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>
      <c r="A912">
        <f>ROW(Source!A450)</f>
        <v>450</v>
      </c>
      <c r="B912">
        <v>23106800</v>
      </c>
      <c r="C912">
        <v>23106770</v>
      </c>
      <c r="D912">
        <v>21586828</v>
      </c>
      <c r="E912">
        <v>1</v>
      </c>
      <c r="F912">
        <v>1</v>
      </c>
      <c r="G912">
        <v>1</v>
      </c>
      <c r="H912">
        <v>3</v>
      </c>
      <c r="I912" t="s">
        <v>1137</v>
      </c>
      <c r="J912" t="s">
        <v>1138</v>
      </c>
      <c r="K912" t="s">
        <v>1139</v>
      </c>
      <c r="L912">
        <v>1339</v>
      </c>
      <c r="N912">
        <v>1007</v>
      </c>
      <c r="O912" t="s">
        <v>26</v>
      </c>
      <c r="P912" t="s">
        <v>26</v>
      </c>
      <c r="Q912">
        <v>1</v>
      </c>
      <c r="X912">
        <v>42.6</v>
      </c>
      <c r="Y912">
        <v>10.67</v>
      </c>
      <c r="Z912">
        <v>0</v>
      </c>
      <c r="AA912">
        <v>0</v>
      </c>
      <c r="AB912">
        <v>0</v>
      </c>
      <c r="AC912">
        <v>0</v>
      </c>
      <c r="AD912">
        <v>1</v>
      </c>
      <c r="AE912">
        <v>0</v>
      </c>
      <c r="AF912" t="s">
        <v>3</v>
      </c>
      <c r="AG912">
        <v>42.6</v>
      </c>
      <c r="AH912">
        <v>2</v>
      </c>
      <c r="AI912">
        <v>23106784</v>
      </c>
      <c r="AJ912">
        <v>915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>
      <c r="A913">
        <f>ROW(Source!A450)</f>
        <v>450</v>
      </c>
      <c r="B913">
        <v>23106801</v>
      </c>
      <c r="C913">
        <v>23106770</v>
      </c>
      <c r="D913">
        <v>21640284</v>
      </c>
      <c r="E913">
        <v>1</v>
      </c>
      <c r="F913">
        <v>1</v>
      </c>
      <c r="G913">
        <v>1</v>
      </c>
      <c r="H913">
        <v>3</v>
      </c>
      <c r="I913" t="s">
        <v>945</v>
      </c>
      <c r="J913" t="s">
        <v>946</v>
      </c>
      <c r="K913" t="s">
        <v>947</v>
      </c>
      <c r="L913">
        <v>1346</v>
      </c>
      <c r="N913">
        <v>1009</v>
      </c>
      <c r="O913" t="s">
        <v>95</v>
      </c>
      <c r="P913" t="s">
        <v>95</v>
      </c>
      <c r="Q913">
        <v>1</v>
      </c>
      <c r="X913">
        <v>10.5</v>
      </c>
      <c r="Y913">
        <v>26.44</v>
      </c>
      <c r="Z913">
        <v>0</v>
      </c>
      <c r="AA913">
        <v>0</v>
      </c>
      <c r="AB913">
        <v>0</v>
      </c>
      <c r="AC913">
        <v>0</v>
      </c>
      <c r="AD913">
        <v>1</v>
      </c>
      <c r="AE913">
        <v>0</v>
      </c>
      <c r="AF913" t="s">
        <v>3</v>
      </c>
      <c r="AG913">
        <v>10.5</v>
      </c>
      <c r="AH913">
        <v>2</v>
      </c>
      <c r="AI913">
        <v>23106785</v>
      </c>
      <c r="AJ913">
        <v>916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>
      <c r="A914">
        <f>ROW(Source!A450)</f>
        <v>450</v>
      </c>
      <c r="B914">
        <v>23106802</v>
      </c>
      <c r="C914">
        <v>23106770</v>
      </c>
      <c r="D914">
        <v>21598581</v>
      </c>
      <c r="E914">
        <v>1</v>
      </c>
      <c r="F914">
        <v>1</v>
      </c>
      <c r="G914">
        <v>1</v>
      </c>
      <c r="H914">
        <v>3</v>
      </c>
      <c r="I914" t="s">
        <v>853</v>
      </c>
      <c r="J914" t="s">
        <v>854</v>
      </c>
      <c r="K914" t="s">
        <v>855</v>
      </c>
      <c r="L914">
        <v>9308174</v>
      </c>
      <c r="N914">
        <v>1009</v>
      </c>
      <c r="O914" t="s">
        <v>13</v>
      </c>
      <c r="P914" t="s">
        <v>361</v>
      </c>
      <c r="Q914">
        <v>1000</v>
      </c>
      <c r="X914">
        <v>79.13</v>
      </c>
      <c r="Y914">
        <v>1</v>
      </c>
      <c r="Z914">
        <v>0</v>
      </c>
      <c r="AA914">
        <v>0</v>
      </c>
      <c r="AB914">
        <v>0</v>
      </c>
      <c r="AC914">
        <v>0</v>
      </c>
      <c r="AD914">
        <v>1</v>
      </c>
      <c r="AE914">
        <v>0</v>
      </c>
      <c r="AF914" t="s">
        <v>3</v>
      </c>
      <c r="AG914">
        <v>79.13</v>
      </c>
      <c r="AH914">
        <v>2</v>
      </c>
      <c r="AI914">
        <v>23106786</v>
      </c>
      <c r="AJ914">
        <v>917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>
      <c r="A915">
        <f>ROW(Source!A452)</f>
        <v>452</v>
      </c>
      <c r="B915">
        <v>23108011</v>
      </c>
      <c r="C915">
        <v>23107994</v>
      </c>
      <c r="D915">
        <v>9430883</v>
      </c>
      <c r="E915">
        <v>1</v>
      </c>
      <c r="F915">
        <v>1</v>
      </c>
      <c r="G915">
        <v>1</v>
      </c>
      <c r="H915">
        <v>1</v>
      </c>
      <c r="I915" t="s">
        <v>1144</v>
      </c>
      <c r="J915" t="s">
        <v>3</v>
      </c>
      <c r="K915" t="s">
        <v>1145</v>
      </c>
      <c r="L915">
        <v>1369</v>
      </c>
      <c r="N915">
        <v>1013</v>
      </c>
      <c r="O915" t="s">
        <v>731</v>
      </c>
      <c r="P915" t="s">
        <v>731</v>
      </c>
      <c r="Q915">
        <v>1</v>
      </c>
      <c r="X915">
        <v>431</v>
      </c>
      <c r="Y915">
        <v>0</v>
      </c>
      <c r="Z915">
        <v>0</v>
      </c>
      <c r="AA915">
        <v>0</v>
      </c>
      <c r="AB915">
        <v>9.18</v>
      </c>
      <c r="AC915">
        <v>0</v>
      </c>
      <c r="AD915">
        <v>1</v>
      </c>
      <c r="AE915">
        <v>1</v>
      </c>
      <c r="AF915" t="s">
        <v>3</v>
      </c>
      <c r="AG915">
        <v>431</v>
      </c>
      <c r="AH915">
        <v>2</v>
      </c>
      <c r="AI915">
        <v>23107995</v>
      </c>
      <c r="AJ915">
        <v>918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>
      <c r="A916">
        <f>ROW(Source!A452)</f>
        <v>452</v>
      </c>
      <c r="B916">
        <v>23108012</v>
      </c>
      <c r="C916">
        <v>23107994</v>
      </c>
      <c r="D916">
        <v>121548</v>
      </c>
      <c r="E916">
        <v>1</v>
      </c>
      <c r="F916">
        <v>1</v>
      </c>
      <c r="G916">
        <v>1</v>
      </c>
      <c r="H916">
        <v>1</v>
      </c>
      <c r="I916" t="s">
        <v>23</v>
      </c>
      <c r="J916" t="s">
        <v>3</v>
      </c>
      <c r="K916" t="s">
        <v>732</v>
      </c>
      <c r="L916">
        <v>608254</v>
      </c>
      <c r="N916">
        <v>1013</v>
      </c>
      <c r="O916" t="s">
        <v>733</v>
      </c>
      <c r="P916" t="s">
        <v>733</v>
      </c>
      <c r="Q916">
        <v>1</v>
      </c>
      <c r="X916">
        <v>24.22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1</v>
      </c>
      <c r="AE916">
        <v>2</v>
      </c>
      <c r="AF916" t="s">
        <v>3</v>
      </c>
      <c r="AG916">
        <v>24.22</v>
      </c>
      <c r="AH916">
        <v>2</v>
      </c>
      <c r="AI916">
        <v>23107996</v>
      </c>
      <c r="AJ916">
        <v>919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>
      <c r="A917">
        <f>ROW(Source!A452)</f>
        <v>452</v>
      </c>
      <c r="B917">
        <v>23108013</v>
      </c>
      <c r="C917">
        <v>23107994</v>
      </c>
      <c r="D917">
        <v>21598741</v>
      </c>
      <c r="E917">
        <v>1</v>
      </c>
      <c r="F917">
        <v>1</v>
      </c>
      <c r="G917">
        <v>1</v>
      </c>
      <c r="H917">
        <v>2</v>
      </c>
      <c r="I917" t="s">
        <v>1146</v>
      </c>
      <c r="J917" t="s">
        <v>1147</v>
      </c>
      <c r="K917" t="s">
        <v>1148</v>
      </c>
      <c r="L917">
        <v>1368</v>
      </c>
      <c r="N917">
        <v>1011</v>
      </c>
      <c r="O917" t="s">
        <v>737</v>
      </c>
      <c r="P917" t="s">
        <v>737</v>
      </c>
      <c r="Q917">
        <v>1</v>
      </c>
      <c r="X917">
        <v>1.32</v>
      </c>
      <c r="Y917">
        <v>0</v>
      </c>
      <c r="Z917">
        <v>166.51</v>
      </c>
      <c r="AA917">
        <v>25.1</v>
      </c>
      <c r="AB917">
        <v>0</v>
      </c>
      <c r="AC917">
        <v>0</v>
      </c>
      <c r="AD917">
        <v>1</v>
      </c>
      <c r="AE917">
        <v>0</v>
      </c>
      <c r="AF917" t="s">
        <v>3</v>
      </c>
      <c r="AG917">
        <v>1.32</v>
      </c>
      <c r="AH917">
        <v>2</v>
      </c>
      <c r="AI917">
        <v>23107997</v>
      </c>
      <c r="AJ917">
        <v>920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>
      <c r="A918">
        <f>ROW(Source!A452)</f>
        <v>452</v>
      </c>
      <c r="B918">
        <v>23108014</v>
      </c>
      <c r="C918">
        <v>23107994</v>
      </c>
      <c r="D918">
        <v>21598771</v>
      </c>
      <c r="E918">
        <v>1</v>
      </c>
      <c r="F918">
        <v>1</v>
      </c>
      <c r="G918">
        <v>1</v>
      </c>
      <c r="H918">
        <v>2</v>
      </c>
      <c r="I918" t="s">
        <v>1149</v>
      </c>
      <c r="J918" t="s">
        <v>1150</v>
      </c>
      <c r="K918" t="s">
        <v>1151</v>
      </c>
      <c r="L918">
        <v>1368</v>
      </c>
      <c r="N918">
        <v>1011</v>
      </c>
      <c r="O918" t="s">
        <v>737</v>
      </c>
      <c r="P918" t="s">
        <v>737</v>
      </c>
      <c r="Q918">
        <v>1</v>
      </c>
      <c r="X918">
        <v>16.899999999999999</v>
      </c>
      <c r="Y918">
        <v>0</v>
      </c>
      <c r="Z918">
        <v>197.01</v>
      </c>
      <c r="AA918">
        <v>14.4</v>
      </c>
      <c r="AB918">
        <v>0</v>
      </c>
      <c r="AC918">
        <v>0</v>
      </c>
      <c r="AD918">
        <v>1</v>
      </c>
      <c r="AE918">
        <v>0</v>
      </c>
      <c r="AF918" t="s">
        <v>3</v>
      </c>
      <c r="AG918">
        <v>16.899999999999999</v>
      </c>
      <c r="AH918">
        <v>2</v>
      </c>
      <c r="AI918">
        <v>23107998</v>
      </c>
      <c r="AJ918">
        <v>921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>
      <c r="A919">
        <f>ROW(Source!A452)</f>
        <v>452</v>
      </c>
      <c r="B919">
        <v>23108015</v>
      </c>
      <c r="C919">
        <v>23107994</v>
      </c>
      <c r="D919">
        <v>21599021</v>
      </c>
      <c r="E919">
        <v>1</v>
      </c>
      <c r="F919">
        <v>1</v>
      </c>
      <c r="G919">
        <v>1</v>
      </c>
      <c r="H919">
        <v>2</v>
      </c>
      <c r="I919" t="s">
        <v>1152</v>
      </c>
      <c r="J919" t="s">
        <v>1153</v>
      </c>
      <c r="K919" t="s">
        <v>1154</v>
      </c>
      <c r="L919">
        <v>1368</v>
      </c>
      <c r="N919">
        <v>1011</v>
      </c>
      <c r="O919" t="s">
        <v>737</v>
      </c>
      <c r="P919" t="s">
        <v>737</v>
      </c>
      <c r="Q919">
        <v>1</v>
      </c>
      <c r="X919">
        <v>25.8</v>
      </c>
      <c r="Y919">
        <v>0</v>
      </c>
      <c r="Z919">
        <v>8.1999999999999993</v>
      </c>
      <c r="AA919">
        <v>0</v>
      </c>
      <c r="AB919">
        <v>0</v>
      </c>
      <c r="AC919">
        <v>0</v>
      </c>
      <c r="AD919">
        <v>1</v>
      </c>
      <c r="AE919">
        <v>0</v>
      </c>
      <c r="AF919" t="s">
        <v>3</v>
      </c>
      <c r="AG919">
        <v>25.8</v>
      </c>
      <c r="AH919">
        <v>2</v>
      </c>
      <c r="AI919">
        <v>23107999</v>
      </c>
      <c r="AJ919">
        <v>922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>
      <c r="A920">
        <f>ROW(Source!A452)</f>
        <v>452</v>
      </c>
      <c r="B920">
        <v>23108016</v>
      </c>
      <c r="C920">
        <v>23107994</v>
      </c>
      <c r="D920">
        <v>21599187</v>
      </c>
      <c r="E920">
        <v>1</v>
      </c>
      <c r="F920">
        <v>1</v>
      </c>
      <c r="G920">
        <v>1</v>
      </c>
      <c r="H920">
        <v>2</v>
      </c>
      <c r="I920" t="s">
        <v>895</v>
      </c>
      <c r="J920" t="s">
        <v>896</v>
      </c>
      <c r="K920" t="s">
        <v>897</v>
      </c>
      <c r="L920">
        <v>1368</v>
      </c>
      <c r="N920">
        <v>1011</v>
      </c>
      <c r="O920" t="s">
        <v>737</v>
      </c>
      <c r="P920" t="s">
        <v>737</v>
      </c>
      <c r="Q920">
        <v>1</v>
      </c>
      <c r="X920">
        <v>4.76</v>
      </c>
      <c r="Y920">
        <v>0</v>
      </c>
      <c r="Z920">
        <v>8.1</v>
      </c>
      <c r="AA920">
        <v>0</v>
      </c>
      <c r="AB920">
        <v>0</v>
      </c>
      <c r="AC920">
        <v>0</v>
      </c>
      <c r="AD920">
        <v>1</v>
      </c>
      <c r="AE920">
        <v>0</v>
      </c>
      <c r="AF920" t="s">
        <v>3</v>
      </c>
      <c r="AG920">
        <v>4.76</v>
      </c>
      <c r="AH920">
        <v>2</v>
      </c>
      <c r="AI920">
        <v>23108000</v>
      </c>
      <c r="AJ920">
        <v>923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>
      <c r="A921">
        <f>ROW(Source!A452)</f>
        <v>452</v>
      </c>
      <c r="B921">
        <v>23108017</v>
      </c>
      <c r="C921">
        <v>23107994</v>
      </c>
      <c r="D921">
        <v>21599726</v>
      </c>
      <c r="E921">
        <v>1</v>
      </c>
      <c r="F921">
        <v>1</v>
      </c>
      <c r="G921">
        <v>1</v>
      </c>
      <c r="H921">
        <v>2</v>
      </c>
      <c r="I921" t="s">
        <v>1155</v>
      </c>
      <c r="J921" t="s">
        <v>1156</v>
      </c>
      <c r="K921" t="s">
        <v>1157</v>
      </c>
      <c r="L921">
        <v>1368</v>
      </c>
      <c r="N921">
        <v>1011</v>
      </c>
      <c r="O921" t="s">
        <v>737</v>
      </c>
      <c r="P921" t="s">
        <v>737</v>
      </c>
      <c r="Q921">
        <v>1</v>
      </c>
      <c r="X921">
        <v>2.2400000000000002</v>
      </c>
      <c r="Y921">
        <v>0</v>
      </c>
      <c r="Z921">
        <v>19.12</v>
      </c>
      <c r="AA921">
        <v>0</v>
      </c>
      <c r="AB921">
        <v>0</v>
      </c>
      <c r="AC921">
        <v>0</v>
      </c>
      <c r="AD921">
        <v>1</v>
      </c>
      <c r="AE921">
        <v>0</v>
      </c>
      <c r="AF921" t="s">
        <v>3</v>
      </c>
      <c r="AG921">
        <v>2.2400000000000002</v>
      </c>
      <c r="AH921">
        <v>2</v>
      </c>
      <c r="AI921">
        <v>23108001</v>
      </c>
      <c r="AJ921">
        <v>924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>
      <c r="A922">
        <f>ROW(Source!A452)</f>
        <v>452</v>
      </c>
      <c r="B922">
        <v>23108018</v>
      </c>
      <c r="C922">
        <v>23107994</v>
      </c>
      <c r="D922">
        <v>21600119</v>
      </c>
      <c r="E922">
        <v>1</v>
      </c>
      <c r="F922">
        <v>1</v>
      </c>
      <c r="G922">
        <v>1</v>
      </c>
      <c r="H922">
        <v>2</v>
      </c>
      <c r="I922" t="s">
        <v>1158</v>
      </c>
      <c r="J922" t="s">
        <v>1159</v>
      </c>
      <c r="K922" t="s">
        <v>1160</v>
      </c>
      <c r="L922">
        <v>1368</v>
      </c>
      <c r="N922">
        <v>1011</v>
      </c>
      <c r="O922" t="s">
        <v>737</v>
      </c>
      <c r="P922" t="s">
        <v>737</v>
      </c>
      <c r="Q922">
        <v>1</v>
      </c>
      <c r="X922">
        <v>3.95</v>
      </c>
      <c r="Y922">
        <v>0</v>
      </c>
      <c r="Z922">
        <v>16.64</v>
      </c>
      <c r="AA922">
        <v>0</v>
      </c>
      <c r="AB922">
        <v>0</v>
      </c>
      <c r="AC922">
        <v>0</v>
      </c>
      <c r="AD922">
        <v>1</v>
      </c>
      <c r="AE922">
        <v>0</v>
      </c>
      <c r="AF922" t="s">
        <v>3</v>
      </c>
      <c r="AG922">
        <v>3.95</v>
      </c>
      <c r="AH922">
        <v>2</v>
      </c>
      <c r="AI922">
        <v>23108002</v>
      </c>
      <c r="AJ922">
        <v>925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>
      <c r="A923">
        <f>ROW(Source!A452)</f>
        <v>452</v>
      </c>
      <c r="B923">
        <v>23108019</v>
      </c>
      <c r="C923">
        <v>23107994</v>
      </c>
      <c r="D923">
        <v>21600123</v>
      </c>
      <c r="E923">
        <v>1</v>
      </c>
      <c r="F923">
        <v>1</v>
      </c>
      <c r="G923">
        <v>1</v>
      </c>
      <c r="H923">
        <v>2</v>
      </c>
      <c r="I923" t="s">
        <v>1161</v>
      </c>
      <c r="J923" t="s">
        <v>1162</v>
      </c>
      <c r="K923" t="s">
        <v>1163</v>
      </c>
      <c r="L923">
        <v>1368</v>
      </c>
      <c r="N923">
        <v>1011</v>
      </c>
      <c r="O923" t="s">
        <v>737</v>
      </c>
      <c r="P923" t="s">
        <v>737</v>
      </c>
      <c r="Q923">
        <v>1</v>
      </c>
      <c r="X923">
        <v>2.34</v>
      </c>
      <c r="Y923">
        <v>0</v>
      </c>
      <c r="Z923">
        <v>480</v>
      </c>
      <c r="AA923">
        <v>23.2</v>
      </c>
      <c r="AB923">
        <v>0</v>
      </c>
      <c r="AC923">
        <v>0</v>
      </c>
      <c r="AD923">
        <v>1</v>
      </c>
      <c r="AE923">
        <v>0</v>
      </c>
      <c r="AF923" t="s">
        <v>3</v>
      </c>
      <c r="AG923">
        <v>2.34</v>
      </c>
      <c r="AH923">
        <v>2</v>
      </c>
      <c r="AI923">
        <v>23108003</v>
      </c>
      <c r="AJ923">
        <v>926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>
      <c r="A924">
        <f>ROW(Source!A452)</f>
        <v>452</v>
      </c>
      <c r="B924">
        <v>23108020</v>
      </c>
      <c r="C924">
        <v>23107994</v>
      </c>
      <c r="D924">
        <v>21540926</v>
      </c>
      <c r="E924">
        <v>1</v>
      </c>
      <c r="F924">
        <v>1</v>
      </c>
      <c r="G924">
        <v>1</v>
      </c>
      <c r="H924">
        <v>3</v>
      </c>
      <c r="I924" t="s">
        <v>1164</v>
      </c>
      <c r="J924" t="s">
        <v>1165</v>
      </c>
      <c r="K924" t="s">
        <v>1033</v>
      </c>
      <c r="L924">
        <v>1348</v>
      </c>
      <c r="N924">
        <v>1009</v>
      </c>
      <c r="O924" t="s">
        <v>13</v>
      </c>
      <c r="P924" t="s">
        <v>13</v>
      </c>
      <c r="Q924">
        <v>1000</v>
      </c>
      <c r="X924">
        <v>1.4499999999999999E-3</v>
      </c>
      <c r="Y924">
        <v>10578</v>
      </c>
      <c r="Z924">
        <v>0</v>
      </c>
      <c r="AA924">
        <v>0</v>
      </c>
      <c r="AB924">
        <v>0</v>
      </c>
      <c r="AC924">
        <v>0</v>
      </c>
      <c r="AD924">
        <v>1</v>
      </c>
      <c r="AE924">
        <v>0</v>
      </c>
      <c r="AF924" t="s">
        <v>3</v>
      </c>
      <c r="AG924">
        <v>1.4499999999999999E-3</v>
      </c>
      <c r="AH924">
        <v>2</v>
      </c>
      <c r="AI924">
        <v>23108004</v>
      </c>
      <c r="AJ924">
        <v>927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>
      <c r="A925">
        <f>ROW(Source!A452)</f>
        <v>452</v>
      </c>
      <c r="B925">
        <v>23108021</v>
      </c>
      <c r="C925">
        <v>23107994</v>
      </c>
      <c r="D925">
        <v>21540930</v>
      </c>
      <c r="E925">
        <v>1</v>
      </c>
      <c r="F925">
        <v>1</v>
      </c>
      <c r="G925">
        <v>1</v>
      </c>
      <c r="H925">
        <v>3</v>
      </c>
      <c r="I925" t="s">
        <v>1128</v>
      </c>
      <c r="J925" t="s">
        <v>1129</v>
      </c>
      <c r="K925" t="s">
        <v>1130</v>
      </c>
      <c r="L925">
        <v>1348</v>
      </c>
      <c r="N925">
        <v>1009</v>
      </c>
      <c r="O925" t="s">
        <v>13</v>
      </c>
      <c r="P925" t="s">
        <v>13</v>
      </c>
      <c r="Q925">
        <v>1000</v>
      </c>
      <c r="X925">
        <v>6.0000000000000001E-3</v>
      </c>
      <c r="Y925">
        <v>11524</v>
      </c>
      <c r="Z925">
        <v>0</v>
      </c>
      <c r="AA925">
        <v>0</v>
      </c>
      <c r="AB925">
        <v>0</v>
      </c>
      <c r="AC925">
        <v>0</v>
      </c>
      <c r="AD925">
        <v>1</v>
      </c>
      <c r="AE925">
        <v>0</v>
      </c>
      <c r="AF925" t="s">
        <v>3</v>
      </c>
      <c r="AG925">
        <v>6.0000000000000001E-3</v>
      </c>
      <c r="AH925">
        <v>2</v>
      </c>
      <c r="AI925">
        <v>23108005</v>
      </c>
      <c r="AJ925">
        <v>928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>
      <c r="A926">
        <f>ROW(Source!A452)</f>
        <v>452</v>
      </c>
      <c r="B926">
        <v>23108022</v>
      </c>
      <c r="C926">
        <v>23107994</v>
      </c>
      <c r="D926">
        <v>21544634</v>
      </c>
      <c r="E926">
        <v>1</v>
      </c>
      <c r="F926">
        <v>1</v>
      </c>
      <c r="G926">
        <v>1</v>
      </c>
      <c r="H926">
        <v>3</v>
      </c>
      <c r="I926" t="s">
        <v>1166</v>
      </c>
      <c r="J926" t="s">
        <v>1167</v>
      </c>
      <c r="K926" t="s">
        <v>1168</v>
      </c>
      <c r="L926">
        <v>1346</v>
      </c>
      <c r="N926">
        <v>1009</v>
      </c>
      <c r="O926" t="s">
        <v>95</v>
      </c>
      <c r="P926" t="s">
        <v>95</v>
      </c>
      <c r="Q926">
        <v>1</v>
      </c>
      <c r="X926">
        <v>2.4300000000000002</v>
      </c>
      <c r="Y926">
        <v>9.75</v>
      </c>
      <c r="Z926">
        <v>0</v>
      </c>
      <c r="AA926">
        <v>0</v>
      </c>
      <c r="AB926">
        <v>0</v>
      </c>
      <c r="AC926">
        <v>0</v>
      </c>
      <c r="AD926">
        <v>1</v>
      </c>
      <c r="AE926">
        <v>0</v>
      </c>
      <c r="AF926" t="s">
        <v>3</v>
      </c>
      <c r="AG926">
        <v>2.4300000000000002</v>
      </c>
      <c r="AH926">
        <v>2</v>
      </c>
      <c r="AI926">
        <v>23108006</v>
      </c>
      <c r="AJ926">
        <v>929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>
      <c r="A927">
        <f>ROW(Source!A452)</f>
        <v>452</v>
      </c>
      <c r="B927">
        <v>23108023</v>
      </c>
      <c r="C927">
        <v>23107994</v>
      </c>
      <c r="D927">
        <v>21551860</v>
      </c>
      <c r="E927">
        <v>1</v>
      </c>
      <c r="F927">
        <v>1</v>
      </c>
      <c r="G927">
        <v>1</v>
      </c>
      <c r="H927">
        <v>3</v>
      </c>
      <c r="I927" t="s">
        <v>1134</v>
      </c>
      <c r="J927" t="s">
        <v>1135</v>
      </c>
      <c r="K927" t="s">
        <v>1136</v>
      </c>
      <c r="L927">
        <v>1346</v>
      </c>
      <c r="N927">
        <v>1009</v>
      </c>
      <c r="O927" t="s">
        <v>95</v>
      </c>
      <c r="P927" t="s">
        <v>95</v>
      </c>
      <c r="Q927">
        <v>1</v>
      </c>
      <c r="X927">
        <v>134</v>
      </c>
      <c r="Y927">
        <v>12.6</v>
      </c>
      <c r="Z927">
        <v>0</v>
      </c>
      <c r="AA927">
        <v>0</v>
      </c>
      <c r="AB927">
        <v>0</v>
      </c>
      <c r="AC927">
        <v>0</v>
      </c>
      <c r="AD927">
        <v>1</v>
      </c>
      <c r="AE927">
        <v>0</v>
      </c>
      <c r="AF927" t="s">
        <v>3</v>
      </c>
      <c r="AG927">
        <v>134</v>
      </c>
      <c r="AH927">
        <v>2</v>
      </c>
      <c r="AI927">
        <v>23108007</v>
      </c>
      <c r="AJ927">
        <v>930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>
      <c r="A928">
        <f>ROW(Source!A452)</f>
        <v>452</v>
      </c>
      <c r="B928">
        <v>23108024</v>
      </c>
      <c r="C928">
        <v>23107994</v>
      </c>
      <c r="D928">
        <v>21586828</v>
      </c>
      <c r="E928">
        <v>1</v>
      </c>
      <c r="F928">
        <v>1</v>
      </c>
      <c r="G928">
        <v>1</v>
      </c>
      <c r="H928">
        <v>3</v>
      </c>
      <c r="I928" t="s">
        <v>1137</v>
      </c>
      <c r="J928" t="s">
        <v>1138</v>
      </c>
      <c r="K928" t="s">
        <v>1139</v>
      </c>
      <c r="L928">
        <v>1339</v>
      </c>
      <c r="N928">
        <v>1007</v>
      </c>
      <c r="O928" t="s">
        <v>26</v>
      </c>
      <c r="P928" t="s">
        <v>26</v>
      </c>
      <c r="Q928">
        <v>1</v>
      </c>
      <c r="X928">
        <v>42.6</v>
      </c>
      <c r="Y928">
        <v>10.67</v>
      </c>
      <c r="Z928">
        <v>0</v>
      </c>
      <c r="AA928">
        <v>0</v>
      </c>
      <c r="AB928">
        <v>0</v>
      </c>
      <c r="AC928">
        <v>0</v>
      </c>
      <c r="AD928">
        <v>1</v>
      </c>
      <c r="AE928">
        <v>0</v>
      </c>
      <c r="AF928" t="s">
        <v>3</v>
      </c>
      <c r="AG928">
        <v>42.6</v>
      </c>
      <c r="AH928">
        <v>2</v>
      </c>
      <c r="AI928">
        <v>23108008</v>
      </c>
      <c r="AJ928">
        <v>931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>
      <c r="A929">
        <f>ROW(Source!A452)</f>
        <v>452</v>
      </c>
      <c r="B929">
        <v>23108025</v>
      </c>
      <c r="C929">
        <v>23107994</v>
      </c>
      <c r="D929">
        <v>21640284</v>
      </c>
      <c r="E929">
        <v>1</v>
      </c>
      <c r="F929">
        <v>1</v>
      </c>
      <c r="G929">
        <v>1</v>
      </c>
      <c r="H929">
        <v>3</v>
      </c>
      <c r="I929" t="s">
        <v>945</v>
      </c>
      <c r="J929" t="s">
        <v>946</v>
      </c>
      <c r="K929" t="s">
        <v>947</v>
      </c>
      <c r="L929">
        <v>1346</v>
      </c>
      <c r="N929">
        <v>1009</v>
      </c>
      <c r="O929" t="s">
        <v>95</v>
      </c>
      <c r="P929" t="s">
        <v>95</v>
      </c>
      <c r="Q929">
        <v>1</v>
      </c>
      <c r="X929">
        <v>10.5</v>
      </c>
      <c r="Y929">
        <v>26.44</v>
      </c>
      <c r="Z929">
        <v>0</v>
      </c>
      <c r="AA929">
        <v>0</v>
      </c>
      <c r="AB929">
        <v>0</v>
      </c>
      <c r="AC929">
        <v>0</v>
      </c>
      <c r="AD929">
        <v>1</v>
      </c>
      <c r="AE929">
        <v>0</v>
      </c>
      <c r="AF929" t="s">
        <v>3</v>
      </c>
      <c r="AG929">
        <v>10.5</v>
      </c>
      <c r="AH929">
        <v>2</v>
      </c>
      <c r="AI929">
        <v>23108009</v>
      </c>
      <c r="AJ929">
        <v>932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>
      <c r="A930">
        <f>ROW(Source!A452)</f>
        <v>452</v>
      </c>
      <c r="B930">
        <v>23108026</v>
      </c>
      <c r="C930">
        <v>23107994</v>
      </c>
      <c r="D930">
        <v>21598581</v>
      </c>
      <c r="E930">
        <v>1</v>
      </c>
      <c r="F930">
        <v>1</v>
      </c>
      <c r="G930">
        <v>1</v>
      </c>
      <c r="H930">
        <v>3</v>
      </c>
      <c r="I930" t="s">
        <v>853</v>
      </c>
      <c r="J930" t="s">
        <v>854</v>
      </c>
      <c r="K930" t="s">
        <v>855</v>
      </c>
      <c r="L930">
        <v>9308174</v>
      </c>
      <c r="N930">
        <v>1009</v>
      </c>
      <c r="O930" t="s">
        <v>13</v>
      </c>
      <c r="P930" t="s">
        <v>361</v>
      </c>
      <c r="Q930">
        <v>1000</v>
      </c>
      <c r="X930">
        <v>79.13</v>
      </c>
      <c r="Y930">
        <v>1</v>
      </c>
      <c r="Z930">
        <v>0</v>
      </c>
      <c r="AA930">
        <v>0</v>
      </c>
      <c r="AB930">
        <v>0</v>
      </c>
      <c r="AC930">
        <v>0</v>
      </c>
      <c r="AD930">
        <v>1</v>
      </c>
      <c r="AE930">
        <v>0</v>
      </c>
      <c r="AF930" t="s">
        <v>3</v>
      </c>
      <c r="AG930">
        <v>79.13</v>
      </c>
      <c r="AH930">
        <v>2</v>
      </c>
      <c r="AI930">
        <v>23108010</v>
      </c>
      <c r="AJ930">
        <v>933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>
      <c r="A931">
        <f>ROW(Source!A454)</f>
        <v>454</v>
      </c>
      <c r="B931">
        <v>23106815</v>
      </c>
      <c r="C931">
        <v>23106804</v>
      </c>
      <c r="D931">
        <v>9431548</v>
      </c>
      <c r="E931">
        <v>1</v>
      </c>
      <c r="F931">
        <v>1</v>
      </c>
      <c r="G931">
        <v>1</v>
      </c>
      <c r="H931">
        <v>1</v>
      </c>
      <c r="I931" t="s">
        <v>1097</v>
      </c>
      <c r="J931" t="s">
        <v>3</v>
      </c>
      <c r="K931" t="s">
        <v>1098</v>
      </c>
      <c r="L931">
        <v>1369</v>
      </c>
      <c r="N931">
        <v>1013</v>
      </c>
      <c r="O931" t="s">
        <v>731</v>
      </c>
      <c r="P931" t="s">
        <v>731</v>
      </c>
      <c r="Q931">
        <v>1</v>
      </c>
      <c r="X931">
        <v>3.49</v>
      </c>
      <c r="Y931">
        <v>0</v>
      </c>
      <c r="Z931">
        <v>0</v>
      </c>
      <c r="AA931">
        <v>0</v>
      </c>
      <c r="AB931">
        <v>9.92</v>
      </c>
      <c r="AC931">
        <v>0</v>
      </c>
      <c r="AD931">
        <v>1</v>
      </c>
      <c r="AE931">
        <v>1</v>
      </c>
      <c r="AF931" t="s">
        <v>3</v>
      </c>
      <c r="AG931">
        <v>3.49</v>
      </c>
      <c r="AH931">
        <v>2</v>
      </c>
      <c r="AI931">
        <v>23106805</v>
      </c>
      <c r="AJ931">
        <v>934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>
      <c r="A932">
        <f>ROW(Source!A454)</f>
        <v>454</v>
      </c>
      <c r="B932">
        <v>23106816</v>
      </c>
      <c r="C932">
        <v>23106804</v>
      </c>
      <c r="D932">
        <v>121548</v>
      </c>
      <c r="E932">
        <v>1</v>
      </c>
      <c r="F932">
        <v>1</v>
      </c>
      <c r="G932">
        <v>1</v>
      </c>
      <c r="H932">
        <v>1</v>
      </c>
      <c r="I932" t="s">
        <v>23</v>
      </c>
      <c r="J932" t="s">
        <v>3</v>
      </c>
      <c r="K932" t="s">
        <v>732</v>
      </c>
      <c r="L932">
        <v>608254</v>
      </c>
      <c r="N932">
        <v>1013</v>
      </c>
      <c r="O932" t="s">
        <v>733</v>
      </c>
      <c r="P932" t="s">
        <v>733</v>
      </c>
      <c r="Q932">
        <v>1</v>
      </c>
      <c r="X932">
        <v>0.28999999999999998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1</v>
      </c>
      <c r="AE932">
        <v>2</v>
      </c>
      <c r="AF932" t="s">
        <v>3</v>
      </c>
      <c r="AG932">
        <v>0.28999999999999998</v>
      </c>
      <c r="AH932">
        <v>2</v>
      </c>
      <c r="AI932">
        <v>23106806</v>
      </c>
      <c r="AJ932">
        <v>935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>
      <c r="A933">
        <f>ROW(Source!A454)</f>
        <v>454</v>
      </c>
      <c r="B933">
        <v>23106817</v>
      </c>
      <c r="C933">
        <v>23106804</v>
      </c>
      <c r="D933">
        <v>21598821</v>
      </c>
      <c r="E933">
        <v>1</v>
      </c>
      <c r="F933">
        <v>1</v>
      </c>
      <c r="G933">
        <v>1</v>
      </c>
      <c r="H933">
        <v>2</v>
      </c>
      <c r="I933" t="s">
        <v>805</v>
      </c>
      <c r="J933" t="s">
        <v>806</v>
      </c>
      <c r="K933" t="s">
        <v>807</v>
      </c>
      <c r="L933">
        <v>1368</v>
      </c>
      <c r="N933">
        <v>1011</v>
      </c>
      <c r="O933" t="s">
        <v>737</v>
      </c>
      <c r="P933" t="s">
        <v>737</v>
      </c>
      <c r="Q933">
        <v>1</v>
      </c>
      <c r="X933">
        <v>0.28999999999999998</v>
      </c>
      <c r="Y933">
        <v>0</v>
      </c>
      <c r="Z933">
        <v>134.65</v>
      </c>
      <c r="AA933">
        <v>13.5</v>
      </c>
      <c r="AB933">
        <v>0</v>
      </c>
      <c r="AC933">
        <v>0</v>
      </c>
      <c r="AD933">
        <v>1</v>
      </c>
      <c r="AE933">
        <v>0</v>
      </c>
      <c r="AF933" t="s">
        <v>3</v>
      </c>
      <c r="AG933">
        <v>0.28999999999999998</v>
      </c>
      <c r="AH933">
        <v>2</v>
      </c>
      <c r="AI933">
        <v>23106807</v>
      </c>
      <c r="AJ933">
        <v>936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>
      <c r="A934">
        <f>ROW(Source!A454)</f>
        <v>454</v>
      </c>
      <c r="B934">
        <v>23106818</v>
      </c>
      <c r="C934">
        <v>23106804</v>
      </c>
      <c r="D934">
        <v>21599187</v>
      </c>
      <c r="E934">
        <v>1</v>
      </c>
      <c r="F934">
        <v>1</v>
      </c>
      <c r="G934">
        <v>1</v>
      </c>
      <c r="H934">
        <v>2</v>
      </c>
      <c r="I934" t="s">
        <v>895</v>
      </c>
      <c r="J934" t="s">
        <v>896</v>
      </c>
      <c r="K934" t="s">
        <v>897</v>
      </c>
      <c r="L934">
        <v>1368</v>
      </c>
      <c r="N934">
        <v>1011</v>
      </c>
      <c r="O934" t="s">
        <v>737</v>
      </c>
      <c r="P934" t="s">
        <v>737</v>
      </c>
      <c r="Q934">
        <v>1</v>
      </c>
      <c r="X934">
        <v>1.1499999999999999</v>
      </c>
      <c r="Y934">
        <v>0</v>
      </c>
      <c r="Z934">
        <v>8.1</v>
      </c>
      <c r="AA934">
        <v>0</v>
      </c>
      <c r="AB934">
        <v>0</v>
      </c>
      <c r="AC934">
        <v>0</v>
      </c>
      <c r="AD934">
        <v>1</v>
      </c>
      <c r="AE934">
        <v>0</v>
      </c>
      <c r="AF934" t="s">
        <v>3</v>
      </c>
      <c r="AG934">
        <v>1.1499999999999999</v>
      </c>
      <c r="AH934">
        <v>2</v>
      </c>
      <c r="AI934">
        <v>23106808</v>
      </c>
      <c r="AJ934">
        <v>937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>
      <c r="A935">
        <f>ROW(Source!A454)</f>
        <v>454</v>
      </c>
      <c r="B935">
        <v>23106819</v>
      </c>
      <c r="C935">
        <v>23106804</v>
      </c>
      <c r="D935">
        <v>21601611</v>
      </c>
      <c r="E935">
        <v>1</v>
      </c>
      <c r="F935">
        <v>1</v>
      </c>
      <c r="G935">
        <v>1</v>
      </c>
      <c r="H935">
        <v>2</v>
      </c>
      <c r="I935" t="s">
        <v>1016</v>
      </c>
      <c r="J935" t="s">
        <v>1017</v>
      </c>
      <c r="K935" t="s">
        <v>1018</v>
      </c>
      <c r="L935">
        <v>1368</v>
      </c>
      <c r="N935">
        <v>1011</v>
      </c>
      <c r="O935" t="s">
        <v>737</v>
      </c>
      <c r="P935" t="s">
        <v>737</v>
      </c>
      <c r="Q935">
        <v>1</v>
      </c>
      <c r="X935">
        <v>0.28999999999999998</v>
      </c>
      <c r="Y935">
        <v>0</v>
      </c>
      <c r="Z935">
        <v>107.3</v>
      </c>
      <c r="AA935">
        <v>11.6</v>
      </c>
      <c r="AB935">
        <v>0</v>
      </c>
      <c r="AC935">
        <v>0</v>
      </c>
      <c r="AD935">
        <v>1</v>
      </c>
      <c r="AE935">
        <v>0</v>
      </c>
      <c r="AF935" t="s">
        <v>3</v>
      </c>
      <c r="AG935">
        <v>0.28999999999999998</v>
      </c>
      <c r="AH935">
        <v>2</v>
      </c>
      <c r="AI935">
        <v>23106809</v>
      </c>
      <c r="AJ935">
        <v>938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>
      <c r="A936">
        <f>ROW(Source!A454)</f>
        <v>454</v>
      </c>
      <c r="B936">
        <v>23106820</v>
      </c>
      <c r="C936">
        <v>23106804</v>
      </c>
      <c r="D936">
        <v>21541499</v>
      </c>
      <c r="E936">
        <v>1</v>
      </c>
      <c r="F936">
        <v>1</v>
      </c>
      <c r="G936">
        <v>1</v>
      </c>
      <c r="H936">
        <v>3</v>
      </c>
      <c r="I936" t="s">
        <v>1031</v>
      </c>
      <c r="J936" t="s">
        <v>1032</v>
      </c>
      <c r="K936" t="s">
        <v>1033</v>
      </c>
      <c r="L936">
        <v>1346</v>
      </c>
      <c r="N936">
        <v>1009</v>
      </c>
      <c r="O936" t="s">
        <v>95</v>
      </c>
      <c r="P936" t="s">
        <v>95</v>
      </c>
      <c r="Q936">
        <v>1</v>
      </c>
      <c r="X936">
        <v>0.25</v>
      </c>
      <c r="Y936">
        <v>10.57</v>
      </c>
      <c r="Z936">
        <v>0</v>
      </c>
      <c r="AA936">
        <v>0</v>
      </c>
      <c r="AB936">
        <v>0</v>
      </c>
      <c r="AC936">
        <v>0</v>
      </c>
      <c r="AD936">
        <v>1</v>
      </c>
      <c r="AE936">
        <v>0</v>
      </c>
      <c r="AF936" t="s">
        <v>3</v>
      </c>
      <c r="AG936">
        <v>0.25</v>
      </c>
      <c r="AH936">
        <v>2</v>
      </c>
      <c r="AI936">
        <v>23106810</v>
      </c>
      <c r="AJ936">
        <v>939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>
      <c r="A937">
        <f>ROW(Source!A454)</f>
        <v>454</v>
      </c>
      <c r="B937">
        <v>23106821</v>
      </c>
      <c r="C937">
        <v>23106804</v>
      </c>
      <c r="D937">
        <v>21541560</v>
      </c>
      <c r="E937">
        <v>1</v>
      </c>
      <c r="F937">
        <v>1</v>
      </c>
      <c r="G937">
        <v>1</v>
      </c>
      <c r="H937">
        <v>3</v>
      </c>
      <c r="I937" t="s">
        <v>1214</v>
      </c>
      <c r="J937" t="s">
        <v>1215</v>
      </c>
      <c r="K937" t="s">
        <v>964</v>
      </c>
      <c r="L937">
        <v>1346</v>
      </c>
      <c r="N937">
        <v>1009</v>
      </c>
      <c r="O937" t="s">
        <v>95</v>
      </c>
      <c r="P937" t="s">
        <v>95</v>
      </c>
      <c r="Q937">
        <v>1</v>
      </c>
      <c r="X937">
        <v>0.17</v>
      </c>
      <c r="Y937">
        <v>9.0399999999999991</v>
      </c>
      <c r="Z937">
        <v>0</v>
      </c>
      <c r="AA937">
        <v>0</v>
      </c>
      <c r="AB937">
        <v>0</v>
      </c>
      <c r="AC937">
        <v>0</v>
      </c>
      <c r="AD937">
        <v>1</v>
      </c>
      <c r="AE937">
        <v>0</v>
      </c>
      <c r="AF937" t="s">
        <v>3</v>
      </c>
      <c r="AG937">
        <v>0.17</v>
      </c>
      <c r="AH937">
        <v>2</v>
      </c>
      <c r="AI937">
        <v>23106811</v>
      </c>
      <c r="AJ937">
        <v>940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>
      <c r="A938">
        <f>ROW(Source!A454)</f>
        <v>454</v>
      </c>
      <c r="B938">
        <v>23106822</v>
      </c>
      <c r="C938">
        <v>23106804</v>
      </c>
      <c r="D938">
        <v>21541777</v>
      </c>
      <c r="E938">
        <v>1</v>
      </c>
      <c r="F938">
        <v>1</v>
      </c>
      <c r="G938">
        <v>1</v>
      </c>
      <c r="H938">
        <v>3</v>
      </c>
      <c r="I938" t="s">
        <v>1216</v>
      </c>
      <c r="J938" t="s">
        <v>1217</v>
      </c>
      <c r="K938" t="s">
        <v>1218</v>
      </c>
      <c r="L938">
        <v>1346</v>
      </c>
      <c r="N938">
        <v>1009</v>
      </c>
      <c r="O938" t="s">
        <v>95</v>
      </c>
      <c r="P938" t="s">
        <v>95</v>
      </c>
      <c r="Q938">
        <v>1</v>
      </c>
      <c r="X938">
        <v>0.03</v>
      </c>
      <c r="Y938">
        <v>28.6</v>
      </c>
      <c r="Z938">
        <v>0</v>
      </c>
      <c r="AA938">
        <v>0</v>
      </c>
      <c r="AB938">
        <v>0</v>
      </c>
      <c r="AC938">
        <v>0</v>
      </c>
      <c r="AD938">
        <v>1</v>
      </c>
      <c r="AE938">
        <v>0</v>
      </c>
      <c r="AF938" t="s">
        <v>3</v>
      </c>
      <c r="AG938">
        <v>0.03</v>
      </c>
      <c r="AH938">
        <v>2</v>
      </c>
      <c r="AI938">
        <v>23106812</v>
      </c>
      <c r="AJ938">
        <v>941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>
      <c r="A939">
        <f>ROW(Source!A454)</f>
        <v>454</v>
      </c>
      <c r="B939">
        <v>23106823</v>
      </c>
      <c r="C939">
        <v>23106804</v>
      </c>
      <c r="D939">
        <v>21551873</v>
      </c>
      <c r="E939">
        <v>1</v>
      </c>
      <c r="F939">
        <v>1</v>
      </c>
      <c r="G939">
        <v>1</v>
      </c>
      <c r="H939">
        <v>3</v>
      </c>
      <c r="I939" t="s">
        <v>1219</v>
      </c>
      <c r="J939" t="s">
        <v>1220</v>
      </c>
      <c r="K939" t="s">
        <v>1221</v>
      </c>
      <c r="L939">
        <v>1348</v>
      </c>
      <c r="N939">
        <v>1009</v>
      </c>
      <c r="O939" t="s">
        <v>13</v>
      </c>
      <c r="P939" t="s">
        <v>13</v>
      </c>
      <c r="Q939">
        <v>1000</v>
      </c>
      <c r="X939">
        <v>2.5000000000000001E-2</v>
      </c>
      <c r="Y939">
        <v>11500</v>
      </c>
      <c r="Z939">
        <v>0</v>
      </c>
      <c r="AA939">
        <v>0</v>
      </c>
      <c r="AB939">
        <v>0</v>
      </c>
      <c r="AC939">
        <v>0</v>
      </c>
      <c r="AD939">
        <v>1</v>
      </c>
      <c r="AE939">
        <v>0</v>
      </c>
      <c r="AF939" t="s">
        <v>3</v>
      </c>
      <c r="AG939">
        <v>2.5000000000000001E-2</v>
      </c>
      <c r="AH939">
        <v>2</v>
      </c>
      <c r="AI939">
        <v>23106813</v>
      </c>
      <c r="AJ939">
        <v>942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>
      <c r="A940">
        <f>ROW(Source!A454)</f>
        <v>454</v>
      </c>
      <c r="B940">
        <v>23106824</v>
      </c>
      <c r="C940">
        <v>23106804</v>
      </c>
      <c r="D940">
        <v>21598581</v>
      </c>
      <c r="E940">
        <v>1</v>
      </c>
      <c r="F940">
        <v>1</v>
      </c>
      <c r="G940">
        <v>1</v>
      </c>
      <c r="H940">
        <v>3</v>
      </c>
      <c r="I940" t="s">
        <v>853</v>
      </c>
      <c r="J940" t="s">
        <v>854</v>
      </c>
      <c r="K940" t="s">
        <v>855</v>
      </c>
      <c r="L940">
        <v>9308174</v>
      </c>
      <c r="N940">
        <v>1009</v>
      </c>
      <c r="O940" t="s">
        <v>13</v>
      </c>
      <c r="P940" t="s">
        <v>361</v>
      </c>
      <c r="Q940">
        <v>1000</v>
      </c>
      <c r="X940">
        <v>0.69</v>
      </c>
      <c r="Y940">
        <v>1</v>
      </c>
      <c r="Z940">
        <v>0</v>
      </c>
      <c r="AA940">
        <v>0</v>
      </c>
      <c r="AB940">
        <v>0</v>
      </c>
      <c r="AC940">
        <v>0</v>
      </c>
      <c r="AD940">
        <v>1</v>
      </c>
      <c r="AE940">
        <v>0</v>
      </c>
      <c r="AF940" t="s">
        <v>3</v>
      </c>
      <c r="AG940">
        <v>0.69</v>
      </c>
      <c r="AH940">
        <v>2</v>
      </c>
      <c r="AI940">
        <v>23106814</v>
      </c>
      <c r="AJ940">
        <v>943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>
      <c r="A941">
        <f>ROW(Source!A456)</f>
        <v>456</v>
      </c>
      <c r="B941">
        <v>23106848</v>
      </c>
      <c r="C941">
        <v>23106826</v>
      </c>
      <c r="D941">
        <v>9431548</v>
      </c>
      <c r="E941">
        <v>1</v>
      </c>
      <c r="F941">
        <v>1</v>
      </c>
      <c r="G941">
        <v>1</v>
      </c>
      <c r="H941">
        <v>1</v>
      </c>
      <c r="I941" t="s">
        <v>1097</v>
      </c>
      <c r="J941" t="s">
        <v>3</v>
      </c>
      <c r="K941" t="s">
        <v>1098</v>
      </c>
      <c r="L941">
        <v>1369</v>
      </c>
      <c r="N941">
        <v>1013</v>
      </c>
      <c r="O941" t="s">
        <v>731</v>
      </c>
      <c r="P941" t="s">
        <v>731</v>
      </c>
      <c r="Q941">
        <v>1</v>
      </c>
      <c r="X941">
        <v>5</v>
      </c>
      <c r="Y941">
        <v>0</v>
      </c>
      <c r="Z941">
        <v>0</v>
      </c>
      <c r="AA941">
        <v>0</v>
      </c>
      <c r="AB941">
        <v>9.92</v>
      </c>
      <c r="AC941">
        <v>0</v>
      </c>
      <c r="AD941">
        <v>1</v>
      </c>
      <c r="AE941">
        <v>1</v>
      </c>
      <c r="AF941" t="s">
        <v>3</v>
      </c>
      <c r="AG941">
        <v>5</v>
      </c>
      <c r="AH941">
        <v>2</v>
      </c>
      <c r="AI941">
        <v>23106827</v>
      </c>
      <c r="AJ941">
        <v>944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>
      <c r="A942">
        <f>ROW(Source!A456)</f>
        <v>456</v>
      </c>
      <c r="B942">
        <v>23106849</v>
      </c>
      <c r="C942">
        <v>23106826</v>
      </c>
      <c r="D942">
        <v>121548</v>
      </c>
      <c r="E942">
        <v>1</v>
      </c>
      <c r="F942">
        <v>1</v>
      </c>
      <c r="G942">
        <v>1</v>
      </c>
      <c r="H942">
        <v>1</v>
      </c>
      <c r="I942" t="s">
        <v>23</v>
      </c>
      <c r="J942" t="s">
        <v>3</v>
      </c>
      <c r="K942" t="s">
        <v>732</v>
      </c>
      <c r="L942">
        <v>608254</v>
      </c>
      <c r="N942">
        <v>1013</v>
      </c>
      <c r="O942" t="s">
        <v>733</v>
      </c>
      <c r="P942" t="s">
        <v>733</v>
      </c>
      <c r="Q942">
        <v>1</v>
      </c>
      <c r="X942">
        <v>0.02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1</v>
      </c>
      <c r="AE942">
        <v>2</v>
      </c>
      <c r="AF942" t="s">
        <v>3</v>
      </c>
      <c r="AG942">
        <v>0.02</v>
      </c>
      <c r="AH942">
        <v>2</v>
      </c>
      <c r="AI942">
        <v>23106828</v>
      </c>
      <c r="AJ942">
        <v>945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>
      <c r="A943">
        <f>ROW(Source!A456)</f>
        <v>456</v>
      </c>
      <c r="B943">
        <v>23106850</v>
      </c>
      <c r="C943">
        <v>23106826</v>
      </c>
      <c r="D943">
        <v>21598905</v>
      </c>
      <c r="E943">
        <v>1</v>
      </c>
      <c r="F943">
        <v>1</v>
      </c>
      <c r="G943">
        <v>1</v>
      </c>
      <c r="H943">
        <v>2</v>
      </c>
      <c r="I943" t="s">
        <v>1169</v>
      </c>
      <c r="J943" t="s">
        <v>1170</v>
      </c>
      <c r="K943" t="s">
        <v>1171</v>
      </c>
      <c r="L943">
        <v>1368</v>
      </c>
      <c r="N943">
        <v>1011</v>
      </c>
      <c r="O943" t="s">
        <v>737</v>
      </c>
      <c r="P943" t="s">
        <v>737</v>
      </c>
      <c r="Q943">
        <v>1</v>
      </c>
      <c r="X943">
        <v>0.01</v>
      </c>
      <c r="Y943">
        <v>0</v>
      </c>
      <c r="Z943">
        <v>184.4</v>
      </c>
      <c r="AA943">
        <v>25.1</v>
      </c>
      <c r="AB943">
        <v>0</v>
      </c>
      <c r="AC943">
        <v>0</v>
      </c>
      <c r="AD943">
        <v>1</v>
      </c>
      <c r="AE943">
        <v>0</v>
      </c>
      <c r="AF943" t="s">
        <v>3</v>
      </c>
      <c r="AG943">
        <v>0.01</v>
      </c>
      <c r="AH943">
        <v>2</v>
      </c>
      <c r="AI943">
        <v>23106829</v>
      </c>
      <c r="AJ943">
        <v>946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>
      <c r="A944">
        <f>ROW(Source!A456)</f>
        <v>456</v>
      </c>
      <c r="B944">
        <v>23106851</v>
      </c>
      <c r="C944">
        <v>23106826</v>
      </c>
      <c r="D944">
        <v>21599186</v>
      </c>
      <c r="E944">
        <v>1</v>
      </c>
      <c r="F944">
        <v>1</v>
      </c>
      <c r="G944">
        <v>1</v>
      </c>
      <c r="H944">
        <v>2</v>
      </c>
      <c r="I944" t="s">
        <v>1172</v>
      </c>
      <c r="J944" t="s">
        <v>1173</v>
      </c>
      <c r="K944" t="s">
        <v>1174</v>
      </c>
      <c r="L944">
        <v>1368</v>
      </c>
      <c r="N944">
        <v>1011</v>
      </c>
      <c r="O944" t="s">
        <v>737</v>
      </c>
      <c r="P944" t="s">
        <v>737</v>
      </c>
      <c r="Q944">
        <v>1</v>
      </c>
      <c r="X944">
        <v>0.44</v>
      </c>
      <c r="Y944">
        <v>0</v>
      </c>
      <c r="Z944">
        <v>14.06</v>
      </c>
      <c r="AA944">
        <v>0</v>
      </c>
      <c r="AB944">
        <v>0</v>
      </c>
      <c r="AC944">
        <v>0</v>
      </c>
      <c r="AD944">
        <v>1</v>
      </c>
      <c r="AE944">
        <v>0</v>
      </c>
      <c r="AF944" t="s">
        <v>3</v>
      </c>
      <c r="AG944">
        <v>0.44</v>
      </c>
      <c r="AH944">
        <v>2</v>
      </c>
      <c r="AI944">
        <v>23106830</v>
      </c>
      <c r="AJ944">
        <v>947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>
      <c r="A945">
        <f>ROW(Source!A456)</f>
        <v>456</v>
      </c>
      <c r="B945">
        <v>23106852</v>
      </c>
      <c r="C945">
        <v>23106826</v>
      </c>
      <c r="D945">
        <v>21599187</v>
      </c>
      <c r="E945">
        <v>1</v>
      </c>
      <c r="F945">
        <v>1</v>
      </c>
      <c r="G945">
        <v>1</v>
      </c>
      <c r="H945">
        <v>2</v>
      </c>
      <c r="I945" t="s">
        <v>895</v>
      </c>
      <c r="J945" t="s">
        <v>896</v>
      </c>
      <c r="K945" t="s">
        <v>897</v>
      </c>
      <c r="L945">
        <v>1368</v>
      </c>
      <c r="N945">
        <v>1011</v>
      </c>
      <c r="O945" t="s">
        <v>737</v>
      </c>
      <c r="P945" t="s">
        <v>737</v>
      </c>
      <c r="Q945">
        <v>1</v>
      </c>
      <c r="X945">
        <v>0.05</v>
      </c>
      <c r="Y945">
        <v>0</v>
      </c>
      <c r="Z945">
        <v>8.1</v>
      </c>
      <c r="AA945">
        <v>0</v>
      </c>
      <c r="AB945">
        <v>0</v>
      </c>
      <c r="AC945">
        <v>0</v>
      </c>
      <c r="AD945">
        <v>1</v>
      </c>
      <c r="AE945">
        <v>0</v>
      </c>
      <c r="AF945" t="s">
        <v>3</v>
      </c>
      <c r="AG945">
        <v>0.05</v>
      </c>
      <c r="AH945">
        <v>2</v>
      </c>
      <c r="AI945">
        <v>23106831</v>
      </c>
      <c r="AJ945">
        <v>948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>
      <c r="A946">
        <f>ROW(Source!A456)</f>
        <v>456</v>
      </c>
      <c r="B946">
        <v>23106853</v>
      </c>
      <c r="C946">
        <v>23106826</v>
      </c>
      <c r="D946">
        <v>21599219</v>
      </c>
      <c r="E946">
        <v>1</v>
      </c>
      <c r="F946">
        <v>1</v>
      </c>
      <c r="G946">
        <v>1</v>
      </c>
      <c r="H946">
        <v>2</v>
      </c>
      <c r="I946" t="s">
        <v>1175</v>
      </c>
      <c r="J946" t="s">
        <v>1176</v>
      </c>
      <c r="K946" t="s">
        <v>1177</v>
      </c>
      <c r="L946">
        <v>1368</v>
      </c>
      <c r="N946">
        <v>1011</v>
      </c>
      <c r="O946" t="s">
        <v>737</v>
      </c>
      <c r="P946" t="s">
        <v>737</v>
      </c>
      <c r="Q946">
        <v>1</v>
      </c>
      <c r="X946">
        <v>0.32</v>
      </c>
      <c r="Y946">
        <v>0</v>
      </c>
      <c r="Z946">
        <v>7.5</v>
      </c>
      <c r="AA946">
        <v>0</v>
      </c>
      <c r="AB946">
        <v>0</v>
      </c>
      <c r="AC946">
        <v>0</v>
      </c>
      <c r="AD946">
        <v>1</v>
      </c>
      <c r="AE946">
        <v>0</v>
      </c>
      <c r="AF946" t="s">
        <v>3</v>
      </c>
      <c r="AG946">
        <v>0.32</v>
      </c>
      <c r="AH946">
        <v>2</v>
      </c>
      <c r="AI946">
        <v>23106832</v>
      </c>
      <c r="AJ946">
        <v>949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>
      <c r="A947">
        <f>ROW(Source!A456)</f>
        <v>456</v>
      </c>
      <c r="B947">
        <v>23106854</v>
      </c>
      <c r="C947">
        <v>23106826</v>
      </c>
      <c r="D947">
        <v>21600119</v>
      </c>
      <c r="E947">
        <v>1</v>
      </c>
      <c r="F947">
        <v>1</v>
      </c>
      <c r="G947">
        <v>1</v>
      </c>
      <c r="H947">
        <v>2</v>
      </c>
      <c r="I947" t="s">
        <v>1158</v>
      </c>
      <c r="J947" t="s">
        <v>1159</v>
      </c>
      <c r="K947" t="s">
        <v>1160</v>
      </c>
      <c r="L947">
        <v>1368</v>
      </c>
      <c r="N947">
        <v>1011</v>
      </c>
      <c r="O947" t="s">
        <v>737</v>
      </c>
      <c r="P947" t="s">
        <v>737</v>
      </c>
      <c r="Q947">
        <v>1</v>
      </c>
      <c r="X947">
        <v>0.01</v>
      </c>
      <c r="Y947">
        <v>0</v>
      </c>
      <c r="Z947">
        <v>16.64</v>
      </c>
      <c r="AA947">
        <v>0</v>
      </c>
      <c r="AB947">
        <v>0</v>
      </c>
      <c r="AC947">
        <v>0</v>
      </c>
      <c r="AD947">
        <v>1</v>
      </c>
      <c r="AE947">
        <v>0</v>
      </c>
      <c r="AF947" t="s">
        <v>3</v>
      </c>
      <c r="AG947">
        <v>0.01</v>
      </c>
      <c r="AH947">
        <v>2</v>
      </c>
      <c r="AI947">
        <v>23106833</v>
      </c>
      <c r="AJ947">
        <v>950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>
      <c r="A948">
        <f>ROW(Source!A456)</f>
        <v>456</v>
      </c>
      <c r="B948">
        <v>23106855</v>
      </c>
      <c r="C948">
        <v>23106826</v>
      </c>
      <c r="D948">
        <v>21601208</v>
      </c>
      <c r="E948">
        <v>1</v>
      </c>
      <c r="F948">
        <v>1</v>
      </c>
      <c r="G948">
        <v>1</v>
      </c>
      <c r="H948">
        <v>2</v>
      </c>
      <c r="I948" t="s">
        <v>1178</v>
      </c>
      <c r="J948" t="s">
        <v>1179</v>
      </c>
      <c r="K948" t="s">
        <v>1180</v>
      </c>
      <c r="L948">
        <v>1368</v>
      </c>
      <c r="N948">
        <v>1011</v>
      </c>
      <c r="O948" t="s">
        <v>737</v>
      </c>
      <c r="P948" t="s">
        <v>737</v>
      </c>
      <c r="Q948">
        <v>1</v>
      </c>
      <c r="X948">
        <v>0.4</v>
      </c>
      <c r="Y948">
        <v>0</v>
      </c>
      <c r="Z948">
        <v>10.67</v>
      </c>
      <c r="AA948">
        <v>0</v>
      </c>
      <c r="AB948">
        <v>0</v>
      </c>
      <c r="AC948">
        <v>0</v>
      </c>
      <c r="AD948">
        <v>1</v>
      </c>
      <c r="AE948">
        <v>0</v>
      </c>
      <c r="AF948" t="s">
        <v>3</v>
      </c>
      <c r="AG948">
        <v>0.4</v>
      </c>
      <c r="AH948">
        <v>2</v>
      </c>
      <c r="AI948">
        <v>23106834</v>
      </c>
      <c r="AJ948">
        <v>951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>
      <c r="A949">
        <f>ROW(Source!A456)</f>
        <v>456</v>
      </c>
      <c r="B949">
        <v>23106856</v>
      </c>
      <c r="C949">
        <v>23106826</v>
      </c>
      <c r="D949">
        <v>21538874</v>
      </c>
      <c r="E949">
        <v>1</v>
      </c>
      <c r="F949">
        <v>1</v>
      </c>
      <c r="G949">
        <v>1</v>
      </c>
      <c r="H949">
        <v>3</v>
      </c>
      <c r="I949" t="s">
        <v>762</v>
      </c>
      <c r="J949" t="s">
        <v>763</v>
      </c>
      <c r="K949" t="s">
        <v>764</v>
      </c>
      <c r="L949">
        <v>1339</v>
      </c>
      <c r="N949">
        <v>1007</v>
      </c>
      <c r="O949" t="s">
        <v>26</v>
      </c>
      <c r="P949" t="s">
        <v>26</v>
      </c>
      <c r="Q949">
        <v>1</v>
      </c>
      <c r="X949">
        <v>1.06</v>
      </c>
      <c r="Y949">
        <v>6.22</v>
      </c>
      <c r="Z949">
        <v>0</v>
      </c>
      <c r="AA949">
        <v>0</v>
      </c>
      <c r="AB949">
        <v>0</v>
      </c>
      <c r="AC949">
        <v>0</v>
      </c>
      <c r="AD949">
        <v>1</v>
      </c>
      <c r="AE949">
        <v>0</v>
      </c>
      <c r="AF949" t="s">
        <v>3</v>
      </c>
      <c r="AG949">
        <v>1.06</v>
      </c>
      <c r="AH949">
        <v>2</v>
      </c>
      <c r="AI949">
        <v>23106835</v>
      </c>
      <c r="AJ949">
        <v>952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>
      <c r="A950">
        <f>ROW(Source!A456)</f>
        <v>456</v>
      </c>
      <c r="B950">
        <v>23106857</v>
      </c>
      <c r="C950">
        <v>23106826</v>
      </c>
      <c r="D950">
        <v>21539414</v>
      </c>
      <c r="E950">
        <v>1</v>
      </c>
      <c r="F950">
        <v>1</v>
      </c>
      <c r="G950">
        <v>1</v>
      </c>
      <c r="H950">
        <v>3</v>
      </c>
      <c r="I950" t="s">
        <v>1181</v>
      </c>
      <c r="J950" t="s">
        <v>1182</v>
      </c>
      <c r="K950" t="s">
        <v>1183</v>
      </c>
      <c r="L950">
        <v>1348</v>
      </c>
      <c r="N950">
        <v>1009</v>
      </c>
      <c r="O950" t="s">
        <v>13</v>
      </c>
      <c r="P950" t="s">
        <v>13</v>
      </c>
      <c r="Q950">
        <v>1000</v>
      </c>
      <c r="X950">
        <v>1.1999999999999999E-3</v>
      </c>
      <c r="Y950">
        <v>586.47</v>
      </c>
      <c r="Z950">
        <v>0</v>
      </c>
      <c r="AA950">
        <v>0</v>
      </c>
      <c r="AB950">
        <v>0</v>
      </c>
      <c r="AC950">
        <v>0</v>
      </c>
      <c r="AD950">
        <v>1</v>
      </c>
      <c r="AE950">
        <v>0</v>
      </c>
      <c r="AF950" t="s">
        <v>3</v>
      </c>
      <c r="AG950">
        <v>1.1999999999999999E-3</v>
      </c>
      <c r="AH950">
        <v>2</v>
      </c>
      <c r="AI950">
        <v>23106836</v>
      </c>
      <c r="AJ950">
        <v>953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>
      <c r="A951">
        <f>ROW(Source!A456)</f>
        <v>456</v>
      </c>
      <c r="B951">
        <v>23106858</v>
      </c>
      <c r="C951">
        <v>23106826</v>
      </c>
      <c r="D951">
        <v>21541581</v>
      </c>
      <c r="E951">
        <v>1</v>
      </c>
      <c r="F951">
        <v>1</v>
      </c>
      <c r="G951">
        <v>1</v>
      </c>
      <c r="H951">
        <v>3</v>
      </c>
      <c r="I951" t="s">
        <v>1184</v>
      </c>
      <c r="J951" t="s">
        <v>1185</v>
      </c>
      <c r="K951" t="s">
        <v>1186</v>
      </c>
      <c r="L951">
        <v>1346</v>
      </c>
      <c r="N951">
        <v>1009</v>
      </c>
      <c r="O951" t="s">
        <v>95</v>
      </c>
      <c r="P951" t="s">
        <v>95</v>
      </c>
      <c r="Q951">
        <v>1</v>
      </c>
      <c r="X951">
        <v>0.02</v>
      </c>
      <c r="Y951">
        <v>68.87</v>
      </c>
      <c r="Z951">
        <v>0</v>
      </c>
      <c r="AA951">
        <v>0</v>
      </c>
      <c r="AB951">
        <v>0</v>
      </c>
      <c r="AC951">
        <v>0</v>
      </c>
      <c r="AD951">
        <v>1</v>
      </c>
      <c r="AE951">
        <v>0</v>
      </c>
      <c r="AF951" t="s">
        <v>3</v>
      </c>
      <c r="AG951">
        <v>0.02</v>
      </c>
      <c r="AH951">
        <v>2</v>
      </c>
      <c r="AI951">
        <v>23106837</v>
      </c>
      <c r="AJ951">
        <v>954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  <row r="952" spans="1:44">
      <c r="A952">
        <f>ROW(Source!A456)</f>
        <v>456</v>
      </c>
      <c r="B952">
        <v>23106859</v>
      </c>
      <c r="C952">
        <v>23106826</v>
      </c>
      <c r="D952">
        <v>21541584</v>
      </c>
      <c r="E952">
        <v>1</v>
      </c>
      <c r="F952">
        <v>1</v>
      </c>
      <c r="G952">
        <v>1</v>
      </c>
      <c r="H952">
        <v>3</v>
      </c>
      <c r="I952" t="s">
        <v>1187</v>
      </c>
      <c r="J952" t="s">
        <v>1188</v>
      </c>
      <c r="K952" t="s">
        <v>1189</v>
      </c>
      <c r="L952">
        <v>1346</v>
      </c>
      <c r="N952">
        <v>1009</v>
      </c>
      <c r="O952" t="s">
        <v>95</v>
      </c>
      <c r="P952" t="s">
        <v>95</v>
      </c>
      <c r="Q952">
        <v>1</v>
      </c>
      <c r="X952">
        <v>3.5999999999999997E-2</v>
      </c>
      <c r="Y952">
        <v>4</v>
      </c>
      <c r="Z952">
        <v>0</v>
      </c>
      <c r="AA952">
        <v>0</v>
      </c>
      <c r="AB952">
        <v>0</v>
      </c>
      <c r="AC952">
        <v>0</v>
      </c>
      <c r="AD952">
        <v>1</v>
      </c>
      <c r="AE952">
        <v>0</v>
      </c>
      <c r="AF952" t="s">
        <v>3</v>
      </c>
      <c r="AG952">
        <v>3.5999999999999997E-2</v>
      </c>
      <c r="AH952">
        <v>2</v>
      </c>
      <c r="AI952">
        <v>23106838</v>
      </c>
      <c r="AJ952">
        <v>955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</row>
    <row r="953" spans="1:44">
      <c r="A953">
        <f>ROW(Source!A456)</f>
        <v>456</v>
      </c>
      <c r="B953">
        <v>23106860</v>
      </c>
      <c r="C953">
        <v>23106826</v>
      </c>
      <c r="D953">
        <v>21541743</v>
      </c>
      <c r="E953">
        <v>1</v>
      </c>
      <c r="F953">
        <v>1</v>
      </c>
      <c r="G953">
        <v>1</v>
      </c>
      <c r="H953">
        <v>3</v>
      </c>
      <c r="I953" t="s">
        <v>1190</v>
      </c>
      <c r="J953" t="s">
        <v>1191</v>
      </c>
      <c r="K953" t="s">
        <v>1192</v>
      </c>
      <c r="L953">
        <v>1346</v>
      </c>
      <c r="N953">
        <v>1009</v>
      </c>
      <c r="O953" t="s">
        <v>95</v>
      </c>
      <c r="P953" t="s">
        <v>95</v>
      </c>
      <c r="Q953">
        <v>1</v>
      </c>
      <c r="X953">
        <v>4.0000000000000001E-3</v>
      </c>
      <c r="Y953">
        <v>17.920000000000002</v>
      </c>
      <c r="Z953">
        <v>0</v>
      </c>
      <c r="AA953">
        <v>0</v>
      </c>
      <c r="AB953">
        <v>0</v>
      </c>
      <c r="AC953">
        <v>0</v>
      </c>
      <c r="AD953">
        <v>1</v>
      </c>
      <c r="AE953">
        <v>0</v>
      </c>
      <c r="AF953" t="s">
        <v>3</v>
      </c>
      <c r="AG953">
        <v>4.0000000000000001E-3</v>
      </c>
      <c r="AH953">
        <v>2</v>
      </c>
      <c r="AI953">
        <v>23106839</v>
      </c>
      <c r="AJ953">
        <v>956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</row>
    <row r="954" spans="1:44">
      <c r="A954">
        <f>ROW(Source!A456)</f>
        <v>456</v>
      </c>
      <c r="B954">
        <v>23106861</v>
      </c>
      <c r="C954">
        <v>23106826</v>
      </c>
      <c r="D954">
        <v>21541970</v>
      </c>
      <c r="E954">
        <v>1</v>
      </c>
      <c r="F954">
        <v>1</v>
      </c>
      <c r="G954">
        <v>1</v>
      </c>
      <c r="H954">
        <v>3</v>
      </c>
      <c r="I954" t="s">
        <v>1193</v>
      </c>
      <c r="J954" t="s">
        <v>1194</v>
      </c>
      <c r="K954" t="s">
        <v>1195</v>
      </c>
      <c r="L954">
        <v>1339</v>
      </c>
      <c r="N954">
        <v>1007</v>
      </c>
      <c r="O954" t="s">
        <v>26</v>
      </c>
      <c r="P954" t="s">
        <v>26</v>
      </c>
      <c r="Q954">
        <v>1</v>
      </c>
      <c r="X954">
        <v>0.14199999999999999</v>
      </c>
      <c r="Y954">
        <v>19.02</v>
      </c>
      <c r="Z954">
        <v>0</v>
      </c>
      <c r="AA954">
        <v>0</v>
      </c>
      <c r="AB954">
        <v>0</v>
      </c>
      <c r="AC954">
        <v>0</v>
      </c>
      <c r="AD954">
        <v>1</v>
      </c>
      <c r="AE954">
        <v>0</v>
      </c>
      <c r="AF954" t="s">
        <v>3</v>
      </c>
      <c r="AG954">
        <v>0.14199999999999999</v>
      </c>
      <c r="AH954">
        <v>2</v>
      </c>
      <c r="AI954">
        <v>23106840</v>
      </c>
      <c r="AJ954">
        <v>957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</row>
    <row r="955" spans="1:44">
      <c r="A955">
        <f>ROW(Source!A456)</f>
        <v>456</v>
      </c>
      <c r="B955">
        <v>23106862</v>
      </c>
      <c r="C955">
        <v>23106826</v>
      </c>
      <c r="D955">
        <v>21541975</v>
      </c>
      <c r="E955">
        <v>1</v>
      </c>
      <c r="F955">
        <v>1</v>
      </c>
      <c r="G955">
        <v>1</v>
      </c>
      <c r="H955">
        <v>3</v>
      </c>
      <c r="I955" t="s">
        <v>1131</v>
      </c>
      <c r="J955" t="s">
        <v>1132</v>
      </c>
      <c r="K955" t="s">
        <v>1133</v>
      </c>
      <c r="L955">
        <v>1346</v>
      </c>
      <c r="N955">
        <v>1009</v>
      </c>
      <c r="O955" t="s">
        <v>95</v>
      </c>
      <c r="P955" t="s">
        <v>95</v>
      </c>
      <c r="Q955">
        <v>1</v>
      </c>
      <c r="X955">
        <v>0.56999999999999995</v>
      </c>
      <c r="Y955">
        <v>6.09</v>
      </c>
      <c r="Z955">
        <v>0</v>
      </c>
      <c r="AA955">
        <v>0</v>
      </c>
      <c r="AB955">
        <v>0</v>
      </c>
      <c r="AC955">
        <v>0</v>
      </c>
      <c r="AD955">
        <v>1</v>
      </c>
      <c r="AE955">
        <v>0</v>
      </c>
      <c r="AF955" t="s">
        <v>3</v>
      </c>
      <c r="AG955">
        <v>0.56999999999999995</v>
      </c>
      <c r="AH955">
        <v>2</v>
      </c>
      <c r="AI955">
        <v>23106841</v>
      </c>
      <c r="AJ955">
        <v>958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</row>
    <row r="956" spans="1:44">
      <c r="A956">
        <f>ROW(Source!A456)</f>
        <v>456</v>
      </c>
      <c r="B956">
        <v>23106863</v>
      </c>
      <c r="C956">
        <v>23106826</v>
      </c>
      <c r="D956">
        <v>21542089</v>
      </c>
      <c r="E956">
        <v>1</v>
      </c>
      <c r="F956">
        <v>1</v>
      </c>
      <c r="G956">
        <v>1</v>
      </c>
      <c r="H956">
        <v>3</v>
      </c>
      <c r="I956" t="s">
        <v>1196</v>
      </c>
      <c r="J956" t="s">
        <v>1197</v>
      </c>
      <c r="K956" t="s">
        <v>1198</v>
      </c>
      <c r="L956">
        <v>1327</v>
      </c>
      <c r="N956">
        <v>1005</v>
      </c>
      <c r="O956" t="s">
        <v>220</v>
      </c>
      <c r="P956" t="s">
        <v>220</v>
      </c>
      <c r="Q956">
        <v>1</v>
      </c>
      <c r="X956">
        <v>4.3999999999999997E-2</v>
      </c>
      <c r="Y956">
        <v>5.95</v>
      </c>
      <c r="Z956">
        <v>0</v>
      </c>
      <c r="AA956">
        <v>0</v>
      </c>
      <c r="AB956">
        <v>0</v>
      </c>
      <c r="AC956">
        <v>0</v>
      </c>
      <c r="AD956">
        <v>1</v>
      </c>
      <c r="AE956">
        <v>0</v>
      </c>
      <c r="AF956" t="s">
        <v>3</v>
      </c>
      <c r="AG956">
        <v>4.3999999999999997E-2</v>
      </c>
      <c r="AH956">
        <v>2</v>
      </c>
      <c r="AI956">
        <v>23106842</v>
      </c>
      <c r="AJ956">
        <v>959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</row>
    <row r="957" spans="1:44">
      <c r="A957">
        <f>ROW(Source!A456)</f>
        <v>456</v>
      </c>
      <c r="B957">
        <v>23106864</v>
      </c>
      <c r="C957">
        <v>23106826</v>
      </c>
      <c r="D957">
        <v>21544653</v>
      </c>
      <c r="E957">
        <v>1</v>
      </c>
      <c r="F957">
        <v>1</v>
      </c>
      <c r="G957">
        <v>1</v>
      </c>
      <c r="H957">
        <v>3</v>
      </c>
      <c r="I957" t="s">
        <v>1199</v>
      </c>
      <c r="J957" t="s">
        <v>1200</v>
      </c>
      <c r="K957" t="s">
        <v>1201</v>
      </c>
      <c r="L957">
        <v>1346</v>
      </c>
      <c r="N957">
        <v>1009</v>
      </c>
      <c r="O957" t="s">
        <v>95</v>
      </c>
      <c r="P957" t="s">
        <v>95</v>
      </c>
      <c r="Q957">
        <v>1</v>
      </c>
      <c r="X957">
        <v>1E-4</v>
      </c>
      <c r="Y957">
        <v>12.1</v>
      </c>
      <c r="Z957">
        <v>0</v>
      </c>
      <c r="AA957">
        <v>0</v>
      </c>
      <c r="AB957">
        <v>0</v>
      </c>
      <c r="AC957">
        <v>0</v>
      </c>
      <c r="AD957">
        <v>1</v>
      </c>
      <c r="AE957">
        <v>0</v>
      </c>
      <c r="AF957" t="s">
        <v>3</v>
      </c>
      <c r="AG957">
        <v>1E-4</v>
      </c>
      <c r="AH957">
        <v>2</v>
      </c>
      <c r="AI957">
        <v>23106843</v>
      </c>
      <c r="AJ957">
        <v>960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</row>
    <row r="958" spans="1:44">
      <c r="A958">
        <f>ROW(Source!A456)</f>
        <v>456</v>
      </c>
      <c r="B958">
        <v>23106865</v>
      </c>
      <c r="C958">
        <v>23106826</v>
      </c>
      <c r="D958">
        <v>21544660</v>
      </c>
      <c r="E958">
        <v>1</v>
      </c>
      <c r="F958">
        <v>1</v>
      </c>
      <c r="G958">
        <v>1</v>
      </c>
      <c r="H958">
        <v>3</v>
      </c>
      <c r="I958" t="s">
        <v>1202</v>
      </c>
      <c r="J958" t="s">
        <v>1203</v>
      </c>
      <c r="K958" t="s">
        <v>1204</v>
      </c>
      <c r="L958">
        <v>1346</v>
      </c>
      <c r="N958">
        <v>1009</v>
      </c>
      <c r="O958" t="s">
        <v>95</v>
      </c>
      <c r="P958" t="s">
        <v>95</v>
      </c>
      <c r="Q958">
        <v>1</v>
      </c>
      <c r="X958">
        <v>5.2999999999999999E-2</v>
      </c>
      <c r="Y958">
        <v>15.26</v>
      </c>
      <c r="Z958">
        <v>0</v>
      </c>
      <c r="AA958">
        <v>0</v>
      </c>
      <c r="AB958">
        <v>0</v>
      </c>
      <c r="AC958">
        <v>0</v>
      </c>
      <c r="AD958">
        <v>1</v>
      </c>
      <c r="AE958">
        <v>0</v>
      </c>
      <c r="AF958" t="s">
        <v>3</v>
      </c>
      <c r="AG958">
        <v>5.2999999999999999E-2</v>
      </c>
      <c r="AH958">
        <v>2</v>
      </c>
      <c r="AI958">
        <v>23106844</v>
      </c>
      <c r="AJ958">
        <v>961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</row>
    <row r="959" spans="1:44">
      <c r="A959">
        <f>ROW(Source!A456)</f>
        <v>456</v>
      </c>
      <c r="B959">
        <v>23106866</v>
      </c>
      <c r="C959">
        <v>23106826</v>
      </c>
      <c r="D959">
        <v>21551790</v>
      </c>
      <c r="E959">
        <v>1</v>
      </c>
      <c r="F959">
        <v>1</v>
      </c>
      <c r="G959">
        <v>1</v>
      </c>
      <c r="H959">
        <v>3</v>
      </c>
      <c r="I959" t="s">
        <v>1205</v>
      </c>
      <c r="J959" t="s">
        <v>1206</v>
      </c>
      <c r="K959" t="s">
        <v>1207</v>
      </c>
      <c r="L959">
        <v>1348</v>
      </c>
      <c r="N959">
        <v>1009</v>
      </c>
      <c r="O959" t="s">
        <v>13</v>
      </c>
      <c r="P959" t="s">
        <v>13</v>
      </c>
      <c r="Q959">
        <v>1000</v>
      </c>
      <c r="X959">
        <v>2.0000000000000001E-4</v>
      </c>
      <c r="Y959">
        <v>7441</v>
      </c>
      <c r="Z959">
        <v>0</v>
      </c>
      <c r="AA959">
        <v>0</v>
      </c>
      <c r="AB959">
        <v>0</v>
      </c>
      <c r="AC959">
        <v>0</v>
      </c>
      <c r="AD959">
        <v>1</v>
      </c>
      <c r="AE959">
        <v>0</v>
      </c>
      <c r="AF959" t="s">
        <v>3</v>
      </c>
      <c r="AG959">
        <v>2.0000000000000001E-4</v>
      </c>
      <c r="AH959">
        <v>2</v>
      </c>
      <c r="AI959">
        <v>23106845</v>
      </c>
      <c r="AJ959">
        <v>962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</row>
    <row r="960" spans="1:44">
      <c r="A960">
        <f>ROW(Source!A456)</f>
        <v>456</v>
      </c>
      <c r="B960">
        <v>23106867</v>
      </c>
      <c r="C960">
        <v>23106826</v>
      </c>
      <c r="D960">
        <v>21638445</v>
      </c>
      <c r="E960">
        <v>1</v>
      </c>
      <c r="F960">
        <v>1</v>
      </c>
      <c r="G960">
        <v>1</v>
      </c>
      <c r="H960">
        <v>3</v>
      </c>
      <c r="I960" t="s">
        <v>1208</v>
      </c>
      <c r="J960" t="s">
        <v>1209</v>
      </c>
      <c r="K960" t="s">
        <v>1210</v>
      </c>
      <c r="L960">
        <v>1346</v>
      </c>
      <c r="N960">
        <v>1009</v>
      </c>
      <c r="O960" t="s">
        <v>95</v>
      </c>
      <c r="P960" t="s">
        <v>95</v>
      </c>
      <c r="Q960">
        <v>1</v>
      </c>
      <c r="X960">
        <v>1E-3</v>
      </c>
      <c r="Y960">
        <v>737.8</v>
      </c>
      <c r="Z960">
        <v>0</v>
      </c>
      <c r="AA960">
        <v>0</v>
      </c>
      <c r="AB960">
        <v>0</v>
      </c>
      <c r="AC960">
        <v>0</v>
      </c>
      <c r="AD960">
        <v>1</v>
      </c>
      <c r="AE960">
        <v>0</v>
      </c>
      <c r="AF960" t="s">
        <v>3</v>
      </c>
      <c r="AG960">
        <v>1E-3</v>
      </c>
      <c r="AH960">
        <v>2</v>
      </c>
      <c r="AI960">
        <v>23106846</v>
      </c>
      <c r="AJ960">
        <v>963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</row>
    <row r="961" spans="1:44">
      <c r="A961">
        <f>ROW(Source!A456)</f>
        <v>456</v>
      </c>
      <c r="B961">
        <v>23106868</v>
      </c>
      <c r="C961">
        <v>23106826</v>
      </c>
      <c r="D961">
        <v>21598581</v>
      </c>
      <c r="E961">
        <v>1</v>
      </c>
      <c r="F961">
        <v>1</v>
      </c>
      <c r="G961">
        <v>1</v>
      </c>
      <c r="H961">
        <v>3</v>
      </c>
      <c r="I961" t="s">
        <v>853</v>
      </c>
      <c r="J961" t="s">
        <v>854</v>
      </c>
      <c r="K961" t="s">
        <v>855</v>
      </c>
      <c r="L961">
        <v>9308174</v>
      </c>
      <c r="N961">
        <v>1009</v>
      </c>
      <c r="O961" t="s">
        <v>13</v>
      </c>
      <c r="P961" t="s">
        <v>361</v>
      </c>
      <c r="Q961">
        <v>1000</v>
      </c>
      <c r="X961">
        <v>0.99</v>
      </c>
      <c r="Y961">
        <v>1</v>
      </c>
      <c r="Z961">
        <v>0</v>
      </c>
      <c r="AA961">
        <v>0</v>
      </c>
      <c r="AB961">
        <v>0</v>
      </c>
      <c r="AC961">
        <v>0</v>
      </c>
      <c r="AD961">
        <v>1</v>
      </c>
      <c r="AE961">
        <v>0</v>
      </c>
      <c r="AF961" t="s">
        <v>3</v>
      </c>
      <c r="AG961">
        <v>0.99</v>
      </c>
      <c r="AH961">
        <v>2</v>
      </c>
      <c r="AI961">
        <v>23106847</v>
      </c>
      <c r="AJ961">
        <v>964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</row>
    <row r="962" spans="1:44">
      <c r="A962">
        <f>ROW(Source!A458)</f>
        <v>458</v>
      </c>
      <c r="B962">
        <v>23106885</v>
      </c>
      <c r="C962">
        <v>23106870</v>
      </c>
      <c r="D962">
        <v>9430636</v>
      </c>
      <c r="E962">
        <v>1</v>
      </c>
      <c r="F962">
        <v>1</v>
      </c>
      <c r="G962">
        <v>1</v>
      </c>
      <c r="H962">
        <v>1</v>
      </c>
      <c r="I962" t="s">
        <v>1011</v>
      </c>
      <c r="J962" t="s">
        <v>3</v>
      </c>
      <c r="K962" t="s">
        <v>1012</v>
      </c>
      <c r="L962">
        <v>1369</v>
      </c>
      <c r="N962">
        <v>1013</v>
      </c>
      <c r="O962" t="s">
        <v>731</v>
      </c>
      <c r="P962" t="s">
        <v>731</v>
      </c>
      <c r="Q962">
        <v>1</v>
      </c>
      <c r="X962">
        <v>30.3</v>
      </c>
      <c r="Y962">
        <v>0</v>
      </c>
      <c r="Z962">
        <v>0</v>
      </c>
      <c r="AA962">
        <v>0</v>
      </c>
      <c r="AB962">
        <v>9.4</v>
      </c>
      <c r="AC962">
        <v>0</v>
      </c>
      <c r="AD962">
        <v>1</v>
      </c>
      <c r="AE962">
        <v>1</v>
      </c>
      <c r="AF962" t="s">
        <v>3</v>
      </c>
      <c r="AG962">
        <v>30.3</v>
      </c>
      <c r="AH962">
        <v>2</v>
      </c>
      <c r="AI962">
        <v>23106871</v>
      </c>
      <c r="AJ962">
        <v>965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</row>
    <row r="963" spans="1:44">
      <c r="A963">
        <f>ROW(Source!A458)</f>
        <v>458</v>
      </c>
      <c r="B963">
        <v>23106886</v>
      </c>
      <c r="C963">
        <v>23106870</v>
      </c>
      <c r="D963">
        <v>121548</v>
      </c>
      <c r="E963">
        <v>1</v>
      </c>
      <c r="F963">
        <v>1</v>
      </c>
      <c r="G963">
        <v>1</v>
      </c>
      <c r="H963">
        <v>1</v>
      </c>
      <c r="I963" t="s">
        <v>23</v>
      </c>
      <c r="J963" t="s">
        <v>3</v>
      </c>
      <c r="K963" t="s">
        <v>732</v>
      </c>
      <c r="L963">
        <v>608254</v>
      </c>
      <c r="N963">
        <v>1013</v>
      </c>
      <c r="O963" t="s">
        <v>733</v>
      </c>
      <c r="P963" t="s">
        <v>733</v>
      </c>
      <c r="Q963">
        <v>1</v>
      </c>
      <c r="X963">
        <v>0.03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1</v>
      </c>
      <c r="AE963">
        <v>2</v>
      </c>
      <c r="AF963" t="s">
        <v>3</v>
      </c>
      <c r="AG963">
        <v>0.03</v>
      </c>
      <c r="AH963">
        <v>2</v>
      </c>
      <c r="AI963">
        <v>23106872</v>
      </c>
      <c r="AJ963">
        <v>966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</row>
    <row r="964" spans="1:44">
      <c r="A964">
        <f>ROW(Source!A458)</f>
        <v>458</v>
      </c>
      <c r="B964">
        <v>23106887</v>
      </c>
      <c r="C964">
        <v>23106870</v>
      </c>
      <c r="D964">
        <v>21598821</v>
      </c>
      <c r="E964">
        <v>1</v>
      </c>
      <c r="F964">
        <v>1</v>
      </c>
      <c r="G964">
        <v>1</v>
      </c>
      <c r="H964">
        <v>2</v>
      </c>
      <c r="I964" t="s">
        <v>805</v>
      </c>
      <c r="J964" t="s">
        <v>806</v>
      </c>
      <c r="K964" t="s">
        <v>807</v>
      </c>
      <c r="L964">
        <v>1368</v>
      </c>
      <c r="N964">
        <v>1011</v>
      </c>
      <c r="O964" t="s">
        <v>737</v>
      </c>
      <c r="P964" t="s">
        <v>737</v>
      </c>
      <c r="Q964">
        <v>1</v>
      </c>
      <c r="X964">
        <v>0.03</v>
      </c>
      <c r="Y964">
        <v>0</v>
      </c>
      <c r="Z964">
        <v>134.65</v>
      </c>
      <c r="AA964">
        <v>13.5</v>
      </c>
      <c r="AB964">
        <v>0</v>
      </c>
      <c r="AC964">
        <v>0</v>
      </c>
      <c r="AD964">
        <v>1</v>
      </c>
      <c r="AE964">
        <v>0</v>
      </c>
      <c r="AF964" t="s">
        <v>3</v>
      </c>
      <c r="AG964">
        <v>0.03</v>
      </c>
      <c r="AH964">
        <v>2</v>
      </c>
      <c r="AI964">
        <v>23106873</v>
      </c>
      <c r="AJ964">
        <v>967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</row>
    <row r="965" spans="1:44">
      <c r="A965">
        <f>ROW(Source!A458)</f>
        <v>458</v>
      </c>
      <c r="B965">
        <v>23106888</v>
      </c>
      <c r="C965">
        <v>23106870</v>
      </c>
      <c r="D965">
        <v>21599019</v>
      </c>
      <c r="E965">
        <v>1</v>
      </c>
      <c r="F965">
        <v>1</v>
      </c>
      <c r="G965">
        <v>1</v>
      </c>
      <c r="H965">
        <v>2</v>
      </c>
      <c r="I965" t="s">
        <v>1099</v>
      </c>
      <c r="J965" t="s">
        <v>1100</v>
      </c>
      <c r="K965" t="s">
        <v>1101</v>
      </c>
      <c r="L965">
        <v>1368</v>
      </c>
      <c r="N965">
        <v>1011</v>
      </c>
      <c r="O965" t="s">
        <v>737</v>
      </c>
      <c r="P965" t="s">
        <v>737</v>
      </c>
      <c r="Q965">
        <v>1</v>
      </c>
      <c r="X965">
        <v>0.63</v>
      </c>
      <c r="Y965">
        <v>0</v>
      </c>
      <c r="Z965">
        <v>6.9</v>
      </c>
      <c r="AA965">
        <v>0</v>
      </c>
      <c r="AB965">
        <v>0</v>
      </c>
      <c r="AC965">
        <v>0</v>
      </c>
      <c r="AD965">
        <v>1</v>
      </c>
      <c r="AE965">
        <v>0</v>
      </c>
      <c r="AF965" t="s">
        <v>3</v>
      </c>
      <c r="AG965">
        <v>0.63</v>
      </c>
      <c r="AH965">
        <v>2</v>
      </c>
      <c r="AI965">
        <v>23106874</v>
      </c>
      <c r="AJ965">
        <v>968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</row>
    <row r="966" spans="1:44">
      <c r="A966">
        <f>ROW(Source!A458)</f>
        <v>458</v>
      </c>
      <c r="B966">
        <v>23106889</v>
      </c>
      <c r="C966">
        <v>23106870</v>
      </c>
      <c r="D966">
        <v>21599187</v>
      </c>
      <c r="E966">
        <v>1</v>
      </c>
      <c r="F966">
        <v>1</v>
      </c>
      <c r="G966">
        <v>1</v>
      </c>
      <c r="H966">
        <v>2</v>
      </c>
      <c r="I966" t="s">
        <v>895</v>
      </c>
      <c r="J966" t="s">
        <v>896</v>
      </c>
      <c r="K966" t="s">
        <v>897</v>
      </c>
      <c r="L966">
        <v>1368</v>
      </c>
      <c r="N966">
        <v>1011</v>
      </c>
      <c r="O966" t="s">
        <v>737</v>
      </c>
      <c r="P966" t="s">
        <v>737</v>
      </c>
      <c r="Q966">
        <v>1</v>
      </c>
      <c r="X966">
        <v>3.02</v>
      </c>
      <c r="Y966">
        <v>0</v>
      </c>
      <c r="Z966">
        <v>8.1</v>
      </c>
      <c r="AA966">
        <v>0</v>
      </c>
      <c r="AB966">
        <v>0</v>
      </c>
      <c r="AC966">
        <v>0</v>
      </c>
      <c r="AD966">
        <v>1</v>
      </c>
      <c r="AE966">
        <v>0</v>
      </c>
      <c r="AF966" t="s">
        <v>3</v>
      </c>
      <c r="AG966">
        <v>3.02</v>
      </c>
      <c r="AH966">
        <v>2</v>
      </c>
      <c r="AI966">
        <v>23106875</v>
      </c>
      <c r="AJ966">
        <v>969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</row>
    <row r="967" spans="1:44">
      <c r="A967">
        <f>ROW(Source!A458)</f>
        <v>458</v>
      </c>
      <c r="B967">
        <v>23106890</v>
      </c>
      <c r="C967">
        <v>23106870</v>
      </c>
      <c r="D967">
        <v>21599190</v>
      </c>
      <c r="E967">
        <v>1</v>
      </c>
      <c r="F967">
        <v>1</v>
      </c>
      <c r="G967">
        <v>1</v>
      </c>
      <c r="H967">
        <v>2</v>
      </c>
      <c r="I967" t="s">
        <v>744</v>
      </c>
      <c r="J967" t="s">
        <v>745</v>
      </c>
      <c r="K967" t="s">
        <v>746</v>
      </c>
      <c r="L967">
        <v>1368</v>
      </c>
      <c r="N967">
        <v>1011</v>
      </c>
      <c r="O967" t="s">
        <v>737</v>
      </c>
      <c r="P967" t="s">
        <v>737</v>
      </c>
      <c r="Q967">
        <v>1</v>
      </c>
      <c r="X967">
        <v>0.57999999999999996</v>
      </c>
      <c r="Y967">
        <v>0</v>
      </c>
      <c r="Z967">
        <v>1.2</v>
      </c>
      <c r="AA967">
        <v>0</v>
      </c>
      <c r="AB967">
        <v>0</v>
      </c>
      <c r="AC967">
        <v>0</v>
      </c>
      <c r="AD967">
        <v>1</v>
      </c>
      <c r="AE967">
        <v>0</v>
      </c>
      <c r="AF967" t="s">
        <v>3</v>
      </c>
      <c r="AG967">
        <v>0.57999999999999996</v>
      </c>
      <c r="AH967">
        <v>2</v>
      </c>
      <c r="AI967">
        <v>23106876</v>
      </c>
      <c r="AJ967">
        <v>970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</row>
    <row r="968" spans="1:44">
      <c r="A968">
        <f>ROW(Source!A458)</f>
        <v>458</v>
      </c>
      <c r="B968">
        <v>23106891</v>
      </c>
      <c r="C968">
        <v>23106870</v>
      </c>
      <c r="D968">
        <v>21601202</v>
      </c>
      <c r="E968">
        <v>1</v>
      </c>
      <c r="F968">
        <v>1</v>
      </c>
      <c r="G968">
        <v>1</v>
      </c>
      <c r="H968">
        <v>2</v>
      </c>
      <c r="I968" t="s">
        <v>1122</v>
      </c>
      <c r="J968" t="s">
        <v>1123</v>
      </c>
      <c r="K968" t="s">
        <v>1124</v>
      </c>
      <c r="L968">
        <v>1368</v>
      </c>
      <c r="N968">
        <v>1011</v>
      </c>
      <c r="O968" t="s">
        <v>737</v>
      </c>
      <c r="P968" t="s">
        <v>737</v>
      </c>
      <c r="Q968">
        <v>1</v>
      </c>
      <c r="X968">
        <v>2.9</v>
      </c>
      <c r="Y968">
        <v>0</v>
      </c>
      <c r="Z968">
        <v>5.13</v>
      </c>
      <c r="AA968">
        <v>0</v>
      </c>
      <c r="AB968">
        <v>0</v>
      </c>
      <c r="AC968">
        <v>0</v>
      </c>
      <c r="AD968">
        <v>1</v>
      </c>
      <c r="AE968">
        <v>0</v>
      </c>
      <c r="AF968" t="s">
        <v>3</v>
      </c>
      <c r="AG968">
        <v>2.9</v>
      </c>
      <c r="AH968">
        <v>2</v>
      </c>
      <c r="AI968">
        <v>23106877</v>
      </c>
      <c r="AJ968">
        <v>971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</row>
    <row r="969" spans="1:44">
      <c r="A969">
        <f>ROW(Source!A458)</f>
        <v>458</v>
      </c>
      <c r="B969">
        <v>23106892</v>
      </c>
      <c r="C969">
        <v>23106870</v>
      </c>
      <c r="D969">
        <v>21601609</v>
      </c>
      <c r="E969">
        <v>1</v>
      </c>
      <c r="F969">
        <v>1</v>
      </c>
      <c r="G969">
        <v>1</v>
      </c>
      <c r="H969">
        <v>2</v>
      </c>
      <c r="I969" t="s">
        <v>797</v>
      </c>
      <c r="J969" t="s">
        <v>798</v>
      </c>
      <c r="K969" t="s">
        <v>799</v>
      </c>
      <c r="L969">
        <v>1368</v>
      </c>
      <c r="N969">
        <v>1011</v>
      </c>
      <c r="O969" t="s">
        <v>737</v>
      </c>
      <c r="P969" t="s">
        <v>737</v>
      </c>
      <c r="Q969">
        <v>1</v>
      </c>
      <c r="X969">
        <v>0.03</v>
      </c>
      <c r="Y969">
        <v>0</v>
      </c>
      <c r="Z969">
        <v>87.17</v>
      </c>
      <c r="AA969">
        <v>11.6</v>
      </c>
      <c r="AB969">
        <v>0</v>
      </c>
      <c r="AC969">
        <v>0</v>
      </c>
      <c r="AD969">
        <v>1</v>
      </c>
      <c r="AE969">
        <v>0</v>
      </c>
      <c r="AF969" t="s">
        <v>3</v>
      </c>
      <c r="AG969">
        <v>0.03</v>
      </c>
      <c r="AH969">
        <v>2</v>
      </c>
      <c r="AI969">
        <v>23106878</v>
      </c>
      <c r="AJ969">
        <v>972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</row>
    <row r="970" spans="1:44">
      <c r="A970">
        <f>ROW(Source!A458)</f>
        <v>458</v>
      </c>
      <c r="B970">
        <v>23106893</v>
      </c>
      <c r="C970">
        <v>23106870</v>
      </c>
      <c r="D970">
        <v>21538874</v>
      </c>
      <c r="E970">
        <v>1</v>
      </c>
      <c r="F970">
        <v>1</v>
      </c>
      <c r="G970">
        <v>1</v>
      </c>
      <c r="H970">
        <v>3</v>
      </c>
      <c r="I970" t="s">
        <v>762</v>
      </c>
      <c r="J970" t="s">
        <v>763</v>
      </c>
      <c r="K970" t="s">
        <v>764</v>
      </c>
      <c r="L970">
        <v>1339</v>
      </c>
      <c r="N970">
        <v>1007</v>
      </c>
      <c r="O970" t="s">
        <v>26</v>
      </c>
      <c r="P970" t="s">
        <v>26</v>
      </c>
      <c r="Q970">
        <v>1</v>
      </c>
      <c r="X970">
        <v>1.4</v>
      </c>
      <c r="Y970">
        <v>6.22</v>
      </c>
      <c r="Z970">
        <v>0</v>
      </c>
      <c r="AA970">
        <v>0</v>
      </c>
      <c r="AB970">
        <v>0</v>
      </c>
      <c r="AC970">
        <v>0</v>
      </c>
      <c r="AD970">
        <v>1</v>
      </c>
      <c r="AE970">
        <v>0</v>
      </c>
      <c r="AF970" t="s">
        <v>3</v>
      </c>
      <c r="AG970">
        <v>1.4</v>
      </c>
      <c r="AH970">
        <v>2</v>
      </c>
      <c r="AI970">
        <v>23106879</v>
      </c>
      <c r="AJ970">
        <v>973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</row>
    <row r="971" spans="1:44">
      <c r="A971">
        <f>ROW(Source!A458)</f>
        <v>458</v>
      </c>
      <c r="B971">
        <v>23106894</v>
      </c>
      <c r="C971">
        <v>23106870</v>
      </c>
      <c r="D971">
        <v>21540930</v>
      </c>
      <c r="E971">
        <v>1</v>
      </c>
      <c r="F971">
        <v>1</v>
      </c>
      <c r="G971">
        <v>1</v>
      </c>
      <c r="H971">
        <v>3</v>
      </c>
      <c r="I971" t="s">
        <v>1128</v>
      </c>
      <c r="J971" t="s">
        <v>1129</v>
      </c>
      <c r="K971" t="s">
        <v>1130</v>
      </c>
      <c r="L971">
        <v>1348</v>
      </c>
      <c r="N971">
        <v>1009</v>
      </c>
      <c r="O971" t="s">
        <v>13</v>
      </c>
      <c r="P971" t="s">
        <v>13</v>
      </c>
      <c r="Q971">
        <v>1000</v>
      </c>
      <c r="X971">
        <v>3.5000000000000001E-3</v>
      </c>
      <c r="Y971">
        <v>11524</v>
      </c>
      <c r="Z971">
        <v>0</v>
      </c>
      <c r="AA971">
        <v>0</v>
      </c>
      <c r="AB971">
        <v>0</v>
      </c>
      <c r="AC971">
        <v>0</v>
      </c>
      <c r="AD971">
        <v>1</v>
      </c>
      <c r="AE971">
        <v>0</v>
      </c>
      <c r="AF971" t="s">
        <v>3</v>
      </c>
      <c r="AG971">
        <v>3.5000000000000001E-3</v>
      </c>
      <c r="AH971">
        <v>2</v>
      </c>
      <c r="AI971">
        <v>23106880</v>
      </c>
      <c r="AJ971">
        <v>974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</row>
    <row r="972" spans="1:44">
      <c r="A972">
        <f>ROW(Source!A458)</f>
        <v>458</v>
      </c>
      <c r="B972">
        <v>23106895</v>
      </c>
      <c r="C972">
        <v>23106870</v>
      </c>
      <c r="D972">
        <v>21541975</v>
      </c>
      <c r="E972">
        <v>1</v>
      </c>
      <c r="F972">
        <v>1</v>
      </c>
      <c r="G972">
        <v>1</v>
      </c>
      <c r="H972">
        <v>3</v>
      </c>
      <c r="I972" t="s">
        <v>1131</v>
      </c>
      <c r="J972" t="s">
        <v>1132</v>
      </c>
      <c r="K972" t="s">
        <v>1133</v>
      </c>
      <c r="L972">
        <v>1346</v>
      </c>
      <c r="N972">
        <v>1009</v>
      </c>
      <c r="O972" t="s">
        <v>95</v>
      </c>
      <c r="P972" t="s">
        <v>95</v>
      </c>
      <c r="Q972">
        <v>1</v>
      </c>
      <c r="X972">
        <v>0.24</v>
      </c>
      <c r="Y972">
        <v>6.09</v>
      </c>
      <c r="Z972">
        <v>0</v>
      </c>
      <c r="AA972">
        <v>0</v>
      </c>
      <c r="AB972">
        <v>0</v>
      </c>
      <c r="AC972">
        <v>0</v>
      </c>
      <c r="AD972">
        <v>1</v>
      </c>
      <c r="AE972">
        <v>0</v>
      </c>
      <c r="AF972" t="s">
        <v>3</v>
      </c>
      <c r="AG972">
        <v>0.24</v>
      </c>
      <c r="AH972">
        <v>2</v>
      </c>
      <c r="AI972">
        <v>23106881</v>
      </c>
      <c r="AJ972">
        <v>975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</row>
    <row r="973" spans="1:44">
      <c r="A973">
        <f>ROW(Source!A458)</f>
        <v>458</v>
      </c>
      <c r="B973">
        <v>23106896</v>
      </c>
      <c r="C973">
        <v>23106870</v>
      </c>
      <c r="D973">
        <v>21551860</v>
      </c>
      <c r="E973">
        <v>1</v>
      </c>
      <c r="F973">
        <v>1</v>
      </c>
      <c r="G973">
        <v>1</v>
      </c>
      <c r="H973">
        <v>3</v>
      </c>
      <c r="I973" t="s">
        <v>1134</v>
      </c>
      <c r="J973" t="s">
        <v>1135</v>
      </c>
      <c r="K973" t="s">
        <v>1136</v>
      </c>
      <c r="L973">
        <v>1346</v>
      </c>
      <c r="N973">
        <v>1009</v>
      </c>
      <c r="O973" t="s">
        <v>95</v>
      </c>
      <c r="P973" t="s">
        <v>95</v>
      </c>
      <c r="Q973">
        <v>1</v>
      </c>
      <c r="X973">
        <v>15.2</v>
      </c>
      <c r="Y973">
        <v>12.6</v>
      </c>
      <c r="Z973">
        <v>0</v>
      </c>
      <c r="AA973">
        <v>0</v>
      </c>
      <c r="AB973">
        <v>0</v>
      </c>
      <c r="AC973">
        <v>0</v>
      </c>
      <c r="AD973">
        <v>1</v>
      </c>
      <c r="AE973">
        <v>0</v>
      </c>
      <c r="AF973" t="s">
        <v>3</v>
      </c>
      <c r="AG973">
        <v>15.2</v>
      </c>
      <c r="AH973">
        <v>2</v>
      </c>
      <c r="AI973">
        <v>23106882</v>
      </c>
      <c r="AJ973">
        <v>976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</row>
    <row r="974" spans="1:44">
      <c r="A974">
        <f>ROW(Source!A458)</f>
        <v>458</v>
      </c>
      <c r="B974">
        <v>23106897</v>
      </c>
      <c r="C974">
        <v>23106870</v>
      </c>
      <c r="D974">
        <v>21586843</v>
      </c>
      <c r="E974">
        <v>1</v>
      </c>
      <c r="F974">
        <v>1</v>
      </c>
      <c r="G974">
        <v>1</v>
      </c>
      <c r="H974">
        <v>3</v>
      </c>
      <c r="I974" t="s">
        <v>1140</v>
      </c>
      <c r="J974" t="s">
        <v>1141</v>
      </c>
      <c r="K974" t="s">
        <v>1142</v>
      </c>
      <c r="L974">
        <v>1383</v>
      </c>
      <c r="N974">
        <v>1013</v>
      </c>
      <c r="O974" t="s">
        <v>1143</v>
      </c>
      <c r="P974" t="s">
        <v>1143</v>
      </c>
      <c r="Q974">
        <v>1</v>
      </c>
      <c r="X974">
        <v>1.9</v>
      </c>
      <c r="Y974">
        <v>0.4</v>
      </c>
      <c r="Z974">
        <v>0</v>
      </c>
      <c r="AA974">
        <v>0</v>
      </c>
      <c r="AB974">
        <v>0</v>
      </c>
      <c r="AC974">
        <v>0</v>
      </c>
      <c r="AD974">
        <v>1</v>
      </c>
      <c r="AE974">
        <v>0</v>
      </c>
      <c r="AF974" t="s">
        <v>3</v>
      </c>
      <c r="AG974">
        <v>1.9</v>
      </c>
      <c r="AH974">
        <v>2</v>
      </c>
      <c r="AI974">
        <v>23106883</v>
      </c>
      <c r="AJ974">
        <v>977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</row>
    <row r="975" spans="1:44">
      <c r="A975">
        <f>ROW(Source!A458)</f>
        <v>458</v>
      </c>
      <c r="B975">
        <v>23106898</v>
      </c>
      <c r="C975">
        <v>23106870</v>
      </c>
      <c r="D975">
        <v>21598581</v>
      </c>
      <c r="E975">
        <v>1</v>
      </c>
      <c r="F975">
        <v>1</v>
      </c>
      <c r="G975">
        <v>1</v>
      </c>
      <c r="H975">
        <v>3</v>
      </c>
      <c r="I975" t="s">
        <v>853</v>
      </c>
      <c r="J975" t="s">
        <v>854</v>
      </c>
      <c r="K975" t="s">
        <v>855</v>
      </c>
      <c r="L975">
        <v>9308174</v>
      </c>
      <c r="N975">
        <v>1009</v>
      </c>
      <c r="O975" t="s">
        <v>13</v>
      </c>
      <c r="P975" t="s">
        <v>361</v>
      </c>
      <c r="Q975">
        <v>1000</v>
      </c>
      <c r="X975">
        <v>5.7</v>
      </c>
      <c r="Y975">
        <v>1</v>
      </c>
      <c r="Z975">
        <v>0</v>
      </c>
      <c r="AA975">
        <v>0</v>
      </c>
      <c r="AB975">
        <v>0</v>
      </c>
      <c r="AC975">
        <v>0</v>
      </c>
      <c r="AD975">
        <v>1</v>
      </c>
      <c r="AE975">
        <v>0</v>
      </c>
      <c r="AF975" t="s">
        <v>3</v>
      </c>
      <c r="AG975">
        <v>5.7</v>
      </c>
      <c r="AH975">
        <v>2</v>
      </c>
      <c r="AI975">
        <v>23106884</v>
      </c>
      <c r="AJ975">
        <v>978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</row>
    <row r="976" spans="1:44">
      <c r="A976">
        <f>ROW(Source!A461)</f>
        <v>461</v>
      </c>
      <c r="B976">
        <v>23106910</v>
      </c>
      <c r="C976">
        <v>23106903</v>
      </c>
      <c r="D976">
        <v>9416409</v>
      </c>
      <c r="E976">
        <v>1</v>
      </c>
      <c r="F976">
        <v>1</v>
      </c>
      <c r="G976">
        <v>1</v>
      </c>
      <c r="H976">
        <v>1</v>
      </c>
      <c r="I976" t="s">
        <v>910</v>
      </c>
      <c r="J976" t="s">
        <v>3</v>
      </c>
      <c r="K976" t="s">
        <v>911</v>
      </c>
      <c r="L976">
        <v>1369</v>
      </c>
      <c r="N976">
        <v>1013</v>
      </c>
      <c r="O976" t="s">
        <v>731</v>
      </c>
      <c r="P976" t="s">
        <v>731</v>
      </c>
      <c r="Q976">
        <v>1</v>
      </c>
      <c r="X976">
        <v>9.8000000000000007</v>
      </c>
      <c r="Y976">
        <v>0</v>
      </c>
      <c r="Z976">
        <v>0</v>
      </c>
      <c r="AA976">
        <v>0</v>
      </c>
      <c r="AB976">
        <v>9.92</v>
      </c>
      <c r="AC976">
        <v>0</v>
      </c>
      <c r="AD976">
        <v>1</v>
      </c>
      <c r="AE976">
        <v>1</v>
      </c>
      <c r="AF976" t="s">
        <v>3</v>
      </c>
      <c r="AG976">
        <v>9.8000000000000007</v>
      </c>
      <c r="AH976">
        <v>2</v>
      </c>
      <c r="AI976">
        <v>23106904</v>
      </c>
      <c r="AJ976">
        <v>979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</row>
    <row r="977" spans="1:44">
      <c r="A977">
        <f>ROW(Source!A461)</f>
        <v>461</v>
      </c>
      <c r="B977">
        <v>23106911</v>
      </c>
      <c r="C977">
        <v>23106903</v>
      </c>
      <c r="D977">
        <v>21601609</v>
      </c>
      <c r="E977">
        <v>1</v>
      </c>
      <c r="F977">
        <v>1</v>
      </c>
      <c r="G977">
        <v>1</v>
      </c>
      <c r="H977">
        <v>2</v>
      </c>
      <c r="I977" t="s">
        <v>797</v>
      </c>
      <c r="J977" t="s">
        <v>798</v>
      </c>
      <c r="K977" t="s">
        <v>799</v>
      </c>
      <c r="L977">
        <v>1368</v>
      </c>
      <c r="N977">
        <v>1011</v>
      </c>
      <c r="O977" t="s">
        <v>737</v>
      </c>
      <c r="P977" t="s">
        <v>737</v>
      </c>
      <c r="Q977">
        <v>1</v>
      </c>
      <c r="X977">
        <v>0.06</v>
      </c>
      <c r="Y977">
        <v>0</v>
      </c>
      <c r="Z977">
        <v>87.17</v>
      </c>
      <c r="AA977">
        <v>11.6</v>
      </c>
      <c r="AB977">
        <v>0</v>
      </c>
      <c r="AC977">
        <v>0</v>
      </c>
      <c r="AD977">
        <v>1</v>
      </c>
      <c r="AE977">
        <v>0</v>
      </c>
      <c r="AF977" t="s">
        <v>3</v>
      </c>
      <c r="AG977">
        <v>0.06</v>
      </c>
      <c r="AH977">
        <v>2</v>
      </c>
      <c r="AI977">
        <v>23106905</v>
      </c>
      <c r="AJ977">
        <v>980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</row>
    <row r="978" spans="1:44">
      <c r="A978">
        <f>ROW(Source!A461)</f>
        <v>461</v>
      </c>
      <c r="B978">
        <v>23106912</v>
      </c>
      <c r="C978">
        <v>23106903</v>
      </c>
      <c r="D978">
        <v>21541212</v>
      </c>
      <c r="E978">
        <v>1</v>
      </c>
      <c r="F978">
        <v>1</v>
      </c>
      <c r="G978">
        <v>1</v>
      </c>
      <c r="H978">
        <v>3</v>
      </c>
      <c r="I978" t="s">
        <v>959</v>
      </c>
      <c r="J978" t="s">
        <v>960</v>
      </c>
      <c r="K978" t="s">
        <v>961</v>
      </c>
      <c r="L978">
        <v>1346</v>
      </c>
      <c r="N978">
        <v>1009</v>
      </c>
      <c r="O978" t="s">
        <v>95</v>
      </c>
      <c r="P978" t="s">
        <v>95</v>
      </c>
      <c r="Q978">
        <v>1</v>
      </c>
      <c r="X978">
        <v>7.6</v>
      </c>
      <c r="Y978">
        <v>23.09</v>
      </c>
      <c r="Z978">
        <v>0</v>
      </c>
      <c r="AA978">
        <v>0</v>
      </c>
      <c r="AB978">
        <v>0</v>
      </c>
      <c r="AC978">
        <v>0</v>
      </c>
      <c r="AD978">
        <v>1</v>
      </c>
      <c r="AE978">
        <v>0</v>
      </c>
      <c r="AF978" t="s">
        <v>3</v>
      </c>
      <c r="AG978">
        <v>7.6</v>
      </c>
      <c r="AH978">
        <v>2</v>
      </c>
      <c r="AI978">
        <v>23106906</v>
      </c>
      <c r="AJ978">
        <v>981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</row>
    <row r="979" spans="1:44">
      <c r="A979">
        <f>ROW(Source!A461)</f>
        <v>461</v>
      </c>
      <c r="B979">
        <v>23106913</v>
      </c>
      <c r="C979">
        <v>23106903</v>
      </c>
      <c r="D979">
        <v>21541234</v>
      </c>
      <c r="E979">
        <v>1</v>
      </c>
      <c r="F979">
        <v>1</v>
      </c>
      <c r="G979">
        <v>1</v>
      </c>
      <c r="H979">
        <v>3</v>
      </c>
      <c r="I979" t="s">
        <v>962</v>
      </c>
      <c r="J979" t="s">
        <v>963</v>
      </c>
      <c r="K979" t="s">
        <v>964</v>
      </c>
      <c r="L979">
        <v>1348</v>
      </c>
      <c r="N979">
        <v>1009</v>
      </c>
      <c r="O979" t="s">
        <v>13</v>
      </c>
      <c r="P979" t="s">
        <v>13</v>
      </c>
      <c r="Q979">
        <v>1000</v>
      </c>
      <c r="X979">
        <v>1.6800000000000001E-3</v>
      </c>
      <c r="Y979">
        <v>9040</v>
      </c>
      <c r="Z979">
        <v>0</v>
      </c>
      <c r="AA979">
        <v>0</v>
      </c>
      <c r="AB979">
        <v>0</v>
      </c>
      <c r="AC979">
        <v>0</v>
      </c>
      <c r="AD979">
        <v>1</v>
      </c>
      <c r="AE979">
        <v>0</v>
      </c>
      <c r="AF979" t="s">
        <v>3</v>
      </c>
      <c r="AG979">
        <v>1.6800000000000001E-3</v>
      </c>
      <c r="AH979">
        <v>2</v>
      </c>
      <c r="AI979">
        <v>23106907</v>
      </c>
      <c r="AJ979">
        <v>982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</row>
    <row r="980" spans="1:44">
      <c r="A980">
        <f>ROW(Source!A461)</f>
        <v>461</v>
      </c>
      <c r="B980">
        <v>23106914</v>
      </c>
      <c r="C980">
        <v>23106903</v>
      </c>
      <c r="D980">
        <v>21541640</v>
      </c>
      <c r="E980">
        <v>1</v>
      </c>
      <c r="F980">
        <v>1</v>
      </c>
      <c r="G980">
        <v>1</v>
      </c>
      <c r="H980">
        <v>3</v>
      </c>
      <c r="I980" t="s">
        <v>1211</v>
      </c>
      <c r="J980" t="s">
        <v>1212</v>
      </c>
      <c r="K980" t="s">
        <v>1213</v>
      </c>
      <c r="L980">
        <v>1348</v>
      </c>
      <c r="N980">
        <v>1009</v>
      </c>
      <c r="O980" t="s">
        <v>13</v>
      </c>
      <c r="P980" t="s">
        <v>13</v>
      </c>
      <c r="Q980">
        <v>1000</v>
      </c>
      <c r="X980">
        <v>2E-3</v>
      </c>
      <c r="Y980">
        <v>10208</v>
      </c>
      <c r="Z980">
        <v>0</v>
      </c>
      <c r="AA980">
        <v>0</v>
      </c>
      <c r="AB980">
        <v>0</v>
      </c>
      <c r="AC980">
        <v>0</v>
      </c>
      <c r="AD980">
        <v>1</v>
      </c>
      <c r="AE980">
        <v>0</v>
      </c>
      <c r="AF980" t="s">
        <v>3</v>
      </c>
      <c r="AG980">
        <v>2E-3</v>
      </c>
      <c r="AH980">
        <v>2</v>
      </c>
      <c r="AI980">
        <v>23106908</v>
      </c>
      <c r="AJ980">
        <v>983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</row>
    <row r="981" spans="1:44">
      <c r="A981">
        <f>ROW(Source!A461)</f>
        <v>461</v>
      </c>
      <c r="B981">
        <v>23106915</v>
      </c>
      <c r="C981">
        <v>23106903</v>
      </c>
      <c r="D981">
        <v>21571573</v>
      </c>
      <c r="E981">
        <v>1</v>
      </c>
      <c r="F981">
        <v>1</v>
      </c>
      <c r="G981">
        <v>1</v>
      </c>
      <c r="H981">
        <v>3</v>
      </c>
      <c r="I981" t="s">
        <v>379</v>
      </c>
      <c r="J981" t="s">
        <v>381</v>
      </c>
      <c r="K981" t="s">
        <v>380</v>
      </c>
      <c r="L981">
        <v>1354</v>
      </c>
      <c r="N981">
        <v>1010</v>
      </c>
      <c r="O981" t="s">
        <v>123</v>
      </c>
      <c r="P981" t="s">
        <v>123</v>
      </c>
      <c r="Q981">
        <v>1</v>
      </c>
      <c r="X981">
        <v>10</v>
      </c>
      <c r="Y981">
        <v>0</v>
      </c>
      <c r="Z981">
        <v>0</v>
      </c>
      <c r="AA981">
        <v>0</v>
      </c>
      <c r="AB981">
        <v>0</v>
      </c>
      <c r="AC981">
        <v>1</v>
      </c>
      <c r="AD981">
        <v>0</v>
      </c>
      <c r="AE981">
        <v>0</v>
      </c>
      <c r="AF981" t="s">
        <v>3</v>
      </c>
      <c r="AG981">
        <v>10</v>
      </c>
      <c r="AH981">
        <v>2</v>
      </c>
      <c r="AI981">
        <v>23106909</v>
      </c>
      <c r="AJ981">
        <v>984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</row>
    <row r="982" spans="1:44">
      <c r="A982">
        <f>ROW(Source!A465)</f>
        <v>465</v>
      </c>
      <c r="B982">
        <v>23106923</v>
      </c>
      <c r="C982">
        <v>23106919</v>
      </c>
      <c r="D982">
        <v>9431548</v>
      </c>
      <c r="E982">
        <v>1</v>
      </c>
      <c r="F982">
        <v>1</v>
      </c>
      <c r="G982">
        <v>1</v>
      </c>
      <c r="H982">
        <v>1</v>
      </c>
      <c r="I982" t="s">
        <v>1097</v>
      </c>
      <c r="J982" t="s">
        <v>3</v>
      </c>
      <c r="K982" t="s">
        <v>1098</v>
      </c>
      <c r="L982">
        <v>1369</v>
      </c>
      <c r="N982">
        <v>1013</v>
      </c>
      <c r="O982" t="s">
        <v>731</v>
      </c>
      <c r="P982" t="s">
        <v>731</v>
      </c>
      <c r="Q982">
        <v>1</v>
      </c>
      <c r="X982">
        <v>0.52</v>
      </c>
      <c r="Y982">
        <v>0</v>
      </c>
      <c r="Z982">
        <v>0</v>
      </c>
      <c r="AA982">
        <v>0</v>
      </c>
      <c r="AB982">
        <v>9.92</v>
      </c>
      <c r="AC982">
        <v>0</v>
      </c>
      <c r="AD982">
        <v>1</v>
      </c>
      <c r="AE982">
        <v>1</v>
      </c>
      <c r="AF982" t="s">
        <v>3</v>
      </c>
      <c r="AG982">
        <v>0.52</v>
      </c>
      <c r="AH982">
        <v>2</v>
      </c>
      <c r="AI982">
        <v>23106920</v>
      </c>
      <c r="AJ982">
        <v>985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</row>
    <row r="983" spans="1:44">
      <c r="A983">
        <f>ROW(Source!A465)</f>
        <v>465</v>
      </c>
      <c r="B983">
        <v>23106924</v>
      </c>
      <c r="C983">
        <v>23106919</v>
      </c>
      <c r="D983">
        <v>21541633</v>
      </c>
      <c r="E983">
        <v>1</v>
      </c>
      <c r="F983">
        <v>1</v>
      </c>
      <c r="G983">
        <v>1</v>
      </c>
      <c r="H983">
        <v>3</v>
      </c>
      <c r="I983" t="s">
        <v>1286</v>
      </c>
      <c r="J983" t="s">
        <v>1287</v>
      </c>
      <c r="K983" t="s">
        <v>1288</v>
      </c>
      <c r="L983">
        <v>1346</v>
      </c>
      <c r="N983">
        <v>1009</v>
      </c>
      <c r="O983" t="s">
        <v>95</v>
      </c>
      <c r="P983" t="s">
        <v>95</v>
      </c>
      <c r="Q983">
        <v>1</v>
      </c>
      <c r="X983">
        <v>3.5000000000000003E-2</v>
      </c>
      <c r="Y983">
        <v>28.22</v>
      </c>
      <c r="Z983">
        <v>0</v>
      </c>
      <c r="AA983">
        <v>0</v>
      </c>
      <c r="AB983">
        <v>0</v>
      </c>
      <c r="AC983">
        <v>0</v>
      </c>
      <c r="AD983">
        <v>1</v>
      </c>
      <c r="AE983">
        <v>0</v>
      </c>
      <c r="AF983" t="s">
        <v>3</v>
      </c>
      <c r="AG983">
        <v>3.5000000000000003E-2</v>
      </c>
      <c r="AH983">
        <v>2</v>
      </c>
      <c r="AI983">
        <v>23106921</v>
      </c>
      <c r="AJ983">
        <v>986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</row>
    <row r="984" spans="1:44">
      <c r="A984">
        <f>ROW(Source!A465)</f>
        <v>465</v>
      </c>
      <c r="B984">
        <v>23106925</v>
      </c>
      <c r="C984">
        <v>23106919</v>
      </c>
      <c r="D984">
        <v>21598581</v>
      </c>
      <c r="E984">
        <v>1</v>
      </c>
      <c r="F984">
        <v>1</v>
      </c>
      <c r="G984">
        <v>1</v>
      </c>
      <c r="H984">
        <v>3</v>
      </c>
      <c r="I984" t="s">
        <v>853</v>
      </c>
      <c r="J984" t="s">
        <v>854</v>
      </c>
      <c r="K984" t="s">
        <v>855</v>
      </c>
      <c r="L984">
        <v>9308174</v>
      </c>
      <c r="N984">
        <v>1009</v>
      </c>
      <c r="O984" t="s">
        <v>13</v>
      </c>
      <c r="P984" t="s">
        <v>361</v>
      </c>
      <c r="Q984">
        <v>1000</v>
      </c>
      <c r="X984">
        <v>0.1</v>
      </c>
      <c r="Y984">
        <v>1</v>
      </c>
      <c r="Z984">
        <v>0</v>
      </c>
      <c r="AA984">
        <v>0</v>
      </c>
      <c r="AB984">
        <v>0</v>
      </c>
      <c r="AC984">
        <v>0</v>
      </c>
      <c r="AD984">
        <v>1</v>
      </c>
      <c r="AE984">
        <v>0</v>
      </c>
      <c r="AF984" t="s">
        <v>3</v>
      </c>
      <c r="AG984">
        <v>0.1</v>
      </c>
      <c r="AH984">
        <v>2</v>
      </c>
      <c r="AI984">
        <v>23106922</v>
      </c>
      <c r="AJ984">
        <v>987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</row>
    <row r="985" spans="1:44">
      <c r="A985">
        <f>ROW(Source!A467)</f>
        <v>467</v>
      </c>
      <c r="B985">
        <v>23106933</v>
      </c>
      <c r="C985">
        <v>23106928</v>
      </c>
      <c r="D985">
        <v>9431548</v>
      </c>
      <c r="E985">
        <v>1</v>
      </c>
      <c r="F985">
        <v>1</v>
      </c>
      <c r="G985">
        <v>1</v>
      </c>
      <c r="H985">
        <v>1</v>
      </c>
      <c r="I985" t="s">
        <v>1097</v>
      </c>
      <c r="J985" t="s">
        <v>3</v>
      </c>
      <c r="K985" t="s">
        <v>1098</v>
      </c>
      <c r="L985">
        <v>1369</v>
      </c>
      <c r="N985">
        <v>1013</v>
      </c>
      <c r="O985" t="s">
        <v>731</v>
      </c>
      <c r="P985" t="s">
        <v>731</v>
      </c>
      <c r="Q985">
        <v>1</v>
      </c>
      <c r="X985">
        <v>3.08</v>
      </c>
      <c r="Y985">
        <v>0</v>
      </c>
      <c r="Z985">
        <v>0</v>
      </c>
      <c r="AA985">
        <v>0</v>
      </c>
      <c r="AB985">
        <v>9.92</v>
      </c>
      <c r="AC985">
        <v>0</v>
      </c>
      <c r="AD985">
        <v>1</v>
      </c>
      <c r="AE985">
        <v>1</v>
      </c>
      <c r="AF985" t="s">
        <v>3</v>
      </c>
      <c r="AG985">
        <v>3.08</v>
      </c>
      <c r="AH985">
        <v>2</v>
      </c>
      <c r="AI985">
        <v>23106929</v>
      </c>
      <c r="AJ985">
        <v>988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</row>
    <row r="986" spans="1:44">
      <c r="A986">
        <f>ROW(Source!A467)</f>
        <v>467</v>
      </c>
      <c r="B986">
        <v>23106934</v>
      </c>
      <c r="C986">
        <v>23106928</v>
      </c>
      <c r="D986">
        <v>21541633</v>
      </c>
      <c r="E986">
        <v>1</v>
      </c>
      <c r="F986">
        <v>1</v>
      </c>
      <c r="G986">
        <v>1</v>
      </c>
      <c r="H986">
        <v>3</v>
      </c>
      <c r="I986" t="s">
        <v>1286</v>
      </c>
      <c r="J986" t="s">
        <v>1287</v>
      </c>
      <c r="K986" t="s">
        <v>1288</v>
      </c>
      <c r="L986">
        <v>1346</v>
      </c>
      <c r="N986">
        <v>1009</v>
      </c>
      <c r="O986" t="s">
        <v>95</v>
      </c>
      <c r="P986" t="s">
        <v>95</v>
      </c>
      <c r="Q986">
        <v>1</v>
      </c>
      <c r="X986">
        <v>4.7E-2</v>
      </c>
      <c r="Y986">
        <v>28.22</v>
      </c>
      <c r="Z986">
        <v>0</v>
      </c>
      <c r="AA986">
        <v>0</v>
      </c>
      <c r="AB986">
        <v>0</v>
      </c>
      <c r="AC986">
        <v>0</v>
      </c>
      <c r="AD986">
        <v>1</v>
      </c>
      <c r="AE986">
        <v>0</v>
      </c>
      <c r="AF986" t="s">
        <v>3</v>
      </c>
      <c r="AG986">
        <v>4.7E-2</v>
      </c>
      <c r="AH986">
        <v>2</v>
      </c>
      <c r="AI986">
        <v>23106930</v>
      </c>
      <c r="AJ986">
        <v>989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</row>
    <row r="987" spans="1:44">
      <c r="A987">
        <f>ROW(Source!A467)</f>
        <v>467</v>
      </c>
      <c r="B987">
        <v>23106935</v>
      </c>
      <c r="C987">
        <v>23106928</v>
      </c>
      <c r="D987">
        <v>21640284</v>
      </c>
      <c r="E987">
        <v>1</v>
      </c>
      <c r="F987">
        <v>1</v>
      </c>
      <c r="G987">
        <v>1</v>
      </c>
      <c r="H987">
        <v>3</v>
      </c>
      <c r="I987" t="s">
        <v>945</v>
      </c>
      <c r="J987" t="s">
        <v>946</v>
      </c>
      <c r="K987" t="s">
        <v>947</v>
      </c>
      <c r="L987">
        <v>1346</v>
      </c>
      <c r="N987">
        <v>1009</v>
      </c>
      <c r="O987" t="s">
        <v>95</v>
      </c>
      <c r="P987" t="s">
        <v>95</v>
      </c>
      <c r="Q987">
        <v>1</v>
      </c>
      <c r="X987">
        <v>4.2000000000000003E-2</v>
      </c>
      <c r="Y987">
        <v>26.44</v>
      </c>
      <c r="Z987">
        <v>0</v>
      </c>
      <c r="AA987">
        <v>0</v>
      </c>
      <c r="AB987">
        <v>0</v>
      </c>
      <c r="AC987">
        <v>0</v>
      </c>
      <c r="AD987">
        <v>1</v>
      </c>
      <c r="AE987">
        <v>0</v>
      </c>
      <c r="AF987" t="s">
        <v>3</v>
      </c>
      <c r="AG987">
        <v>4.2000000000000003E-2</v>
      </c>
      <c r="AH987">
        <v>2</v>
      </c>
      <c r="AI987">
        <v>23106931</v>
      </c>
      <c r="AJ987">
        <v>990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</row>
    <row r="988" spans="1:44">
      <c r="A988">
        <f>ROW(Source!A467)</f>
        <v>467</v>
      </c>
      <c r="B988">
        <v>23106936</v>
      </c>
      <c r="C988">
        <v>23106928</v>
      </c>
      <c r="D988">
        <v>21598581</v>
      </c>
      <c r="E988">
        <v>1</v>
      </c>
      <c r="F988">
        <v>1</v>
      </c>
      <c r="G988">
        <v>1</v>
      </c>
      <c r="H988">
        <v>3</v>
      </c>
      <c r="I988" t="s">
        <v>853</v>
      </c>
      <c r="J988" t="s">
        <v>854</v>
      </c>
      <c r="K988" t="s">
        <v>855</v>
      </c>
      <c r="L988">
        <v>9308174</v>
      </c>
      <c r="N988">
        <v>1009</v>
      </c>
      <c r="O988" t="s">
        <v>13</v>
      </c>
      <c r="P988" t="s">
        <v>361</v>
      </c>
      <c r="Q988">
        <v>1000</v>
      </c>
      <c r="X988">
        <v>0.61</v>
      </c>
      <c r="Y988">
        <v>1</v>
      </c>
      <c r="Z988">
        <v>0</v>
      </c>
      <c r="AA988">
        <v>0</v>
      </c>
      <c r="AB988">
        <v>0</v>
      </c>
      <c r="AC988">
        <v>0</v>
      </c>
      <c r="AD988">
        <v>1</v>
      </c>
      <c r="AE988">
        <v>0</v>
      </c>
      <c r="AF988" t="s">
        <v>3</v>
      </c>
      <c r="AG988">
        <v>0.61</v>
      </c>
      <c r="AH988">
        <v>2</v>
      </c>
      <c r="AI988">
        <v>23106932</v>
      </c>
      <c r="AJ988">
        <v>991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</row>
    <row r="989" spans="1:44">
      <c r="A989">
        <f>ROW(Source!A469)</f>
        <v>469</v>
      </c>
      <c r="B989">
        <v>23106953</v>
      </c>
      <c r="C989">
        <v>23106939</v>
      </c>
      <c r="D989">
        <v>9416104</v>
      </c>
      <c r="E989">
        <v>1</v>
      </c>
      <c r="F989">
        <v>1</v>
      </c>
      <c r="G989">
        <v>1</v>
      </c>
      <c r="H989">
        <v>1</v>
      </c>
      <c r="I989" t="s">
        <v>971</v>
      </c>
      <c r="J989" t="s">
        <v>3</v>
      </c>
      <c r="K989" t="s">
        <v>972</v>
      </c>
      <c r="L989">
        <v>1369</v>
      </c>
      <c r="N989">
        <v>1013</v>
      </c>
      <c r="O989" t="s">
        <v>731</v>
      </c>
      <c r="P989" t="s">
        <v>731</v>
      </c>
      <c r="Q989">
        <v>1</v>
      </c>
      <c r="X989">
        <v>65.599999999999994</v>
      </c>
      <c r="Y989">
        <v>0</v>
      </c>
      <c r="Z989">
        <v>0</v>
      </c>
      <c r="AA989">
        <v>0</v>
      </c>
      <c r="AB989">
        <v>8.9700000000000006</v>
      </c>
      <c r="AC989">
        <v>0</v>
      </c>
      <c r="AD989">
        <v>1</v>
      </c>
      <c r="AE989">
        <v>1</v>
      </c>
      <c r="AF989" t="s">
        <v>3</v>
      </c>
      <c r="AG989">
        <v>65.599999999999994</v>
      </c>
      <c r="AH989">
        <v>2</v>
      </c>
      <c r="AI989">
        <v>23106940</v>
      </c>
      <c r="AJ989">
        <v>992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</row>
    <row r="990" spans="1:44">
      <c r="A990">
        <f>ROW(Source!A469)</f>
        <v>469</v>
      </c>
      <c r="B990">
        <v>23106954</v>
      </c>
      <c r="C990">
        <v>23106939</v>
      </c>
      <c r="D990">
        <v>121548</v>
      </c>
      <c r="E990">
        <v>1</v>
      </c>
      <c r="F990">
        <v>1</v>
      </c>
      <c r="G990">
        <v>1</v>
      </c>
      <c r="H990">
        <v>1</v>
      </c>
      <c r="I990" t="s">
        <v>23</v>
      </c>
      <c r="J990" t="s">
        <v>3</v>
      </c>
      <c r="K990" t="s">
        <v>732</v>
      </c>
      <c r="L990">
        <v>608254</v>
      </c>
      <c r="N990">
        <v>1013</v>
      </c>
      <c r="O990" t="s">
        <v>733</v>
      </c>
      <c r="P990" t="s">
        <v>733</v>
      </c>
      <c r="Q990">
        <v>1</v>
      </c>
      <c r="X990">
        <v>1.28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1</v>
      </c>
      <c r="AE990">
        <v>2</v>
      </c>
      <c r="AF990" t="s">
        <v>3</v>
      </c>
      <c r="AG990">
        <v>1.28</v>
      </c>
      <c r="AH990">
        <v>2</v>
      </c>
      <c r="AI990">
        <v>23106941</v>
      </c>
      <c r="AJ990">
        <v>993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</row>
    <row r="991" spans="1:44">
      <c r="A991">
        <f>ROW(Source!A469)</f>
        <v>469</v>
      </c>
      <c r="B991">
        <v>23106955</v>
      </c>
      <c r="C991">
        <v>23106939</v>
      </c>
      <c r="D991">
        <v>21598847</v>
      </c>
      <c r="E991">
        <v>1</v>
      </c>
      <c r="F991">
        <v>1</v>
      </c>
      <c r="G991">
        <v>1</v>
      </c>
      <c r="H991">
        <v>2</v>
      </c>
      <c r="I991" t="s">
        <v>734</v>
      </c>
      <c r="J991" t="s">
        <v>735</v>
      </c>
      <c r="K991" t="s">
        <v>736</v>
      </c>
      <c r="L991">
        <v>1368</v>
      </c>
      <c r="N991">
        <v>1011</v>
      </c>
      <c r="O991" t="s">
        <v>737</v>
      </c>
      <c r="P991" t="s">
        <v>737</v>
      </c>
      <c r="Q991">
        <v>1</v>
      </c>
      <c r="X991">
        <v>0.09</v>
      </c>
      <c r="Y991">
        <v>0</v>
      </c>
      <c r="Z991">
        <v>111.99</v>
      </c>
      <c r="AA991">
        <v>13.5</v>
      </c>
      <c r="AB991">
        <v>0</v>
      </c>
      <c r="AC991">
        <v>0</v>
      </c>
      <c r="AD991">
        <v>1</v>
      </c>
      <c r="AE991">
        <v>0</v>
      </c>
      <c r="AF991" t="s">
        <v>3</v>
      </c>
      <c r="AG991">
        <v>0.09</v>
      </c>
      <c r="AH991">
        <v>2</v>
      </c>
      <c r="AI991">
        <v>23106942</v>
      </c>
      <c r="AJ991">
        <v>994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</row>
    <row r="992" spans="1:44">
      <c r="A992">
        <f>ROW(Source!A469)</f>
        <v>469</v>
      </c>
      <c r="B992">
        <v>23106956</v>
      </c>
      <c r="C992">
        <v>23106939</v>
      </c>
      <c r="D992">
        <v>21599077</v>
      </c>
      <c r="E992">
        <v>1</v>
      </c>
      <c r="F992">
        <v>1</v>
      </c>
      <c r="G992">
        <v>1</v>
      </c>
      <c r="H992">
        <v>2</v>
      </c>
      <c r="I992" t="s">
        <v>1289</v>
      </c>
      <c r="J992" t="s">
        <v>1290</v>
      </c>
      <c r="K992" t="s">
        <v>1291</v>
      </c>
      <c r="L992">
        <v>1368</v>
      </c>
      <c r="N992">
        <v>1011</v>
      </c>
      <c r="O992" t="s">
        <v>737</v>
      </c>
      <c r="P992" t="s">
        <v>737</v>
      </c>
      <c r="Q992">
        <v>1</v>
      </c>
      <c r="X992">
        <v>1.19</v>
      </c>
      <c r="Y992">
        <v>0</v>
      </c>
      <c r="Z992">
        <v>31.26</v>
      </c>
      <c r="AA992">
        <v>11.6</v>
      </c>
      <c r="AB992">
        <v>0</v>
      </c>
      <c r="AC992">
        <v>0</v>
      </c>
      <c r="AD992">
        <v>1</v>
      </c>
      <c r="AE992">
        <v>0</v>
      </c>
      <c r="AF992" t="s">
        <v>3</v>
      </c>
      <c r="AG992">
        <v>1.19</v>
      </c>
      <c r="AH992">
        <v>2</v>
      </c>
      <c r="AI992">
        <v>23106943</v>
      </c>
      <c r="AJ992">
        <v>995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</row>
    <row r="993" spans="1:44">
      <c r="A993">
        <f>ROW(Source!A469)</f>
        <v>469</v>
      </c>
      <c r="B993">
        <v>23106957</v>
      </c>
      <c r="C993">
        <v>23106939</v>
      </c>
      <c r="D993">
        <v>21599230</v>
      </c>
      <c r="E993">
        <v>1</v>
      </c>
      <c r="F993">
        <v>1</v>
      </c>
      <c r="G993">
        <v>1</v>
      </c>
      <c r="H993">
        <v>2</v>
      </c>
      <c r="I993" t="s">
        <v>858</v>
      </c>
      <c r="J993" t="s">
        <v>859</v>
      </c>
      <c r="K993" t="s">
        <v>860</v>
      </c>
      <c r="L993">
        <v>1368</v>
      </c>
      <c r="N993">
        <v>1011</v>
      </c>
      <c r="O993" t="s">
        <v>737</v>
      </c>
      <c r="P993" t="s">
        <v>737</v>
      </c>
      <c r="Q993">
        <v>1</v>
      </c>
      <c r="X993">
        <v>0.8</v>
      </c>
      <c r="Y993">
        <v>0</v>
      </c>
      <c r="Z993">
        <v>29.67</v>
      </c>
      <c r="AA993">
        <v>0</v>
      </c>
      <c r="AB993">
        <v>0</v>
      </c>
      <c r="AC993">
        <v>0</v>
      </c>
      <c r="AD993">
        <v>1</v>
      </c>
      <c r="AE993">
        <v>0</v>
      </c>
      <c r="AF993" t="s">
        <v>3</v>
      </c>
      <c r="AG993">
        <v>0.8</v>
      </c>
      <c r="AH993">
        <v>2</v>
      </c>
      <c r="AI993">
        <v>23106944</v>
      </c>
      <c r="AJ993">
        <v>996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</row>
    <row r="994" spans="1:44">
      <c r="A994">
        <f>ROW(Source!A469)</f>
        <v>469</v>
      </c>
      <c r="B994">
        <v>23106958</v>
      </c>
      <c r="C994">
        <v>23106939</v>
      </c>
      <c r="D994">
        <v>21601198</v>
      </c>
      <c r="E994">
        <v>1</v>
      </c>
      <c r="F994">
        <v>1</v>
      </c>
      <c r="G994">
        <v>1</v>
      </c>
      <c r="H994">
        <v>2</v>
      </c>
      <c r="I994" t="s">
        <v>753</v>
      </c>
      <c r="J994" t="s">
        <v>754</v>
      </c>
      <c r="K994" t="s">
        <v>755</v>
      </c>
      <c r="L994">
        <v>1368</v>
      </c>
      <c r="N994">
        <v>1011</v>
      </c>
      <c r="O994" t="s">
        <v>737</v>
      </c>
      <c r="P994" t="s">
        <v>737</v>
      </c>
      <c r="Q994">
        <v>1</v>
      </c>
      <c r="X994">
        <v>0.21</v>
      </c>
      <c r="Y994">
        <v>0</v>
      </c>
      <c r="Z994">
        <v>1.95</v>
      </c>
      <c r="AA994">
        <v>0</v>
      </c>
      <c r="AB994">
        <v>0</v>
      </c>
      <c r="AC994">
        <v>0</v>
      </c>
      <c r="AD994">
        <v>1</v>
      </c>
      <c r="AE994">
        <v>0</v>
      </c>
      <c r="AF994" t="s">
        <v>3</v>
      </c>
      <c r="AG994">
        <v>0.21</v>
      </c>
      <c r="AH994">
        <v>2</v>
      </c>
      <c r="AI994">
        <v>23106945</v>
      </c>
      <c r="AJ994">
        <v>997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</row>
    <row r="995" spans="1:44">
      <c r="A995">
        <f>ROW(Source!A469)</f>
        <v>469</v>
      </c>
      <c r="B995">
        <v>23106959</v>
      </c>
      <c r="C995">
        <v>23106939</v>
      </c>
      <c r="D995">
        <v>21601609</v>
      </c>
      <c r="E995">
        <v>1</v>
      </c>
      <c r="F995">
        <v>1</v>
      </c>
      <c r="G995">
        <v>1</v>
      </c>
      <c r="H995">
        <v>2</v>
      </c>
      <c r="I995" t="s">
        <v>797</v>
      </c>
      <c r="J995" t="s">
        <v>798</v>
      </c>
      <c r="K995" t="s">
        <v>799</v>
      </c>
      <c r="L995">
        <v>1368</v>
      </c>
      <c r="N995">
        <v>1011</v>
      </c>
      <c r="O995" t="s">
        <v>737</v>
      </c>
      <c r="P995" t="s">
        <v>737</v>
      </c>
      <c r="Q995">
        <v>1</v>
      </c>
      <c r="X995">
        <v>1.85</v>
      </c>
      <c r="Y995">
        <v>0</v>
      </c>
      <c r="Z995">
        <v>87.17</v>
      </c>
      <c r="AA995">
        <v>11.6</v>
      </c>
      <c r="AB995">
        <v>0</v>
      </c>
      <c r="AC995">
        <v>0</v>
      </c>
      <c r="AD995">
        <v>1</v>
      </c>
      <c r="AE995">
        <v>0</v>
      </c>
      <c r="AF995" t="s">
        <v>3</v>
      </c>
      <c r="AG995">
        <v>1.85</v>
      </c>
      <c r="AH995">
        <v>2</v>
      </c>
      <c r="AI995">
        <v>23106946</v>
      </c>
      <c r="AJ995">
        <v>998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</row>
    <row r="996" spans="1:44">
      <c r="A996">
        <f>ROW(Source!A469)</f>
        <v>469</v>
      </c>
      <c r="B996">
        <v>23106960</v>
      </c>
      <c r="C996">
        <v>23106939</v>
      </c>
      <c r="D996">
        <v>21540892</v>
      </c>
      <c r="E996">
        <v>1</v>
      </c>
      <c r="F996">
        <v>1</v>
      </c>
      <c r="G996">
        <v>1</v>
      </c>
      <c r="H996">
        <v>3</v>
      </c>
      <c r="I996" t="s">
        <v>1292</v>
      </c>
      <c r="J996" t="s">
        <v>1293</v>
      </c>
      <c r="K996" t="s">
        <v>1294</v>
      </c>
      <c r="L996">
        <v>1348</v>
      </c>
      <c r="N996">
        <v>1009</v>
      </c>
      <c r="O996" t="s">
        <v>13</v>
      </c>
      <c r="P996" t="s">
        <v>13</v>
      </c>
      <c r="Q996">
        <v>1000</v>
      </c>
      <c r="X996">
        <v>4.4999999999999997E-3</v>
      </c>
      <c r="Y996">
        <v>9628</v>
      </c>
      <c r="Z996">
        <v>0</v>
      </c>
      <c r="AA996">
        <v>0</v>
      </c>
      <c r="AB996">
        <v>0</v>
      </c>
      <c r="AC996">
        <v>0</v>
      </c>
      <c r="AD996">
        <v>1</v>
      </c>
      <c r="AE996">
        <v>0</v>
      </c>
      <c r="AF996" t="s">
        <v>3</v>
      </c>
      <c r="AG996">
        <v>4.4999999999999997E-3</v>
      </c>
      <c r="AH996">
        <v>2</v>
      </c>
      <c r="AI996">
        <v>23106947</v>
      </c>
      <c r="AJ996">
        <v>999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</row>
    <row r="997" spans="1:44">
      <c r="A997">
        <f>ROW(Source!A469)</f>
        <v>469</v>
      </c>
      <c r="B997">
        <v>23106961</v>
      </c>
      <c r="C997">
        <v>23106939</v>
      </c>
      <c r="D997">
        <v>21548612</v>
      </c>
      <c r="E997">
        <v>1</v>
      </c>
      <c r="F997">
        <v>1</v>
      </c>
      <c r="G997">
        <v>1</v>
      </c>
      <c r="H997">
        <v>3</v>
      </c>
      <c r="I997" t="s">
        <v>607</v>
      </c>
      <c r="J997" t="s">
        <v>609</v>
      </c>
      <c r="K997" t="s">
        <v>608</v>
      </c>
      <c r="L997">
        <v>1358</v>
      </c>
      <c r="N997">
        <v>1010</v>
      </c>
      <c r="O997" t="s">
        <v>265</v>
      </c>
      <c r="P997" t="s">
        <v>265</v>
      </c>
      <c r="Q997">
        <v>10</v>
      </c>
      <c r="X997">
        <v>8.9</v>
      </c>
      <c r="Y997">
        <v>0</v>
      </c>
      <c r="Z997">
        <v>0</v>
      </c>
      <c r="AA997">
        <v>0</v>
      </c>
      <c r="AB997">
        <v>0</v>
      </c>
      <c r="AC997">
        <v>1</v>
      </c>
      <c r="AD997">
        <v>0</v>
      </c>
      <c r="AE997">
        <v>0</v>
      </c>
      <c r="AF997" t="s">
        <v>3</v>
      </c>
      <c r="AG997">
        <v>8.9</v>
      </c>
      <c r="AH997">
        <v>2</v>
      </c>
      <c r="AI997">
        <v>23106948</v>
      </c>
      <c r="AJ997">
        <v>1000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</row>
    <row r="998" spans="1:44">
      <c r="A998">
        <f>ROW(Source!A469)</f>
        <v>469</v>
      </c>
      <c r="B998">
        <v>23106962</v>
      </c>
      <c r="C998">
        <v>23106939</v>
      </c>
      <c r="D998">
        <v>21560609</v>
      </c>
      <c r="E998">
        <v>1</v>
      </c>
      <c r="F998">
        <v>1</v>
      </c>
      <c r="G998">
        <v>1</v>
      </c>
      <c r="H998">
        <v>3</v>
      </c>
      <c r="I998" t="s">
        <v>611</v>
      </c>
      <c r="J998" t="s">
        <v>614</v>
      </c>
      <c r="K998" t="s">
        <v>612</v>
      </c>
      <c r="L998">
        <v>1033</v>
      </c>
      <c r="N998">
        <v>1013</v>
      </c>
      <c r="O998" t="s">
        <v>613</v>
      </c>
      <c r="P998" t="s">
        <v>613</v>
      </c>
      <c r="Q998">
        <v>1</v>
      </c>
      <c r="X998">
        <v>100</v>
      </c>
      <c r="Y998">
        <v>167</v>
      </c>
      <c r="Z998">
        <v>0</v>
      </c>
      <c r="AA998">
        <v>0</v>
      </c>
      <c r="AB998">
        <v>0</v>
      </c>
      <c r="AC998">
        <v>0</v>
      </c>
      <c r="AD998">
        <v>1</v>
      </c>
      <c r="AE998">
        <v>0</v>
      </c>
      <c r="AF998" t="s">
        <v>3</v>
      </c>
      <c r="AG998">
        <v>100</v>
      </c>
      <c r="AH998">
        <v>2</v>
      </c>
      <c r="AI998">
        <v>23106949</v>
      </c>
      <c r="AJ998">
        <v>1001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</row>
    <row r="999" spans="1:44">
      <c r="A999">
        <f>ROW(Source!A469)</f>
        <v>469</v>
      </c>
      <c r="B999">
        <v>23106963</v>
      </c>
      <c r="C999">
        <v>23106939</v>
      </c>
      <c r="D999">
        <v>21561880</v>
      </c>
      <c r="E999">
        <v>1</v>
      </c>
      <c r="F999">
        <v>1</v>
      </c>
      <c r="G999">
        <v>1</v>
      </c>
      <c r="H999">
        <v>3</v>
      </c>
      <c r="I999" t="s">
        <v>1295</v>
      </c>
      <c r="J999" t="s">
        <v>1296</v>
      </c>
      <c r="K999" t="s">
        <v>1297</v>
      </c>
      <c r="L999">
        <v>1035</v>
      </c>
      <c r="N999">
        <v>1013</v>
      </c>
      <c r="O999" t="s">
        <v>286</v>
      </c>
      <c r="P999" t="s">
        <v>286</v>
      </c>
      <c r="Q999">
        <v>1</v>
      </c>
      <c r="X999">
        <v>44.2</v>
      </c>
      <c r="Y999">
        <v>24.75</v>
      </c>
      <c r="Z999">
        <v>0</v>
      </c>
      <c r="AA999">
        <v>0</v>
      </c>
      <c r="AB999">
        <v>0</v>
      </c>
      <c r="AC999">
        <v>0</v>
      </c>
      <c r="AD999">
        <v>1</v>
      </c>
      <c r="AE999">
        <v>0</v>
      </c>
      <c r="AF999" t="s">
        <v>3</v>
      </c>
      <c r="AG999">
        <v>44.2</v>
      </c>
      <c r="AH999">
        <v>2</v>
      </c>
      <c r="AI999">
        <v>23106950</v>
      </c>
      <c r="AJ999">
        <v>1002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</row>
    <row r="1000" spans="1:44">
      <c r="A1000">
        <f>ROW(Source!A469)</f>
        <v>469</v>
      </c>
      <c r="B1000">
        <v>23106964</v>
      </c>
      <c r="C1000">
        <v>23106939</v>
      </c>
      <c r="D1000">
        <v>21565573</v>
      </c>
      <c r="E1000">
        <v>1</v>
      </c>
      <c r="F1000">
        <v>1</v>
      </c>
      <c r="G1000">
        <v>1</v>
      </c>
      <c r="H1000">
        <v>3</v>
      </c>
      <c r="I1000" t="s">
        <v>1298</v>
      </c>
      <c r="J1000" t="s">
        <v>1299</v>
      </c>
      <c r="K1000" t="s">
        <v>1300</v>
      </c>
      <c r="L1000">
        <v>1339</v>
      </c>
      <c r="N1000">
        <v>1007</v>
      </c>
      <c r="O1000" t="s">
        <v>26</v>
      </c>
      <c r="P1000" t="s">
        <v>26</v>
      </c>
      <c r="Q1000">
        <v>1</v>
      </c>
      <c r="X1000">
        <v>0.67</v>
      </c>
      <c r="Y1000">
        <v>45.83</v>
      </c>
      <c r="Z1000">
        <v>0</v>
      </c>
      <c r="AA1000">
        <v>0</v>
      </c>
      <c r="AB1000">
        <v>0</v>
      </c>
      <c r="AC1000">
        <v>0</v>
      </c>
      <c r="AD1000">
        <v>1</v>
      </c>
      <c r="AE1000">
        <v>0</v>
      </c>
      <c r="AF1000" t="s">
        <v>3</v>
      </c>
      <c r="AG1000">
        <v>0.67</v>
      </c>
      <c r="AH1000">
        <v>2</v>
      </c>
      <c r="AI1000">
        <v>23106951</v>
      </c>
      <c r="AJ1000">
        <v>1003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</row>
    <row r="1001" spans="1:44">
      <c r="A1001">
        <f>ROW(Source!A469)</f>
        <v>469</v>
      </c>
      <c r="B1001">
        <v>23106965</v>
      </c>
      <c r="C1001">
        <v>23106939</v>
      </c>
      <c r="D1001">
        <v>21586825</v>
      </c>
      <c r="E1001">
        <v>1</v>
      </c>
      <c r="F1001">
        <v>1</v>
      </c>
      <c r="G1001">
        <v>1</v>
      </c>
      <c r="H1001">
        <v>3</v>
      </c>
      <c r="I1001" t="s">
        <v>867</v>
      </c>
      <c r="J1001" t="s">
        <v>868</v>
      </c>
      <c r="K1001" t="s">
        <v>869</v>
      </c>
      <c r="L1001">
        <v>1339</v>
      </c>
      <c r="N1001">
        <v>1007</v>
      </c>
      <c r="O1001" t="s">
        <v>26</v>
      </c>
      <c r="P1001" t="s">
        <v>26</v>
      </c>
      <c r="Q1001">
        <v>1</v>
      </c>
      <c r="X1001">
        <v>15</v>
      </c>
      <c r="Y1001">
        <v>2.44</v>
      </c>
      <c r="Z1001">
        <v>0</v>
      </c>
      <c r="AA1001">
        <v>0</v>
      </c>
      <c r="AB1001">
        <v>0</v>
      </c>
      <c r="AC1001">
        <v>0</v>
      </c>
      <c r="AD1001">
        <v>1</v>
      </c>
      <c r="AE1001">
        <v>0</v>
      </c>
      <c r="AF1001" t="s">
        <v>3</v>
      </c>
      <c r="AG1001">
        <v>15</v>
      </c>
      <c r="AH1001">
        <v>2</v>
      </c>
      <c r="AI1001">
        <v>23106952</v>
      </c>
      <c r="AJ1001">
        <v>1004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</row>
    <row r="1002" spans="1:44">
      <c r="A1002">
        <f>ROW(Source!A528)</f>
        <v>528</v>
      </c>
      <c r="B1002">
        <v>23106978</v>
      </c>
      <c r="C1002">
        <v>23106971</v>
      </c>
      <c r="D1002">
        <v>9650491</v>
      </c>
      <c r="E1002">
        <v>1</v>
      </c>
      <c r="F1002">
        <v>1</v>
      </c>
      <c r="G1002">
        <v>1</v>
      </c>
      <c r="H1002">
        <v>1</v>
      </c>
      <c r="I1002" t="s">
        <v>1301</v>
      </c>
      <c r="J1002" t="s">
        <v>3</v>
      </c>
      <c r="K1002" t="s">
        <v>1302</v>
      </c>
      <c r="L1002">
        <v>1369</v>
      </c>
      <c r="N1002">
        <v>1013</v>
      </c>
      <c r="O1002" t="s">
        <v>731</v>
      </c>
      <c r="P1002" t="s">
        <v>731</v>
      </c>
      <c r="Q1002">
        <v>1</v>
      </c>
      <c r="X1002">
        <v>114.07</v>
      </c>
      <c r="Y1002">
        <v>0</v>
      </c>
      <c r="Z1002">
        <v>0</v>
      </c>
      <c r="AA1002">
        <v>0</v>
      </c>
      <c r="AB1002">
        <v>9.6199999999999992</v>
      </c>
      <c r="AC1002">
        <v>0</v>
      </c>
      <c r="AD1002">
        <v>1</v>
      </c>
      <c r="AE1002">
        <v>1</v>
      </c>
      <c r="AF1002" t="s">
        <v>14</v>
      </c>
      <c r="AG1002">
        <v>91.256</v>
      </c>
      <c r="AH1002">
        <v>2</v>
      </c>
      <c r="AI1002">
        <v>23106972</v>
      </c>
      <c r="AJ1002">
        <v>1005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</row>
    <row r="1003" spans="1:44">
      <c r="A1003">
        <f>ROW(Source!A528)</f>
        <v>528</v>
      </c>
      <c r="B1003">
        <v>23106979</v>
      </c>
      <c r="C1003">
        <v>23106971</v>
      </c>
      <c r="D1003">
        <v>9650524</v>
      </c>
      <c r="E1003">
        <v>1</v>
      </c>
      <c r="F1003">
        <v>1</v>
      </c>
      <c r="G1003">
        <v>1</v>
      </c>
      <c r="H1003">
        <v>1</v>
      </c>
      <c r="I1003" t="s">
        <v>1303</v>
      </c>
      <c r="J1003" t="s">
        <v>3</v>
      </c>
      <c r="K1003" t="s">
        <v>1304</v>
      </c>
      <c r="L1003">
        <v>1369</v>
      </c>
      <c r="N1003">
        <v>1013</v>
      </c>
      <c r="O1003" t="s">
        <v>731</v>
      </c>
      <c r="P1003" t="s">
        <v>731</v>
      </c>
      <c r="Q1003">
        <v>1</v>
      </c>
      <c r="X1003">
        <v>114.07</v>
      </c>
      <c r="Y1003">
        <v>0</v>
      </c>
      <c r="Z1003">
        <v>0</v>
      </c>
      <c r="AA1003">
        <v>0</v>
      </c>
      <c r="AB1003">
        <v>11.09</v>
      </c>
      <c r="AC1003">
        <v>0</v>
      </c>
      <c r="AD1003">
        <v>1</v>
      </c>
      <c r="AE1003">
        <v>1</v>
      </c>
      <c r="AF1003" t="s">
        <v>14</v>
      </c>
      <c r="AG1003">
        <v>91.256</v>
      </c>
      <c r="AH1003">
        <v>2</v>
      </c>
      <c r="AI1003">
        <v>23106973</v>
      </c>
      <c r="AJ1003">
        <v>1006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</row>
    <row r="1004" spans="1:44">
      <c r="A1004">
        <f>ROW(Source!A528)</f>
        <v>528</v>
      </c>
      <c r="B1004">
        <v>23106980</v>
      </c>
      <c r="C1004">
        <v>23106971</v>
      </c>
      <c r="D1004">
        <v>9650460</v>
      </c>
      <c r="E1004">
        <v>1</v>
      </c>
      <c r="F1004">
        <v>1</v>
      </c>
      <c r="G1004">
        <v>1</v>
      </c>
      <c r="H1004">
        <v>1</v>
      </c>
      <c r="I1004" t="s">
        <v>1305</v>
      </c>
      <c r="J1004" t="s">
        <v>3</v>
      </c>
      <c r="K1004" t="s">
        <v>1306</v>
      </c>
      <c r="L1004">
        <v>1369</v>
      </c>
      <c r="N1004">
        <v>1013</v>
      </c>
      <c r="O1004" t="s">
        <v>731</v>
      </c>
      <c r="P1004" t="s">
        <v>731</v>
      </c>
      <c r="Q1004">
        <v>1</v>
      </c>
      <c r="X1004">
        <v>114.07</v>
      </c>
      <c r="Y1004">
        <v>0</v>
      </c>
      <c r="Z1004">
        <v>0</v>
      </c>
      <c r="AA1004">
        <v>0</v>
      </c>
      <c r="AB1004">
        <v>12.92</v>
      </c>
      <c r="AC1004">
        <v>0</v>
      </c>
      <c r="AD1004">
        <v>1</v>
      </c>
      <c r="AE1004">
        <v>1</v>
      </c>
      <c r="AF1004" t="s">
        <v>14</v>
      </c>
      <c r="AG1004">
        <v>91.256</v>
      </c>
      <c r="AH1004">
        <v>2</v>
      </c>
      <c r="AI1004">
        <v>23106974</v>
      </c>
      <c r="AJ1004">
        <v>1007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</row>
    <row r="1005" spans="1:44">
      <c r="A1005">
        <f>ROW(Source!A528)</f>
        <v>528</v>
      </c>
      <c r="B1005">
        <v>23106981</v>
      </c>
      <c r="C1005">
        <v>23106971</v>
      </c>
      <c r="D1005">
        <v>9438100</v>
      </c>
      <c r="E1005">
        <v>1</v>
      </c>
      <c r="F1005">
        <v>1</v>
      </c>
      <c r="G1005">
        <v>1</v>
      </c>
      <c r="H1005">
        <v>1</v>
      </c>
      <c r="I1005" t="s">
        <v>1307</v>
      </c>
      <c r="J1005" t="s">
        <v>3</v>
      </c>
      <c r="K1005" t="s">
        <v>1308</v>
      </c>
      <c r="L1005">
        <v>1369</v>
      </c>
      <c r="N1005">
        <v>1013</v>
      </c>
      <c r="O1005" t="s">
        <v>731</v>
      </c>
      <c r="P1005" t="s">
        <v>731</v>
      </c>
      <c r="Q1005">
        <v>1</v>
      </c>
      <c r="X1005">
        <v>107.36</v>
      </c>
      <c r="Y1005">
        <v>0</v>
      </c>
      <c r="Z1005">
        <v>0</v>
      </c>
      <c r="AA1005">
        <v>0</v>
      </c>
      <c r="AB1005">
        <v>15.49</v>
      </c>
      <c r="AC1005">
        <v>0</v>
      </c>
      <c r="AD1005">
        <v>1</v>
      </c>
      <c r="AE1005">
        <v>1</v>
      </c>
      <c r="AF1005" t="s">
        <v>14</v>
      </c>
      <c r="AG1005">
        <v>85.888000000000005</v>
      </c>
      <c r="AH1005">
        <v>2</v>
      </c>
      <c r="AI1005">
        <v>23106975</v>
      </c>
      <c r="AJ1005">
        <v>1008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</row>
    <row r="1006" spans="1:44">
      <c r="A1006">
        <f>ROW(Source!A528)</f>
        <v>528</v>
      </c>
      <c r="B1006">
        <v>23106982</v>
      </c>
      <c r="C1006">
        <v>23106971</v>
      </c>
      <c r="D1006">
        <v>9447024</v>
      </c>
      <c r="E1006">
        <v>1</v>
      </c>
      <c r="F1006">
        <v>1</v>
      </c>
      <c r="G1006">
        <v>1</v>
      </c>
      <c r="H1006">
        <v>1</v>
      </c>
      <c r="I1006" t="s">
        <v>1309</v>
      </c>
      <c r="J1006" t="s">
        <v>3</v>
      </c>
      <c r="K1006" t="s">
        <v>1310</v>
      </c>
      <c r="L1006">
        <v>1369</v>
      </c>
      <c r="N1006">
        <v>1013</v>
      </c>
      <c r="O1006" t="s">
        <v>731</v>
      </c>
      <c r="P1006" t="s">
        <v>731</v>
      </c>
      <c r="Q1006">
        <v>1</v>
      </c>
      <c r="X1006">
        <v>107.36</v>
      </c>
      <c r="Y1006">
        <v>0</v>
      </c>
      <c r="Z1006">
        <v>0</v>
      </c>
      <c r="AA1006">
        <v>0</v>
      </c>
      <c r="AB1006">
        <v>14.09</v>
      </c>
      <c r="AC1006">
        <v>0</v>
      </c>
      <c r="AD1006">
        <v>1</v>
      </c>
      <c r="AE1006">
        <v>1</v>
      </c>
      <c r="AF1006" t="s">
        <v>14</v>
      </c>
      <c r="AG1006">
        <v>85.888000000000005</v>
      </c>
      <c r="AH1006">
        <v>2</v>
      </c>
      <c r="AI1006">
        <v>23106976</v>
      </c>
      <c r="AJ1006">
        <v>1009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</row>
    <row r="1007" spans="1:44">
      <c r="A1007">
        <f>ROW(Source!A528)</f>
        <v>528</v>
      </c>
      <c r="B1007">
        <v>23106983</v>
      </c>
      <c r="C1007">
        <v>23106971</v>
      </c>
      <c r="D1007">
        <v>9650574</v>
      </c>
      <c r="E1007">
        <v>1</v>
      </c>
      <c r="F1007">
        <v>1</v>
      </c>
      <c r="G1007">
        <v>1</v>
      </c>
      <c r="H1007">
        <v>1</v>
      </c>
      <c r="I1007" t="s">
        <v>1311</v>
      </c>
      <c r="J1007" t="s">
        <v>3</v>
      </c>
      <c r="K1007" t="s">
        <v>1312</v>
      </c>
      <c r="L1007">
        <v>1369</v>
      </c>
      <c r="N1007">
        <v>1013</v>
      </c>
      <c r="O1007" t="s">
        <v>731</v>
      </c>
      <c r="P1007" t="s">
        <v>731</v>
      </c>
      <c r="Q1007">
        <v>1</v>
      </c>
      <c r="X1007">
        <v>114.07</v>
      </c>
      <c r="Y1007">
        <v>0</v>
      </c>
      <c r="Z1007">
        <v>0</v>
      </c>
      <c r="AA1007">
        <v>0</v>
      </c>
      <c r="AB1007">
        <v>16.93</v>
      </c>
      <c r="AC1007">
        <v>0</v>
      </c>
      <c r="AD1007">
        <v>1</v>
      </c>
      <c r="AE1007">
        <v>1</v>
      </c>
      <c r="AF1007" t="s">
        <v>14</v>
      </c>
      <c r="AG1007">
        <v>91.256</v>
      </c>
      <c r="AH1007">
        <v>2</v>
      </c>
      <c r="AI1007">
        <v>23106977</v>
      </c>
      <c r="AJ1007">
        <v>1010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</row>
    <row r="1008" spans="1:44">
      <c r="A1008">
        <f>ROW(Source!A529)</f>
        <v>529</v>
      </c>
      <c r="B1008">
        <v>23106991</v>
      </c>
      <c r="C1008">
        <v>23106985</v>
      </c>
      <c r="D1008">
        <v>9650460</v>
      </c>
      <c r="E1008">
        <v>1</v>
      </c>
      <c r="F1008">
        <v>1</v>
      </c>
      <c r="G1008">
        <v>1</v>
      </c>
      <c r="H1008">
        <v>1</v>
      </c>
      <c r="I1008" t="s">
        <v>1305</v>
      </c>
      <c r="J1008" t="s">
        <v>3</v>
      </c>
      <c r="K1008" t="s">
        <v>1306</v>
      </c>
      <c r="L1008">
        <v>1369</v>
      </c>
      <c r="N1008">
        <v>1013</v>
      </c>
      <c r="O1008" t="s">
        <v>731</v>
      </c>
      <c r="P1008" t="s">
        <v>731</v>
      </c>
      <c r="Q1008">
        <v>1</v>
      </c>
      <c r="X1008">
        <v>2.0099999999999998</v>
      </c>
      <c r="Y1008">
        <v>0</v>
      </c>
      <c r="Z1008">
        <v>0</v>
      </c>
      <c r="AA1008">
        <v>0</v>
      </c>
      <c r="AB1008">
        <v>12.92</v>
      </c>
      <c r="AC1008">
        <v>0</v>
      </c>
      <c r="AD1008">
        <v>1</v>
      </c>
      <c r="AE1008">
        <v>1</v>
      </c>
      <c r="AF1008" t="s">
        <v>14</v>
      </c>
      <c r="AG1008">
        <v>1.6079999999999999</v>
      </c>
      <c r="AH1008">
        <v>2</v>
      </c>
      <c r="AI1008">
        <v>23106986</v>
      </c>
      <c r="AJ1008">
        <v>1011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</row>
    <row r="1009" spans="1:44">
      <c r="A1009">
        <f>ROW(Source!A529)</f>
        <v>529</v>
      </c>
      <c r="B1009">
        <v>23106992</v>
      </c>
      <c r="C1009">
        <v>23106985</v>
      </c>
      <c r="D1009">
        <v>9438100</v>
      </c>
      <c r="E1009">
        <v>1</v>
      </c>
      <c r="F1009">
        <v>1</v>
      </c>
      <c r="G1009">
        <v>1</v>
      </c>
      <c r="H1009">
        <v>1</v>
      </c>
      <c r="I1009" t="s">
        <v>1307</v>
      </c>
      <c r="J1009" t="s">
        <v>3</v>
      </c>
      <c r="K1009" t="s">
        <v>1308</v>
      </c>
      <c r="L1009">
        <v>1369</v>
      </c>
      <c r="N1009">
        <v>1013</v>
      </c>
      <c r="O1009" t="s">
        <v>731</v>
      </c>
      <c r="P1009" t="s">
        <v>731</v>
      </c>
      <c r="Q1009">
        <v>1</v>
      </c>
      <c r="X1009">
        <v>1.34</v>
      </c>
      <c r="Y1009">
        <v>0</v>
      </c>
      <c r="Z1009">
        <v>0</v>
      </c>
      <c r="AA1009">
        <v>0</v>
      </c>
      <c r="AB1009">
        <v>15.49</v>
      </c>
      <c r="AC1009">
        <v>0</v>
      </c>
      <c r="AD1009">
        <v>1</v>
      </c>
      <c r="AE1009">
        <v>1</v>
      </c>
      <c r="AF1009" t="s">
        <v>14</v>
      </c>
      <c r="AG1009">
        <v>1.0720000000000001</v>
      </c>
      <c r="AH1009">
        <v>2</v>
      </c>
      <c r="AI1009">
        <v>23106987</v>
      </c>
      <c r="AJ1009">
        <v>1012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</row>
    <row r="1010" spans="1:44">
      <c r="A1010">
        <f>ROW(Source!A529)</f>
        <v>529</v>
      </c>
      <c r="B1010">
        <v>23106993</v>
      </c>
      <c r="C1010">
        <v>23106985</v>
      </c>
      <c r="D1010">
        <v>9447024</v>
      </c>
      <c r="E1010">
        <v>1</v>
      </c>
      <c r="F1010">
        <v>1</v>
      </c>
      <c r="G1010">
        <v>1</v>
      </c>
      <c r="H1010">
        <v>1</v>
      </c>
      <c r="I1010" t="s">
        <v>1309</v>
      </c>
      <c r="J1010" t="s">
        <v>3</v>
      </c>
      <c r="K1010" t="s">
        <v>1310</v>
      </c>
      <c r="L1010">
        <v>1369</v>
      </c>
      <c r="N1010">
        <v>1013</v>
      </c>
      <c r="O1010" t="s">
        <v>731</v>
      </c>
      <c r="P1010" t="s">
        <v>731</v>
      </c>
      <c r="Q1010">
        <v>1</v>
      </c>
      <c r="X1010">
        <v>1.34</v>
      </c>
      <c r="Y1010">
        <v>0</v>
      </c>
      <c r="Z1010">
        <v>0</v>
      </c>
      <c r="AA1010">
        <v>0</v>
      </c>
      <c r="AB1010">
        <v>14.09</v>
      </c>
      <c r="AC1010">
        <v>0</v>
      </c>
      <c r="AD1010">
        <v>1</v>
      </c>
      <c r="AE1010">
        <v>1</v>
      </c>
      <c r="AF1010" t="s">
        <v>14</v>
      </c>
      <c r="AG1010">
        <v>1.0720000000000001</v>
      </c>
      <c r="AH1010">
        <v>2</v>
      </c>
      <c r="AI1010">
        <v>23106988</v>
      </c>
      <c r="AJ1010">
        <v>1013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</row>
    <row r="1011" spans="1:44">
      <c r="A1011">
        <f>ROW(Source!A529)</f>
        <v>529</v>
      </c>
      <c r="B1011">
        <v>23106994</v>
      </c>
      <c r="C1011">
        <v>23106985</v>
      </c>
      <c r="D1011">
        <v>9650574</v>
      </c>
      <c r="E1011">
        <v>1</v>
      </c>
      <c r="F1011">
        <v>1</v>
      </c>
      <c r="G1011">
        <v>1</v>
      </c>
      <c r="H1011">
        <v>1</v>
      </c>
      <c r="I1011" t="s">
        <v>1311</v>
      </c>
      <c r="J1011" t="s">
        <v>3</v>
      </c>
      <c r="K1011" t="s">
        <v>1312</v>
      </c>
      <c r="L1011">
        <v>1369</v>
      </c>
      <c r="N1011">
        <v>1013</v>
      </c>
      <c r="O1011" t="s">
        <v>731</v>
      </c>
      <c r="P1011" t="s">
        <v>731</v>
      </c>
      <c r="Q1011">
        <v>1</v>
      </c>
      <c r="X1011">
        <v>0.67</v>
      </c>
      <c r="Y1011">
        <v>0</v>
      </c>
      <c r="Z1011">
        <v>0</v>
      </c>
      <c r="AA1011">
        <v>0</v>
      </c>
      <c r="AB1011">
        <v>16.93</v>
      </c>
      <c r="AC1011">
        <v>0</v>
      </c>
      <c r="AD1011">
        <v>1</v>
      </c>
      <c r="AE1011">
        <v>1</v>
      </c>
      <c r="AF1011" t="s">
        <v>14</v>
      </c>
      <c r="AG1011">
        <v>0.53600000000000003</v>
      </c>
      <c r="AH1011">
        <v>2</v>
      </c>
      <c r="AI1011">
        <v>23106989</v>
      </c>
      <c r="AJ1011">
        <v>1014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</row>
    <row r="1012" spans="1:44">
      <c r="A1012">
        <f>ROW(Source!A529)</f>
        <v>529</v>
      </c>
      <c r="B1012">
        <v>23106995</v>
      </c>
      <c r="C1012">
        <v>23106985</v>
      </c>
      <c r="D1012">
        <v>9438103</v>
      </c>
      <c r="E1012">
        <v>1</v>
      </c>
      <c r="F1012">
        <v>1</v>
      </c>
      <c r="G1012">
        <v>1</v>
      </c>
      <c r="H1012">
        <v>1</v>
      </c>
      <c r="I1012" t="s">
        <v>1313</v>
      </c>
      <c r="J1012" t="s">
        <v>3</v>
      </c>
      <c r="K1012" t="s">
        <v>1314</v>
      </c>
      <c r="L1012">
        <v>1369</v>
      </c>
      <c r="N1012">
        <v>1013</v>
      </c>
      <c r="O1012" t="s">
        <v>731</v>
      </c>
      <c r="P1012" t="s">
        <v>731</v>
      </c>
      <c r="Q1012">
        <v>1</v>
      </c>
      <c r="X1012">
        <v>1.34</v>
      </c>
      <c r="Y1012">
        <v>0</v>
      </c>
      <c r="Z1012">
        <v>0</v>
      </c>
      <c r="AA1012">
        <v>0</v>
      </c>
      <c r="AB1012">
        <v>10.210000000000001</v>
      </c>
      <c r="AC1012">
        <v>0</v>
      </c>
      <c r="AD1012">
        <v>1</v>
      </c>
      <c r="AE1012">
        <v>1</v>
      </c>
      <c r="AF1012" t="s">
        <v>14</v>
      </c>
      <c r="AG1012">
        <v>1.0720000000000001</v>
      </c>
      <c r="AH1012">
        <v>2</v>
      </c>
      <c r="AI1012">
        <v>23106990</v>
      </c>
      <c r="AJ1012">
        <v>1015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</row>
    <row r="1013" spans="1:44">
      <c r="A1013">
        <f>ROW(Source!A530)</f>
        <v>530</v>
      </c>
      <c r="B1013">
        <v>23107002</v>
      </c>
      <c r="C1013">
        <v>23106997</v>
      </c>
      <c r="D1013">
        <v>9438100</v>
      </c>
      <c r="E1013">
        <v>1</v>
      </c>
      <c r="F1013">
        <v>1</v>
      </c>
      <c r="G1013">
        <v>1</v>
      </c>
      <c r="H1013">
        <v>1</v>
      </c>
      <c r="I1013" t="s">
        <v>1307</v>
      </c>
      <c r="J1013" t="s">
        <v>3</v>
      </c>
      <c r="K1013" t="s">
        <v>1308</v>
      </c>
      <c r="L1013">
        <v>1369</v>
      </c>
      <c r="N1013">
        <v>1013</v>
      </c>
      <c r="O1013" t="s">
        <v>731</v>
      </c>
      <c r="P1013" t="s">
        <v>731</v>
      </c>
      <c r="Q1013">
        <v>1</v>
      </c>
      <c r="X1013">
        <v>6.5</v>
      </c>
      <c r="Y1013">
        <v>0</v>
      </c>
      <c r="Z1013">
        <v>0</v>
      </c>
      <c r="AA1013">
        <v>0</v>
      </c>
      <c r="AB1013">
        <v>15.49</v>
      </c>
      <c r="AC1013">
        <v>0</v>
      </c>
      <c r="AD1013">
        <v>1</v>
      </c>
      <c r="AE1013">
        <v>1</v>
      </c>
      <c r="AF1013" t="s">
        <v>14</v>
      </c>
      <c r="AG1013">
        <v>5.2</v>
      </c>
      <c r="AH1013">
        <v>2</v>
      </c>
      <c r="AI1013">
        <v>23106998</v>
      </c>
      <c r="AJ1013">
        <v>1016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</row>
    <row r="1014" spans="1:44">
      <c r="A1014">
        <f>ROW(Source!A530)</f>
        <v>530</v>
      </c>
      <c r="B1014">
        <v>23107003</v>
      </c>
      <c r="C1014">
        <v>23106997</v>
      </c>
      <c r="D1014">
        <v>9447024</v>
      </c>
      <c r="E1014">
        <v>1</v>
      </c>
      <c r="F1014">
        <v>1</v>
      </c>
      <c r="G1014">
        <v>1</v>
      </c>
      <c r="H1014">
        <v>1</v>
      </c>
      <c r="I1014" t="s">
        <v>1309</v>
      </c>
      <c r="J1014" t="s">
        <v>3</v>
      </c>
      <c r="K1014" t="s">
        <v>1310</v>
      </c>
      <c r="L1014">
        <v>1369</v>
      </c>
      <c r="N1014">
        <v>1013</v>
      </c>
      <c r="O1014" t="s">
        <v>731</v>
      </c>
      <c r="P1014" t="s">
        <v>731</v>
      </c>
      <c r="Q1014">
        <v>1</v>
      </c>
      <c r="X1014">
        <v>6.5</v>
      </c>
      <c r="Y1014">
        <v>0</v>
      </c>
      <c r="Z1014">
        <v>0</v>
      </c>
      <c r="AA1014">
        <v>0</v>
      </c>
      <c r="AB1014">
        <v>14.09</v>
      </c>
      <c r="AC1014">
        <v>0</v>
      </c>
      <c r="AD1014">
        <v>1</v>
      </c>
      <c r="AE1014">
        <v>1</v>
      </c>
      <c r="AF1014" t="s">
        <v>14</v>
      </c>
      <c r="AG1014">
        <v>5.2</v>
      </c>
      <c r="AH1014">
        <v>2</v>
      </c>
      <c r="AI1014">
        <v>23106999</v>
      </c>
      <c r="AJ1014">
        <v>1017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</row>
    <row r="1015" spans="1:44">
      <c r="A1015">
        <f>ROW(Source!A530)</f>
        <v>530</v>
      </c>
      <c r="B1015">
        <v>23107004</v>
      </c>
      <c r="C1015">
        <v>23106997</v>
      </c>
      <c r="D1015">
        <v>9650574</v>
      </c>
      <c r="E1015">
        <v>1</v>
      </c>
      <c r="F1015">
        <v>1</v>
      </c>
      <c r="G1015">
        <v>1</v>
      </c>
      <c r="H1015">
        <v>1</v>
      </c>
      <c r="I1015" t="s">
        <v>1311</v>
      </c>
      <c r="J1015" t="s">
        <v>3</v>
      </c>
      <c r="K1015" t="s">
        <v>1312</v>
      </c>
      <c r="L1015">
        <v>1369</v>
      </c>
      <c r="N1015">
        <v>1013</v>
      </c>
      <c r="O1015" t="s">
        <v>731</v>
      </c>
      <c r="P1015" t="s">
        <v>731</v>
      </c>
      <c r="Q1015">
        <v>1</v>
      </c>
      <c r="X1015">
        <v>2.6</v>
      </c>
      <c r="Y1015">
        <v>0</v>
      </c>
      <c r="Z1015">
        <v>0</v>
      </c>
      <c r="AA1015">
        <v>0</v>
      </c>
      <c r="AB1015">
        <v>16.93</v>
      </c>
      <c r="AC1015">
        <v>0</v>
      </c>
      <c r="AD1015">
        <v>1</v>
      </c>
      <c r="AE1015">
        <v>1</v>
      </c>
      <c r="AF1015" t="s">
        <v>14</v>
      </c>
      <c r="AG1015">
        <v>2.08</v>
      </c>
      <c r="AH1015">
        <v>2</v>
      </c>
      <c r="AI1015">
        <v>23107000</v>
      </c>
      <c r="AJ1015">
        <v>1018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</row>
    <row r="1016" spans="1:44">
      <c r="A1016">
        <f>ROW(Source!A530)</f>
        <v>530</v>
      </c>
      <c r="B1016">
        <v>23107005</v>
      </c>
      <c r="C1016">
        <v>23106997</v>
      </c>
      <c r="D1016">
        <v>9438103</v>
      </c>
      <c r="E1016">
        <v>1</v>
      </c>
      <c r="F1016">
        <v>1</v>
      </c>
      <c r="G1016">
        <v>1</v>
      </c>
      <c r="H1016">
        <v>1</v>
      </c>
      <c r="I1016" t="s">
        <v>1313</v>
      </c>
      <c r="J1016" t="s">
        <v>3</v>
      </c>
      <c r="K1016" t="s">
        <v>1314</v>
      </c>
      <c r="L1016">
        <v>1369</v>
      </c>
      <c r="N1016">
        <v>1013</v>
      </c>
      <c r="O1016" t="s">
        <v>731</v>
      </c>
      <c r="P1016" t="s">
        <v>731</v>
      </c>
      <c r="Q1016">
        <v>1</v>
      </c>
      <c r="X1016">
        <v>10.4</v>
      </c>
      <c r="Y1016">
        <v>0</v>
      </c>
      <c r="Z1016">
        <v>0</v>
      </c>
      <c r="AA1016">
        <v>0</v>
      </c>
      <c r="AB1016">
        <v>10.210000000000001</v>
      </c>
      <c r="AC1016">
        <v>0</v>
      </c>
      <c r="AD1016">
        <v>1</v>
      </c>
      <c r="AE1016">
        <v>1</v>
      </c>
      <c r="AF1016" t="s">
        <v>14</v>
      </c>
      <c r="AG1016">
        <v>8.32</v>
      </c>
      <c r="AH1016">
        <v>2</v>
      </c>
      <c r="AI1016">
        <v>23107001</v>
      </c>
      <c r="AJ1016">
        <v>1019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</row>
    <row r="1017" spans="1:44">
      <c r="A1017">
        <f>ROW(Source!A531)</f>
        <v>531</v>
      </c>
      <c r="B1017">
        <v>23107013</v>
      </c>
      <c r="C1017">
        <v>23107007</v>
      </c>
      <c r="D1017">
        <v>9650460</v>
      </c>
      <c r="E1017">
        <v>1</v>
      </c>
      <c r="F1017">
        <v>1</v>
      </c>
      <c r="G1017">
        <v>1</v>
      </c>
      <c r="H1017">
        <v>1</v>
      </c>
      <c r="I1017" t="s">
        <v>1305</v>
      </c>
      <c r="J1017" t="s">
        <v>3</v>
      </c>
      <c r="K1017" t="s">
        <v>1306</v>
      </c>
      <c r="L1017">
        <v>1369</v>
      </c>
      <c r="N1017">
        <v>1013</v>
      </c>
      <c r="O1017" t="s">
        <v>731</v>
      </c>
      <c r="P1017" t="s">
        <v>731</v>
      </c>
      <c r="Q1017">
        <v>1</v>
      </c>
      <c r="X1017">
        <v>98.7</v>
      </c>
      <c r="Y1017">
        <v>0</v>
      </c>
      <c r="Z1017">
        <v>0</v>
      </c>
      <c r="AA1017">
        <v>0</v>
      </c>
      <c r="AB1017">
        <v>12.92</v>
      </c>
      <c r="AC1017">
        <v>0</v>
      </c>
      <c r="AD1017">
        <v>1</v>
      </c>
      <c r="AE1017">
        <v>1</v>
      </c>
      <c r="AF1017" t="s">
        <v>14</v>
      </c>
      <c r="AG1017">
        <v>78.960000000000008</v>
      </c>
      <c r="AH1017">
        <v>2</v>
      </c>
      <c r="AI1017">
        <v>23107008</v>
      </c>
      <c r="AJ1017">
        <v>1020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</row>
    <row r="1018" spans="1:44">
      <c r="A1018">
        <f>ROW(Source!A531)</f>
        <v>531</v>
      </c>
      <c r="B1018">
        <v>23107014</v>
      </c>
      <c r="C1018">
        <v>23107007</v>
      </c>
      <c r="D1018">
        <v>9438100</v>
      </c>
      <c r="E1018">
        <v>1</v>
      </c>
      <c r="F1018">
        <v>1</v>
      </c>
      <c r="G1018">
        <v>1</v>
      </c>
      <c r="H1018">
        <v>1</v>
      </c>
      <c r="I1018" t="s">
        <v>1307</v>
      </c>
      <c r="J1018" t="s">
        <v>3</v>
      </c>
      <c r="K1018" t="s">
        <v>1308</v>
      </c>
      <c r="L1018">
        <v>1369</v>
      </c>
      <c r="N1018">
        <v>1013</v>
      </c>
      <c r="O1018" t="s">
        <v>731</v>
      </c>
      <c r="P1018" t="s">
        <v>731</v>
      </c>
      <c r="Q1018">
        <v>1</v>
      </c>
      <c r="X1018">
        <v>65.8</v>
      </c>
      <c r="Y1018">
        <v>0</v>
      </c>
      <c r="Z1018">
        <v>0</v>
      </c>
      <c r="AA1018">
        <v>0</v>
      </c>
      <c r="AB1018">
        <v>15.49</v>
      </c>
      <c r="AC1018">
        <v>0</v>
      </c>
      <c r="AD1018">
        <v>1</v>
      </c>
      <c r="AE1018">
        <v>1</v>
      </c>
      <c r="AF1018" t="s">
        <v>14</v>
      </c>
      <c r="AG1018">
        <v>52.64</v>
      </c>
      <c r="AH1018">
        <v>2</v>
      </c>
      <c r="AI1018">
        <v>23107009</v>
      </c>
      <c r="AJ1018">
        <v>1021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</row>
    <row r="1019" spans="1:44">
      <c r="A1019">
        <f>ROW(Source!A531)</f>
        <v>531</v>
      </c>
      <c r="B1019">
        <v>23107015</v>
      </c>
      <c r="C1019">
        <v>23107007</v>
      </c>
      <c r="D1019">
        <v>9447024</v>
      </c>
      <c r="E1019">
        <v>1</v>
      </c>
      <c r="F1019">
        <v>1</v>
      </c>
      <c r="G1019">
        <v>1</v>
      </c>
      <c r="H1019">
        <v>1</v>
      </c>
      <c r="I1019" t="s">
        <v>1309</v>
      </c>
      <c r="J1019" t="s">
        <v>3</v>
      </c>
      <c r="K1019" t="s">
        <v>1310</v>
      </c>
      <c r="L1019">
        <v>1369</v>
      </c>
      <c r="N1019">
        <v>1013</v>
      </c>
      <c r="O1019" t="s">
        <v>731</v>
      </c>
      <c r="P1019" t="s">
        <v>731</v>
      </c>
      <c r="Q1019">
        <v>1</v>
      </c>
      <c r="X1019">
        <v>65.8</v>
      </c>
      <c r="Y1019">
        <v>0</v>
      </c>
      <c r="Z1019">
        <v>0</v>
      </c>
      <c r="AA1019">
        <v>0</v>
      </c>
      <c r="AB1019">
        <v>14.09</v>
      </c>
      <c r="AC1019">
        <v>0</v>
      </c>
      <c r="AD1019">
        <v>1</v>
      </c>
      <c r="AE1019">
        <v>1</v>
      </c>
      <c r="AF1019" t="s">
        <v>14</v>
      </c>
      <c r="AG1019">
        <v>52.64</v>
      </c>
      <c r="AH1019">
        <v>2</v>
      </c>
      <c r="AI1019">
        <v>23107010</v>
      </c>
      <c r="AJ1019">
        <v>1022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</row>
    <row r="1020" spans="1:44">
      <c r="A1020">
        <f>ROW(Source!A531)</f>
        <v>531</v>
      </c>
      <c r="B1020">
        <v>23107016</v>
      </c>
      <c r="C1020">
        <v>23107007</v>
      </c>
      <c r="D1020">
        <v>9650574</v>
      </c>
      <c r="E1020">
        <v>1</v>
      </c>
      <c r="F1020">
        <v>1</v>
      </c>
      <c r="G1020">
        <v>1</v>
      </c>
      <c r="H1020">
        <v>1</v>
      </c>
      <c r="I1020" t="s">
        <v>1311</v>
      </c>
      <c r="J1020" t="s">
        <v>3</v>
      </c>
      <c r="K1020" t="s">
        <v>1312</v>
      </c>
      <c r="L1020">
        <v>1369</v>
      </c>
      <c r="N1020">
        <v>1013</v>
      </c>
      <c r="O1020" t="s">
        <v>731</v>
      </c>
      <c r="P1020" t="s">
        <v>731</v>
      </c>
      <c r="Q1020">
        <v>1</v>
      </c>
      <c r="X1020">
        <v>32.9</v>
      </c>
      <c r="Y1020">
        <v>0</v>
      </c>
      <c r="Z1020">
        <v>0</v>
      </c>
      <c r="AA1020">
        <v>0</v>
      </c>
      <c r="AB1020">
        <v>16.93</v>
      </c>
      <c r="AC1020">
        <v>0</v>
      </c>
      <c r="AD1020">
        <v>1</v>
      </c>
      <c r="AE1020">
        <v>1</v>
      </c>
      <c r="AF1020" t="s">
        <v>14</v>
      </c>
      <c r="AG1020">
        <v>26.32</v>
      </c>
      <c r="AH1020">
        <v>2</v>
      </c>
      <c r="AI1020">
        <v>23107011</v>
      </c>
      <c r="AJ1020">
        <v>1023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</row>
    <row r="1021" spans="1:44">
      <c r="A1021">
        <f>ROW(Source!A531)</f>
        <v>531</v>
      </c>
      <c r="B1021">
        <v>23107017</v>
      </c>
      <c r="C1021">
        <v>23107007</v>
      </c>
      <c r="D1021">
        <v>9438103</v>
      </c>
      <c r="E1021">
        <v>1</v>
      </c>
      <c r="F1021">
        <v>1</v>
      </c>
      <c r="G1021">
        <v>1</v>
      </c>
      <c r="H1021">
        <v>1</v>
      </c>
      <c r="I1021" t="s">
        <v>1313</v>
      </c>
      <c r="J1021" t="s">
        <v>3</v>
      </c>
      <c r="K1021" t="s">
        <v>1314</v>
      </c>
      <c r="L1021">
        <v>1369</v>
      </c>
      <c r="N1021">
        <v>1013</v>
      </c>
      <c r="O1021" t="s">
        <v>731</v>
      </c>
      <c r="P1021" t="s">
        <v>731</v>
      </c>
      <c r="Q1021">
        <v>1</v>
      </c>
      <c r="X1021">
        <v>65.8</v>
      </c>
      <c r="Y1021">
        <v>0</v>
      </c>
      <c r="Z1021">
        <v>0</v>
      </c>
      <c r="AA1021">
        <v>0</v>
      </c>
      <c r="AB1021">
        <v>10.210000000000001</v>
      </c>
      <c r="AC1021">
        <v>0</v>
      </c>
      <c r="AD1021">
        <v>1</v>
      </c>
      <c r="AE1021">
        <v>1</v>
      </c>
      <c r="AF1021" t="s">
        <v>14</v>
      </c>
      <c r="AG1021">
        <v>52.64</v>
      </c>
      <c r="AH1021">
        <v>2</v>
      </c>
      <c r="AI1021">
        <v>23107012</v>
      </c>
      <c r="AJ1021">
        <v>1024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</row>
    <row r="1022" spans="1:44">
      <c r="A1022">
        <f>ROW(Source!A532)</f>
        <v>532</v>
      </c>
      <c r="B1022">
        <v>23107025</v>
      </c>
      <c r="C1022">
        <v>23107019</v>
      </c>
      <c r="D1022">
        <v>9650460</v>
      </c>
      <c r="E1022">
        <v>1</v>
      </c>
      <c r="F1022">
        <v>1</v>
      </c>
      <c r="G1022">
        <v>1</v>
      </c>
      <c r="H1022">
        <v>1</v>
      </c>
      <c r="I1022" t="s">
        <v>1305</v>
      </c>
      <c r="J1022" t="s">
        <v>3</v>
      </c>
      <c r="K1022" t="s">
        <v>1306</v>
      </c>
      <c r="L1022">
        <v>1369</v>
      </c>
      <c r="N1022">
        <v>1013</v>
      </c>
      <c r="O1022" t="s">
        <v>731</v>
      </c>
      <c r="P1022" t="s">
        <v>731</v>
      </c>
      <c r="Q1022">
        <v>1</v>
      </c>
      <c r="X1022">
        <v>7.8</v>
      </c>
      <c r="Y1022">
        <v>0</v>
      </c>
      <c r="Z1022">
        <v>0</v>
      </c>
      <c r="AA1022">
        <v>0</v>
      </c>
      <c r="AB1022">
        <v>12.92</v>
      </c>
      <c r="AC1022">
        <v>0</v>
      </c>
      <c r="AD1022">
        <v>1</v>
      </c>
      <c r="AE1022">
        <v>1</v>
      </c>
      <c r="AF1022" t="s">
        <v>14</v>
      </c>
      <c r="AG1022">
        <v>6.24</v>
      </c>
      <c r="AH1022">
        <v>2</v>
      </c>
      <c r="AI1022">
        <v>23107020</v>
      </c>
      <c r="AJ1022">
        <v>1025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</row>
    <row r="1023" spans="1:44">
      <c r="A1023">
        <f>ROW(Source!A532)</f>
        <v>532</v>
      </c>
      <c r="B1023">
        <v>23107026</v>
      </c>
      <c r="C1023">
        <v>23107019</v>
      </c>
      <c r="D1023">
        <v>9438100</v>
      </c>
      <c r="E1023">
        <v>1</v>
      </c>
      <c r="F1023">
        <v>1</v>
      </c>
      <c r="G1023">
        <v>1</v>
      </c>
      <c r="H1023">
        <v>1</v>
      </c>
      <c r="I1023" t="s">
        <v>1307</v>
      </c>
      <c r="J1023" t="s">
        <v>3</v>
      </c>
      <c r="K1023" t="s">
        <v>1308</v>
      </c>
      <c r="L1023">
        <v>1369</v>
      </c>
      <c r="N1023">
        <v>1013</v>
      </c>
      <c r="O1023" t="s">
        <v>731</v>
      </c>
      <c r="P1023" t="s">
        <v>731</v>
      </c>
      <c r="Q1023">
        <v>1</v>
      </c>
      <c r="X1023">
        <v>5.2</v>
      </c>
      <c r="Y1023">
        <v>0</v>
      </c>
      <c r="Z1023">
        <v>0</v>
      </c>
      <c r="AA1023">
        <v>0</v>
      </c>
      <c r="AB1023">
        <v>15.49</v>
      </c>
      <c r="AC1023">
        <v>0</v>
      </c>
      <c r="AD1023">
        <v>1</v>
      </c>
      <c r="AE1023">
        <v>1</v>
      </c>
      <c r="AF1023" t="s">
        <v>14</v>
      </c>
      <c r="AG1023">
        <v>4.16</v>
      </c>
      <c r="AH1023">
        <v>2</v>
      </c>
      <c r="AI1023">
        <v>23107021</v>
      </c>
      <c r="AJ1023">
        <v>1026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</row>
    <row r="1024" spans="1:44">
      <c r="A1024">
        <f>ROW(Source!A532)</f>
        <v>532</v>
      </c>
      <c r="B1024">
        <v>23107027</v>
      </c>
      <c r="C1024">
        <v>23107019</v>
      </c>
      <c r="D1024">
        <v>9447024</v>
      </c>
      <c r="E1024">
        <v>1</v>
      </c>
      <c r="F1024">
        <v>1</v>
      </c>
      <c r="G1024">
        <v>1</v>
      </c>
      <c r="H1024">
        <v>1</v>
      </c>
      <c r="I1024" t="s">
        <v>1309</v>
      </c>
      <c r="J1024" t="s">
        <v>3</v>
      </c>
      <c r="K1024" t="s">
        <v>1310</v>
      </c>
      <c r="L1024">
        <v>1369</v>
      </c>
      <c r="N1024">
        <v>1013</v>
      </c>
      <c r="O1024" t="s">
        <v>731</v>
      </c>
      <c r="P1024" t="s">
        <v>731</v>
      </c>
      <c r="Q1024">
        <v>1</v>
      </c>
      <c r="X1024">
        <v>5.2</v>
      </c>
      <c r="Y1024">
        <v>0</v>
      </c>
      <c r="Z1024">
        <v>0</v>
      </c>
      <c r="AA1024">
        <v>0</v>
      </c>
      <c r="AB1024">
        <v>14.09</v>
      </c>
      <c r="AC1024">
        <v>0</v>
      </c>
      <c r="AD1024">
        <v>1</v>
      </c>
      <c r="AE1024">
        <v>1</v>
      </c>
      <c r="AF1024" t="s">
        <v>14</v>
      </c>
      <c r="AG1024">
        <v>4.16</v>
      </c>
      <c r="AH1024">
        <v>2</v>
      </c>
      <c r="AI1024">
        <v>23107022</v>
      </c>
      <c r="AJ1024">
        <v>1027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</row>
    <row r="1025" spans="1:44">
      <c r="A1025">
        <f>ROW(Source!A532)</f>
        <v>532</v>
      </c>
      <c r="B1025">
        <v>23107028</v>
      </c>
      <c r="C1025">
        <v>23107019</v>
      </c>
      <c r="D1025">
        <v>9650574</v>
      </c>
      <c r="E1025">
        <v>1</v>
      </c>
      <c r="F1025">
        <v>1</v>
      </c>
      <c r="G1025">
        <v>1</v>
      </c>
      <c r="H1025">
        <v>1</v>
      </c>
      <c r="I1025" t="s">
        <v>1311</v>
      </c>
      <c r="J1025" t="s">
        <v>3</v>
      </c>
      <c r="K1025" t="s">
        <v>1312</v>
      </c>
      <c r="L1025">
        <v>1369</v>
      </c>
      <c r="N1025">
        <v>1013</v>
      </c>
      <c r="O1025" t="s">
        <v>731</v>
      </c>
      <c r="P1025" t="s">
        <v>731</v>
      </c>
      <c r="Q1025">
        <v>1</v>
      </c>
      <c r="X1025">
        <v>2.6</v>
      </c>
      <c r="Y1025">
        <v>0</v>
      </c>
      <c r="Z1025">
        <v>0</v>
      </c>
      <c r="AA1025">
        <v>0</v>
      </c>
      <c r="AB1025">
        <v>16.93</v>
      </c>
      <c r="AC1025">
        <v>0</v>
      </c>
      <c r="AD1025">
        <v>1</v>
      </c>
      <c r="AE1025">
        <v>1</v>
      </c>
      <c r="AF1025" t="s">
        <v>14</v>
      </c>
      <c r="AG1025">
        <v>2.08</v>
      </c>
      <c r="AH1025">
        <v>2</v>
      </c>
      <c r="AI1025">
        <v>23107023</v>
      </c>
      <c r="AJ1025">
        <v>1028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</row>
    <row r="1026" spans="1:44">
      <c r="A1026">
        <f>ROW(Source!A532)</f>
        <v>532</v>
      </c>
      <c r="B1026">
        <v>23107029</v>
      </c>
      <c r="C1026">
        <v>23107019</v>
      </c>
      <c r="D1026">
        <v>9438103</v>
      </c>
      <c r="E1026">
        <v>1</v>
      </c>
      <c r="F1026">
        <v>1</v>
      </c>
      <c r="G1026">
        <v>1</v>
      </c>
      <c r="H1026">
        <v>1</v>
      </c>
      <c r="I1026" t="s">
        <v>1313</v>
      </c>
      <c r="J1026" t="s">
        <v>3</v>
      </c>
      <c r="K1026" t="s">
        <v>1314</v>
      </c>
      <c r="L1026">
        <v>1369</v>
      </c>
      <c r="N1026">
        <v>1013</v>
      </c>
      <c r="O1026" t="s">
        <v>731</v>
      </c>
      <c r="P1026" t="s">
        <v>731</v>
      </c>
      <c r="Q1026">
        <v>1</v>
      </c>
      <c r="X1026">
        <v>5.2</v>
      </c>
      <c r="Y1026">
        <v>0</v>
      </c>
      <c r="Z1026">
        <v>0</v>
      </c>
      <c r="AA1026">
        <v>0</v>
      </c>
      <c r="AB1026">
        <v>10.210000000000001</v>
      </c>
      <c r="AC1026">
        <v>0</v>
      </c>
      <c r="AD1026">
        <v>1</v>
      </c>
      <c r="AE1026">
        <v>1</v>
      </c>
      <c r="AF1026" t="s">
        <v>14</v>
      </c>
      <c r="AG1026">
        <v>4.16</v>
      </c>
      <c r="AH1026">
        <v>2</v>
      </c>
      <c r="AI1026">
        <v>23107024</v>
      </c>
      <c r="AJ1026">
        <v>1029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</row>
    <row r="1027" spans="1:44">
      <c r="A1027">
        <f>ROW(Source!A533)</f>
        <v>533</v>
      </c>
      <c r="B1027">
        <v>23107037</v>
      </c>
      <c r="C1027">
        <v>23107031</v>
      </c>
      <c r="D1027">
        <v>9650460</v>
      </c>
      <c r="E1027">
        <v>1</v>
      </c>
      <c r="F1027">
        <v>1</v>
      </c>
      <c r="G1027">
        <v>1</v>
      </c>
      <c r="H1027">
        <v>1</v>
      </c>
      <c r="I1027" t="s">
        <v>1305</v>
      </c>
      <c r="J1027" t="s">
        <v>3</v>
      </c>
      <c r="K1027" t="s">
        <v>1306</v>
      </c>
      <c r="L1027">
        <v>1369</v>
      </c>
      <c r="N1027">
        <v>1013</v>
      </c>
      <c r="O1027" t="s">
        <v>731</v>
      </c>
      <c r="P1027" t="s">
        <v>731</v>
      </c>
      <c r="Q1027">
        <v>1</v>
      </c>
      <c r="X1027">
        <v>1.68</v>
      </c>
      <c r="Y1027">
        <v>0</v>
      </c>
      <c r="Z1027">
        <v>0</v>
      </c>
      <c r="AA1027">
        <v>0</v>
      </c>
      <c r="AB1027">
        <v>12.92</v>
      </c>
      <c r="AC1027">
        <v>0</v>
      </c>
      <c r="AD1027">
        <v>1</v>
      </c>
      <c r="AE1027">
        <v>1</v>
      </c>
      <c r="AF1027" t="s">
        <v>14</v>
      </c>
      <c r="AG1027">
        <v>1.3440000000000001</v>
      </c>
      <c r="AH1027">
        <v>2</v>
      </c>
      <c r="AI1027">
        <v>23107032</v>
      </c>
      <c r="AJ1027">
        <v>1030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</row>
    <row r="1028" spans="1:44">
      <c r="A1028">
        <f>ROW(Source!A533)</f>
        <v>533</v>
      </c>
      <c r="B1028">
        <v>23107038</v>
      </c>
      <c r="C1028">
        <v>23107031</v>
      </c>
      <c r="D1028">
        <v>9438100</v>
      </c>
      <c r="E1028">
        <v>1</v>
      </c>
      <c r="F1028">
        <v>1</v>
      </c>
      <c r="G1028">
        <v>1</v>
      </c>
      <c r="H1028">
        <v>1</v>
      </c>
      <c r="I1028" t="s">
        <v>1307</v>
      </c>
      <c r="J1028" t="s">
        <v>3</v>
      </c>
      <c r="K1028" t="s">
        <v>1308</v>
      </c>
      <c r="L1028">
        <v>1369</v>
      </c>
      <c r="N1028">
        <v>1013</v>
      </c>
      <c r="O1028" t="s">
        <v>731</v>
      </c>
      <c r="P1028" t="s">
        <v>731</v>
      </c>
      <c r="Q1028">
        <v>1</v>
      </c>
      <c r="X1028">
        <v>1.1200000000000001</v>
      </c>
      <c r="Y1028">
        <v>0</v>
      </c>
      <c r="Z1028">
        <v>0</v>
      </c>
      <c r="AA1028">
        <v>0</v>
      </c>
      <c r="AB1028">
        <v>15.49</v>
      </c>
      <c r="AC1028">
        <v>0</v>
      </c>
      <c r="AD1028">
        <v>1</v>
      </c>
      <c r="AE1028">
        <v>1</v>
      </c>
      <c r="AF1028" t="s">
        <v>14</v>
      </c>
      <c r="AG1028">
        <v>0.89600000000000013</v>
      </c>
      <c r="AH1028">
        <v>2</v>
      </c>
      <c r="AI1028">
        <v>23107033</v>
      </c>
      <c r="AJ1028">
        <v>1031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</row>
    <row r="1029" spans="1:44">
      <c r="A1029">
        <f>ROW(Source!A533)</f>
        <v>533</v>
      </c>
      <c r="B1029">
        <v>23107039</v>
      </c>
      <c r="C1029">
        <v>23107031</v>
      </c>
      <c r="D1029">
        <v>9447024</v>
      </c>
      <c r="E1029">
        <v>1</v>
      </c>
      <c r="F1029">
        <v>1</v>
      </c>
      <c r="G1029">
        <v>1</v>
      </c>
      <c r="H1029">
        <v>1</v>
      </c>
      <c r="I1029" t="s">
        <v>1309</v>
      </c>
      <c r="J1029" t="s">
        <v>3</v>
      </c>
      <c r="K1029" t="s">
        <v>1310</v>
      </c>
      <c r="L1029">
        <v>1369</v>
      </c>
      <c r="N1029">
        <v>1013</v>
      </c>
      <c r="O1029" t="s">
        <v>731</v>
      </c>
      <c r="P1029" t="s">
        <v>731</v>
      </c>
      <c r="Q1029">
        <v>1</v>
      </c>
      <c r="X1029">
        <v>1.1200000000000001</v>
      </c>
      <c r="Y1029">
        <v>0</v>
      </c>
      <c r="Z1029">
        <v>0</v>
      </c>
      <c r="AA1029">
        <v>0</v>
      </c>
      <c r="AB1029">
        <v>14.09</v>
      </c>
      <c r="AC1029">
        <v>0</v>
      </c>
      <c r="AD1029">
        <v>1</v>
      </c>
      <c r="AE1029">
        <v>1</v>
      </c>
      <c r="AF1029" t="s">
        <v>14</v>
      </c>
      <c r="AG1029">
        <v>0.89600000000000013</v>
      </c>
      <c r="AH1029">
        <v>2</v>
      </c>
      <c r="AI1029">
        <v>23107034</v>
      </c>
      <c r="AJ1029">
        <v>1032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</row>
    <row r="1030" spans="1:44">
      <c r="A1030">
        <f>ROW(Source!A533)</f>
        <v>533</v>
      </c>
      <c r="B1030">
        <v>23107040</v>
      </c>
      <c r="C1030">
        <v>23107031</v>
      </c>
      <c r="D1030">
        <v>9650574</v>
      </c>
      <c r="E1030">
        <v>1</v>
      </c>
      <c r="F1030">
        <v>1</v>
      </c>
      <c r="G1030">
        <v>1</v>
      </c>
      <c r="H1030">
        <v>1</v>
      </c>
      <c r="I1030" t="s">
        <v>1311</v>
      </c>
      <c r="J1030" t="s">
        <v>3</v>
      </c>
      <c r="K1030" t="s">
        <v>1312</v>
      </c>
      <c r="L1030">
        <v>1369</v>
      </c>
      <c r="N1030">
        <v>1013</v>
      </c>
      <c r="O1030" t="s">
        <v>731</v>
      </c>
      <c r="P1030" t="s">
        <v>731</v>
      </c>
      <c r="Q1030">
        <v>1</v>
      </c>
      <c r="X1030">
        <v>0.56000000000000005</v>
      </c>
      <c r="Y1030">
        <v>0</v>
      </c>
      <c r="Z1030">
        <v>0</v>
      </c>
      <c r="AA1030">
        <v>0</v>
      </c>
      <c r="AB1030">
        <v>16.93</v>
      </c>
      <c r="AC1030">
        <v>0</v>
      </c>
      <c r="AD1030">
        <v>1</v>
      </c>
      <c r="AE1030">
        <v>1</v>
      </c>
      <c r="AF1030" t="s">
        <v>14</v>
      </c>
      <c r="AG1030">
        <v>0.44800000000000006</v>
      </c>
      <c r="AH1030">
        <v>2</v>
      </c>
      <c r="AI1030">
        <v>23107035</v>
      </c>
      <c r="AJ1030">
        <v>1033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</row>
    <row r="1031" spans="1:44">
      <c r="A1031">
        <f>ROW(Source!A533)</f>
        <v>533</v>
      </c>
      <c r="B1031">
        <v>23107041</v>
      </c>
      <c r="C1031">
        <v>23107031</v>
      </c>
      <c r="D1031">
        <v>9438103</v>
      </c>
      <c r="E1031">
        <v>1</v>
      </c>
      <c r="F1031">
        <v>1</v>
      </c>
      <c r="G1031">
        <v>1</v>
      </c>
      <c r="H1031">
        <v>1</v>
      </c>
      <c r="I1031" t="s">
        <v>1313</v>
      </c>
      <c r="J1031" t="s">
        <v>3</v>
      </c>
      <c r="K1031" t="s">
        <v>1314</v>
      </c>
      <c r="L1031">
        <v>1369</v>
      </c>
      <c r="N1031">
        <v>1013</v>
      </c>
      <c r="O1031" t="s">
        <v>731</v>
      </c>
      <c r="P1031" t="s">
        <v>731</v>
      </c>
      <c r="Q1031">
        <v>1</v>
      </c>
      <c r="X1031">
        <v>1.1200000000000001</v>
      </c>
      <c r="Y1031">
        <v>0</v>
      </c>
      <c r="Z1031">
        <v>0</v>
      </c>
      <c r="AA1031">
        <v>0</v>
      </c>
      <c r="AB1031">
        <v>10.210000000000001</v>
      </c>
      <c r="AC1031">
        <v>0</v>
      </c>
      <c r="AD1031">
        <v>1</v>
      </c>
      <c r="AE1031">
        <v>1</v>
      </c>
      <c r="AF1031" t="s">
        <v>14</v>
      </c>
      <c r="AG1031">
        <v>0.89600000000000013</v>
      </c>
      <c r="AH1031">
        <v>2</v>
      </c>
      <c r="AI1031">
        <v>23107036</v>
      </c>
      <c r="AJ1031">
        <v>1034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</row>
    <row r="1032" spans="1:44">
      <c r="A1032">
        <f>ROW(Source!A534)</f>
        <v>534</v>
      </c>
      <c r="B1032">
        <v>23107048</v>
      </c>
      <c r="C1032">
        <v>23107043</v>
      </c>
      <c r="D1032">
        <v>9438100</v>
      </c>
      <c r="E1032">
        <v>1</v>
      </c>
      <c r="F1032">
        <v>1</v>
      </c>
      <c r="G1032">
        <v>1</v>
      </c>
      <c r="H1032">
        <v>1</v>
      </c>
      <c r="I1032" t="s">
        <v>1307</v>
      </c>
      <c r="J1032" t="s">
        <v>3</v>
      </c>
      <c r="K1032" t="s">
        <v>1308</v>
      </c>
      <c r="L1032">
        <v>1369</v>
      </c>
      <c r="N1032">
        <v>1013</v>
      </c>
      <c r="O1032" t="s">
        <v>731</v>
      </c>
      <c r="P1032" t="s">
        <v>731</v>
      </c>
      <c r="Q1032">
        <v>1</v>
      </c>
      <c r="X1032">
        <v>17.75</v>
      </c>
      <c r="Y1032">
        <v>0</v>
      </c>
      <c r="Z1032">
        <v>0</v>
      </c>
      <c r="AA1032">
        <v>0</v>
      </c>
      <c r="AB1032">
        <v>15.49</v>
      </c>
      <c r="AC1032">
        <v>0</v>
      </c>
      <c r="AD1032">
        <v>1</v>
      </c>
      <c r="AE1032">
        <v>1</v>
      </c>
      <c r="AF1032" t="s">
        <v>14</v>
      </c>
      <c r="AG1032">
        <v>14.200000000000001</v>
      </c>
      <c r="AH1032">
        <v>2</v>
      </c>
      <c r="AI1032">
        <v>23107044</v>
      </c>
      <c r="AJ1032">
        <v>1035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</row>
    <row r="1033" spans="1:44">
      <c r="A1033">
        <f>ROW(Source!A534)</f>
        <v>534</v>
      </c>
      <c r="B1033">
        <v>23107049</v>
      </c>
      <c r="C1033">
        <v>23107043</v>
      </c>
      <c r="D1033">
        <v>9447024</v>
      </c>
      <c r="E1033">
        <v>1</v>
      </c>
      <c r="F1033">
        <v>1</v>
      </c>
      <c r="G1033">
        <v>1</v>
      </c>
      <c r="H1033">
        <v>1</v>
      </c>
      <c r="I1033" t="s">
        <v>1309</v>
      </c>
      <c r="J1033" t="s">
        <v>3</v>
      </c>
      <c r="K1033" t="s">
        <v>1310</v>
      </c>
      <c r="L1033">
        <v>1369</v>
      </c>
      <c r="N1033">
        <v>1013</v>
      </c>
      <c r="O1033" t="s">
        <v>731</v>
      </c>
      <c r="P1033" t="s">
        <v>731</v>
      </c>
      <c r="Q1033">
        <v>1</v>
      </c>
      <c r="X1033">
        <v>17.75</v>
      </c>
      <c r="Y1033">
        <v>0</v>
      </c>
      <c r="Z1033">
        <v>0</v>
      </c>
      <c r="AA1033">
        <v>0</v>
      </c>
      <c r="AB1033">
        <v>14.09</v>
      </c>
      <c r="AC1033">
        <v>0</v>
      </c>
      <c r="AD1033">
        <v>1</v>
      </c>
      <c r="AE1033">
        <v>1</v>
      </c>
      <c r="AF1033" t="s">
        <v>14</v>
      </c>
      <c r="AG1033">
        <v>14.200000000000001</v>
      </c>
      <c r="AH1033">
        <v>2</v>
      </c>
      <c r="AI1033">
        <v>23107045</v>
      </c>
      <c r="AJ1033">
        <v>1036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</row>
    <row r="1034" spans="1:44">
      <c r="A1034">
        <f>ROW(Source!A534)</f>
        <v>534</v>
      </c>
      <c r="B1034">
        <v>23107050</v>
      </c>
      <c r="C1034">
        <v>23107043</v>
      </c>
      <c r="D1034">
        <v>9650574</v>
      </c>
      <c r="E1034">
        <v>1</v>
      </c>
      <c r="F1034">
        <v>1</v>
      </c>
      <c r="G1034">
        <v>1</v>
      </c>
      <c r="H1034">
        <v>1</v>
      </c>
      <c r="I1034" t="s">
        <v>1311</v>
      </c>
      <c r="J1034" t="s">
        <v>3</v>
      </c>
      <c r="K1034" t="s">
        <v>1312</v>
      </c>
      <c r="L1034">
        <v>1369</v>
      </c>
      <c r="N1034">
        <v>1013</v>
      </c>
      <c r="O1034" t="s">
        <v>731</v>
      </c>
      <c r="P1034" t="s">
        <v>731</v>
      </c>
      <c r="Q1034">
        <v>1</v>
      </c>
      <c r="X1034">
        <v>7.1</v>
      </c>
      <c r="Y1034">
        <v>0</v>
      </c>
      <c r="Z1034">
        <v>0</v>
      </c>
      <c r="AA1034">
        <v>0</v>
      </c>
      <c r="AB1034">
        <v>16.93</v>
      </c>
      <c r="AC1034">
        <v>0</v>
      </c>
      <c r="AD1034">
        <v>1</v>
      </c>
      <c r="AE1034">
        <v>1</v>
      </c>
      <c r="AF1034" t="s">
        <v>14</v>
      </c>
      <c r="AG1034">
        <v>5.68</v>
      </c>
      <c r="AH1034">
        <v>2</v>
      </c>
      <c r="AI1034">
        <v>23107046</v>
      </c>
      <c r="AJ1034">
        <v>1037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</row>
    <row r="1035" spans="1:44">
      <c r="A1035">
        <f>ROW(Source!A534)</f>
        <v>534</v>
      </c>
      <c r="B1035">
        <v>23107051</v>
      </c>
      <c r="C1035">
        <v>23107043</v>
      </c>
      <c r="D1035">
        <v>9438103</v>
      </c>
      <c r="E1035">
        <v>1</v>
      </c>
      <c r="F1035">
        <v>1</v>
      </c>
      <c r="G1035">
        <v>1</v>
      </c>
      <c r="H1035">
        <v>1</v>
      </c>
      <c r="I1035" t="s">
        <v>1313</v>
      </c>
      <c r="J1035" t="s">
        <v>3</v>
      </c>
      <c r="K1035" t="s">
        <v>1314</v>
      </c>
      <c r="L1035">
        <v>1369</v>
      </c>
      <c r="N1035">
        <v>1013</v>
      </c>
      <c r="O1035" t="s">
        <v>731</v>
      </c>
      <c r="P1035" t="s">
        <v>731</v>
      </c>
      <c r="Q1035">
        <v>1</v>
      </c>
      <c r="X1035">
        <v>28.4</v>
      </c>
      <c r="Y1035">
        <v>0</v>
      </c>
      <c r="Z1035">
        <v>0</v>
      </c>
      <c r="AA1035">
        <v>0</v>
      </c>
      <c r="AB1035">
        <v>10.210000000000001</v>
      </c>
      <c r="AC1035">
        <v>0</v>
      </c>
      <c r="AD1035">
        <v>1</v>
      </c>
      <c r="AE1035">
        <v>1</v>
      </c>
      <c r="AF1035" t="s">
        <v>14</v>
      </c>
      <c r="AG1035">
        <v>22.72</v>
      </c>
      <c r="AH1035">
        <v>2</v>
      </c>
      <c r="AI1035">
        <v>23107047</v>
      </c>
      <c r="AJ1035">
        <v>1038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</row>
    <row r="1036" spans="1:44">
      <c r="A1036">
        <f>ROW(Source!A565)</f>
        <v>565</v>
      </c>
      <c r="B1036">
        <v>23107059</v>
      </c>
      <c r="C1036">
        <v>23107052</v>
      </c>
      <c r="D1036">
        <v>9650491</v>
      </c>
      <c r="E1036">
        <v>1</v>
      </c>
      <c r="F1036">
        <v>1</v>
      </c>
      <c r="G1036">
        <v>1</v>
      </c>
      <c r="H1036">
        <v>1</v>
      </c>
      <c r="I1036" t="s">
        <v>1301</v>
      </c>
      <c r="J1036" t="s">
        <v>3</v>
      </c>
      <c r="K1036" t="s">
        <v>1302</v>
      </c>
      <c r="L1036">
        <v>1369</v>
      </c>
      <c r="N1036">
        <v>1013</v>
      </c>
      <c r="O1036" t="s">
        <v>731</v>
      </c>
      <c r="P1036" t="s">
        <v>731</v>
      </c>
      <c r="Q1036">
        <v>1</v>
      </c>
      <c r="X1036">
        <v>114.07</v>
      </c>
      <c r="Y1036">
        <v>0</v>
      </c>
      <c r="Z1036">
        <v>0</v>
      </c>
      <c r="AA1036">
        <v>0</v>
      </c>
      <c r="AB1036">
        <v>9.6199999999999992</v>
      </c>
      <c r="AC1036">
        <v>0</v>
      </c>
      <c r="AD1036">
        <v>1</v>
      </c>
      <c r="AE1036">
        <v>1</v>
      </c>
      <c r="AF1036" t="s">
        <v>14</v>
      </c>
      <c r="AG1036">
        <v>91.256</v>
      </c>
      <c r="AH1036">
        <v>2</v>
      </c>
      <c r="AI1036">
        <v>23107053</v>
      </c>
      <c r="AJ1036">
        <v>1039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</row>
    <row r="1037" spans="1:44">
      <c r="A1037">
        <f>ROW(Source!A565)</f>
        <v>565</v>
      </c>
      <c r="B1037">
        <v>23107060</v>
      </c>
      <c r="C1037">
        <v>23107052</v>
      </c>
      <c r="D1037">
        <v>9650524</v>
      </c>
      <c r="E1037">
        <v>1</v>
      </c>
      <c r="F1037">
        <v>1</v>
      </c>
      <c r="G1037">
        <v>1</v>
      </c>
      <c r="H1037">
        <v>1</v>
      </c>
      <c r="I1037" t="s">
        <v>1303</v>
      </c>
      <c r="J1037" t="s">
        <v>3</v>
      </c>
      <c r="K1037" t="s">
        <v>1304</v>
      </c>
      <c r="L1037">
        <v>1369</v>
      </c>
      <c r="N1037">
        <v>1013</v>
      </c>
      <c r="O1037" t="s">
        <v>731</v>
      </c>
      <c r="P1037" t="s">
        <v>731</v>
      </c>
      <c r="Q1037">
        <v>1</v>
      </c>
      <c r="X1037">
        <v>114.07</v>
      </c>
      <c r="Y1037">
        <v>0</v>
      </c>
      <c r="Z1037">
        <v>0</v>
      </c>
      <c r="AA1037">
        <v>0</v>
      </c>
      <c r="AB1037">
        <v>11.09</v>
      </c>
      <c r="AC1037">
        <v>0</v>
      </c>
      <c r="AD1037">
        <v>1</v>
      </c>
      <c r="AE1037">
        <v>1</v>
      </c>
      <c r="AF1037" t="s">
        <v>14</v>
      </c>
      <c r="AG1037">
        <v>91.256</v>
      </c>
      <c r="AH1037">
        <v>2</v>
      </c>
      <c r="AI1037">
        <v>23107054</v>
      </c>
      <c r="AJ1037">
        <v>1040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</row>
    <row r="1038" spans="1:44">
      <c r="A1038">
        <f>ROW(Source!A565)</f>
        <v>565</v>
      </c>
      <c r="B1038">
        <v>23107061</v>
      </c>
      <c r="C1038">
        <v>23107052</v>
      </c>
      <c r="D1038">
        <v>9650460</v>
      </c>
      <c r="E1038">
        <v>1</v>
      </c>
      <c r="F1038">
        <v>1</v>
      </c>
      <c r="G1038">
        <v>1</v>
      </c>
      <c r="H1038">
        <v>1</v>
      </c>
      <c r="I1038" t="s">
        <v>1305</v>
      </c>
      <c r="J1038" t="s">
        <v>3</v>
      </c>
      <c r="K1038" t="s">
        <v>1306</v>
      </c>
      <c r="L1038">
        <v>1369</v>
      </c>
      <c r="N1038">
        <v>1013</v>
      </c>
      <c r="O1038" t="s">
        <v>731</v>
      </c>
      <c r="P1038" t="s">
        <v>731</v>
      </c>
      <c r="Q1038">
        <v>1</v>
      </c>
      <c r="X1038">
        <v>114.07</v>
      </c>
      <c r="Y1038">
        <v>0</v>
      </c>
      <c r="Z1038">
        <v>0</v>
      </c>
      <c r="AA1038">
        <v>0</v>
      </c>
      <c r="AB1038">
        <v>12.92</v>
      </c>
      <c r="AC1038">
        <v>0</v>
      </c>
      <c r="AD1038">
        <v>1</v>
      </c>
      <c r="AE1038">
        <v>1</v>
      </c>
      <c r="AF1038" t="s">
        <v>14</v>
      </c>
      <c r="AG1038">
        <v>91.256</v>
      </c>
      <c r="AH1038">
        <v>2</v>
      </c>
      <c r="AI1038">
        <v>23107055</v>
      </c>
      <c r="AJ1038">
        <v>1041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</row>
    <row r="1039" spans="1:44">
      <c r="A1039">
        <f>ROW(Source!A565)</f>
        <v>565</v>
      </c>
      <c r="B1039">
        <v>23107062</v>
      </c>
      <c r="C1039">
        <v>23107052</v>
      </c>
      <c r="D1039">
        <v>9438100</v>
      </c>
      <c r="E1039">
        <v>1</v>
      </c>
      <c r="F1039">
        <v>1</v>
      </c>
      <c r="G1039">
        <v>1</v>
      </c>
      <c r="H1039">
        <v>1</v>
      </c>
      <c r="I1039" t="s">
        <v>1307</v>
      </c>
      <c r="J1039" t="s">
        <v>3</v>
      </c>
      <c r="K1039" t="s">
        <v>1308</v>
      </c>
      <c r="L1039">
        <v>1369</v>
      </c>
      <c r="N1039">
        <v>1013</v>
      </c>
      <c r="O1039" t="s">
        <v>731</v>
      </c>
      <c r="P1039" t="s">
        <v>731</v>
      </c>
      <c r="Q1039">
        <v>1</v>
      </c>
      <c r="X1039">
        <v>107.36</v>
      </c>
      <c r="Y1039">
        <v>0</v>
      </c>
      <c r="Z1039">
        <v>0</v>
      </c>
      <c r="AA1039">
        <v>0</v>
      </c>
      <c r="AB1039">
        <v>15.49</v>
      </c>
      <c r="AC1039">
        <v>0</v>
      </c>
      <c r="AD1039">
        <v>1</v>
      </c>
      <c r="AE1039">
        <v>1</v>
      </c>
      <c r="AF1039" t="s">
        <v>14</v>
      </c>
      <c r="AG1039">
        <v>85.888000000000005</v>
      </c>
      <c r="AH1039">
        <v>2</v>
      </c>
      <c r="AI1039">
        <v>23107056</v>
      </c>
      <c r="AJ1039">
        <v>1042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</row>
    <row r="1040" spans="1:44">
      <c r="A1040">
        <f>ROW(Source!A565)</f>
        <v>565</v>
      </c>
      <c r="B1040">
        <v>23107063</v>
      </c>
      <c r="C1040">
        <v>23107052</v>
      </c>
      <c r="D1040">
        <v>9447024</v>
      </c>
      <c r="E1040">
        <v>1</v>
      </c>
      <c r="F1040">
        <v>1</v>
      </c>
      <c r="G1040">
        <v>1</v>
      </c>
      <c r="H1040">
        <v>1</v>
      </c>
      <c r="I1040" t="s">
        <v>1309</v>
      </c>
      <c r="J1040" t="s">
        <v>3</v>
      </c>
      <c r="K1040" t="s">
        <v>1310</v>
      </c>
      <c r="L1040">
        <v>1369</v>
      </c>
      <c r="N1040">
        <v>1013</v>
      </c>
      <c r="O1040" t="s">
        <v>731</v>
      </c>
      <c r="P1040" t="s">
        <v>731</v>
      </c>
      <c r="Q1040">
        <v>1</v>
      </c>
      <c r="X1040">
        <v>107.36</v>
      </c>
      <c r="Y1040">
        <v>0</v>
      </c>
      <c r="Z1040">
        <v>0</v>
      </c>
      <c r="AA1040">
        <v>0</v>
      </c>
      <c r="AB1040">
        <v>14.09</v>
      </c>
      <c r="AC1040">
        <v>0</v>
      </c>
      <c r="AD1040">
        <v>1</v>
      </c>
      <c r="AE1040">
        <v>1</v>
      </c>
      <c r="AF1040" t="s">
        <v>14</v>
      </c>
      <c r="AG1040">
        <v>85.888000000000005</v>
      </c>
      <c r="AH1040">
        <v>2</v>
      </c>
      <c r="AI1040">
        <v>23107057</v>
      </c>
      <c r="AJ1040">
        <v>1043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</row>
    <row r="1041" spans="1:44">
      <c r="A1041">
        <f>ROW(Source!A565)</f>
        <v>565</v>
      </c>
      <c r="B1041">
        <v>23107064</v>
      </c>
      <c r="C1041">
        <v>23107052</v>
      </c>
      <c r="D1041">
        <v>9650574</v>
      </c>
      <c r="E1041">
        <v>1</v>
      </c>
      <c r="F1041">
        <v>1</v>
      </c>
      <c r="G1041">
        <v>1</v>
      </c>
      <c r="H1041">
        <v>1</v>
      </c>
      <c r="I1041" t="s">
        <v>1311</v>
      </c>
      <c r="J1041" t="s">
        <v>3</v>
      </c>
      <c r="K1041" t="s">
        <v>1312</v>
      </c>
      <c r="L1041">
        <v>1369</v>
      </c>
      <c r="N1041">
        <v>1013</v>
      </c>
      <c r="O1041" t="s">
        <v>731</v>
      </c>
      <c r="P1041" t="s">
        <v>731</v>
      </c>
      <c r="Q1041">
        <v>1</v>
      </c>
      <c r="X1041">
        <v>114.07</v>
      </c>
      <c r="Y1041">
        <v>0</v>
      </c>
      <c r="Z1041">
        <v>0</v>
      </c>
      <c r="AA1041">
        <v>0</v>
      </c>
      <c r="AB1041">
        <v>16.93</v>
      </c>
      <c r="AC1041">
        <v>0</v>
      </c>
      <c r="AD1041">
        <v>1</v>
      </c>
      <c r="AE1041">
        <v>1</v>
      </c>
      <c r="AF1041" t="s">
        <v>14</v>
      </c>
      <c r="AG1041">
        <v>91.256</v>
      </c>
      <c r="AH1041">
        <v>2</v>
      </c>
      <c r="AI1041">
        <v>23107058</v>
      </c>
      <c r="AJ1041">
        <v>1044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</row>
    <row r="1042" spans="1:44">
      <c r="A1042">
        <f>ROW(Source!A566)</f>
        <v>566</v>
      </c>
      <c r="B1042">
        <v>23107071</v>
      </c>
      <c r="C1042">
        <v>23107065</v>
      </c>
      <c r="D1042">
        <v>9650460</v>
      </c>
      <c r="E1042">
        <v>1</v>
      </c>
      <c r="F1042">
        <v>1</v>
      </c>
      <c r="G1042">
        <v>1</v>
      </c>
      <c r="H1042">
        <v>1</v>
      </c>
      <c r="I1042" t="s">
        <v>1305</v>
      </c>
      <c r="J1042" t="s">
        <v>3</v>
      </c>
      <c r="K1042" t="s">
        <v>1306</v>
      </c>
      <c r="L1042">
        <v>1369</v>
      </c>
      <c r="N1042">
        <v>1013</v>
      </c>
      <c r="O1042" t="s">
        <v>731</v>
      </c>
      <c r="P1042" t="s">
        <v>731</v>
      </c>
      <c r="Q1042">
        <v>1</v>
      </c>
      <c r="X1042">
        <v>2.0099999999999998</v>
      </c>
      <c r="Y1042">
        <v>0</v>
      </c>
      <c r="Z1042">
        <v>0</v>
      </c>
      <c r="AA1042">
        <v>0</v>
      </c>
      <c r="AB1042">
        <v>12.92</v>
      </c>
      <c r="AC1042">
        <v>0</v>
      </c>
      <c r="AD1042">
        <v>1</v>
      </c>
      <c r="AE1042">
        <v>1</v>
      </c>
      <c r="AF1042" t="s">
        <v>14</v>
      </c>
      <c r="AG1042">
        <v>1.6079999999999999</v>
      </c>
      <c r="AH1042">
        <v>2</v>
      </c>
      <c r="AI1042">
        <v>23107066</v>
      </c>
      <c r="AJ1042">
        <v>1045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</row>
    <row r="1043" spans="1:44">
      <c r="A1043">
        <f>ROW(Source!A566)</f>
        <v>566</v>
      </c>
      <c r="B1043">
        <v>23107072</v>
      </c>
      <c r="C1043">
        <v>23107065</v>
      </c>
      <c r="D1043">
        <v>9438100</v>
      </c>
      <c r="E1043">
        <v>1</v>
      </c>
      <c r="F1043">
        <v>1</v>
      </c>
      <c r="G1043">
        <v>1</v>
      </c>
      <c r="H1043">
        <v>1</v>
      </c>
      <c r="I1043" t="s">
        <v>1307</v>
      </c>
      <c r="J1043" t="s">
        <v>3</v>
      </c>
      <c r="K1043" t="s">
        <v>1308</v>
      </c>
      <c r="L1043">
        <v>1369</v>
      </c>
      <c r="N1043">
        <v>1013</v>
      </c>
      <c r="O1043" t="s">
        <v>731</v>
      </c>
      <c r="P1043" t="s">
        <v>731</v>
      </c>
      <c r="Q1043">
        <v>1</v>
      </c>
      <c r="X1043">
        <v>1.34</v>
      </c>
      <c r="Y1043">
        <v>0</v>
      </c>
      <c r="Z1043">
        <v>0</v>
      </c>
      <c r="AA1043">
        <v>0</v>
      </c>
      <c r="AB1043">
        <v>15.49</v>
      </c>
      <c r="AC1043">
        <v>0</v>
      </c>
      <c r="AD1043">
        <v>1</v>
      </c>
      <c r="AE1043">
        <v>1</v>
      </c>
      <c r="AF1043" t="s">
        <v>14</v>
      </c>
      <c r="AG1043">
        <v>1.0720000000000001</v>
      </c>
      <c r="AH1043">
        <v>2</v>
      </c>
      <c r="AI1043">
        <v>23107067</v>
      </c>
      <c r="AJ1043">
        <v>1046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</row>
    <row r="1044" spans="1:44">
      <c r="A1044">
        <f>ROW(Source!A566)</f>
        <v>566</v>
      </c>
      <c r="B1044">
        <v>23107073</v>
      </c>
      <c r="C1044">
        <v>23107065</v>
      </c>
      <c r="D1044">
        <v>9447024</v>
      </c>
      <c r="E1044">
        <v>1</v>
      </c>
      <c r="F1044">
        <v>1</v>
      </c>
      <c r="G1044">
        <v>1</v>
      </c>
      <c r="H1044">
        <v>1</v>
      </c>
      <c r="I1044" t="s">
        <v>1309</v>
      </c>
      <c r="J1044" t="s">
        <v>3</v>
      </c>
      <c r="K1044" t="s">
        <v>1310</v>
      </c>
      <c r="L1044">
        <v>1369</v>
      </c>
      <c r="N1044">
        <v>1013</v>
      </c>
      <c r="O1044" t="s">
        <v>731</v>
      </c>
      <c r="P1044" t="s">
        <v>731</v>
      </c>
      <c r="Q1044">
        <v>1</v>
      </c>
      <c r="X1044">
        <v>1.34</v>
      </c>
      <c r="Y1044">
        <v>0</v>
      </c>
      <c r="Z1044">
        <v>0</v>
      </c>
      <c r="AA1044">
        <v>0</v>
      </c>
      <c r="AB1044">
        <v>14.09</v>
      </c>
      <c r="AC1044">
        <v>0</v>
      </c>
      <c r="AD1044">
        <v>1</v>
      </c>
      <c r="AE1044">
        <v>1</v>
      </c>
      <c r="AF1044" t="s">
        <v>14</v>
      </c>
      <c r="AG1044">
        <v>1.0720000000000001</v>
      </c>
      <c r="AH1044">
        <v>2</v>
      </c>
      <c r="AI1044">
        <v>23107068</v>
      </c>
      <c r="AJ1044">
        <v>1047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</row>
    <row r="1045" spans="1:44">
      <c r="A1045">
        <f>ROW(Source!A566)</f>
        <v>566</v>
      </c>
      <c r="B1045">
        <v>23107074</v>
      </c>
      <c r="C1045">
        <v>23107065</v>
      </c>
      <c r="D1045">
        <v>9650574</v>
      </c>
      <c r="E1045">
        <v>1</v>
      </c>
      <c r="F1045">
        <v>1</v>
      </c>
      <c r="G1045">
        <v>1</v>
      </c>
      <c r="H1045">
        <v>1</v>
      </c>
      <c r="I1045" t="s">
        <v>1311</v>
      </c>
      <c r="J1045" t="s">
        <v>3</v>
      </c>
      <c r="K1045" t="s">
        <v>1312</v>
      </c>
      <c r="L1045">
        <v>1369</v>
      </c>
      <c r="N1045">
        <v>1013</v>
      </c>
      <c r="O1045" t="s">
        <v>731</v>
      </c>
      <c r="P1045" t="s">
        <v>731</v>
      </c>
      <c r="Q1045">
        <v>1</v>
      </c>
      <c r="X1045">
        <v>0.67</v>
      </c>
      <c r="Y1045">
        <v>0</v>
      </c>
      <c r="Z1045">
        <v>0</v>
      </c>
      <c r="AA1045">
        <v>0</v>
      </c>
      <c r="AB1045">
        <v>16.93</v>
      </c>
      <c r="AC1045">
        <v>0</v>
      </c>
      <c r="AD1045">
        <v>1</v>
      </c>
      <c r="AE1045">
        <v>1</v>
      </c>
      <c r="AF1045" t="s">
        <v>14</v>
      </c>
      <c r="AG1045">
        <v>0.53600000000000003</v>
      </c>
      <c r="AH1045">
        <v>2</v>
      </c>
      <c r="AI1045">
        <v>23107069</v>
      </c>
      <c r="AJ1045">
        <v>1048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</row>
    <row r="1046" spans="1:44">
      <c r="A1046">
        <f>ROW(Source!A566)</f>
        <v>566</v>
      </c>
      <c r="B1046">
        <v>23107075</v>
      </c>
      <c r="C1046">
        <v>23107065</v>
      </c>
      <c r="D1046">
        <v>9438103</v>
      </c>
      <c r="E1046">
        <v>1</v>
      </c>
      <c r="F1046">
        <v>1</v>
      </c>
      <c r="G1046">
        <v>1</v>
      </c>
      <c r="H1046">
        <v>1</v>
      </c>
      <c r="I1046" t="s">
        <v>1313</v>
      </c>
      <c r="J1046" t="s">
        <v>3</v>
      </c>
      <c r="K1046" t="s">
        <v>1314</v>
      </c>
      <c r="L1046">
        <v>1369</v>
      </c>
      <c r="N1046">
        <v>1013</v>
      </c>
      <c r="O1046" t="s">
        <v>731</v>
      </c>
      <c r="P1046" t="s">
        <v>731</v>
      </c>
      <c r="Q1046">
        <v>1</v>
      </c>
      <c r="X1046">
        <v>1.34</v>
      </c>
      <c r="Y1046">
        <v>0</v>
      </c>
      <c r="Z1046">
        <v>0</v>
      </c>
      <c r="AA1046">
        <v>0</v>
      </c>
      <c r="AB1046">
        <v>10.210000000000001</v>
      </c>
      <c r="AC1046">
        <v>0</v>
      </c>
      <c r="AD1046">
        <v>1</v>
      </c>
      <c r="AE1046">
        <v>1</v>
      </c>
      <c r="AF1046" t="s">
        <v>14</v>
      </c>
      <c r="AG1046">
        <v>1.0720000000000001</v>
      </c>
      <c r="AH1046">
        <v>2</v>
      </c>
      <c r="AI1046">
        <v>23107070</v>
      </c>
      <c r="AJ1046">
        <v>1049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</row>
    <row r="1047" spans="1:44">
      <c r="A1047">
        <f>ROW(Source!A567)</f>
        <v>567</v>
      </c>
      <c r="B1047">
        <v>23107083</v>
      </c>
      <c r="C1047">
        <v>23107077</v>
      </c>
      <c r="D1047">
        <v>9650460</v>
      </c>
      <c r="E1047">
        <v>1</v>
      </c>
      <c r="F1047">
        <v>1</v>
      </c>
      <c r="G1047">
        <v>1</v>
      </c>
      <c r="H1047">
        <v>1</v>
      </c>
      <c r="I1047" t="s">
        <v>1305</v>
      </c>
      <c r="J1047" t="s">
        <v>3</v>
      </c>
      <c r="K1047" t="s">
        <v>1306</v>
      </c>
      <c r="L1047">
        <v>1369</v>
      </c>
      <c r="N1047">
        <v>1013</v>
      </c>
      <c r="O1047" t="s">
        <v>731</v>
      </c>
      <c r="P1047" t="s">
        <v>731</v>
      </c>
      <c r="Q1047">
        <v>1</v>
      </c>
      <c r="X1047">
        <v>8.1</v>
      </c>
      <c r="Y1047">
        <v>0</v>
      </c>
      <c r="Z1047">
        <v>0</v>
      </c>
      <c r="AA1047">
        <v>0</v>
      </c>
      <c r="AB1047">
        <v>12.92</v>
      </c>
      <c r="AC1047">
        <v>0</v>
      </c>
      <c r="AD1047">
        <v>1</v>
      </c>
      <c r="AE1047">
        <v>1</v>
      </c>
      <c r="AF1047" t="s">
        <v>14</v>
      </c>
      <c r="AG1047">
        <v>6.48</v>
      </c>
      <c r="AH1047">
        <v>2</v>
      </c>
      <c r="AI1047">
        <v>23107078</v>
      </c>
      <c r="AJ1047">
        <v>1050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</row>
    <row r="1048" spans="1:44">
      <c r="A1048">
        <f>ROW(Source!A567)</f>
        <v>567</v>
      </c>
      <c r="B1048">
        <v>23107084</v>
      </c>
      <c r="C1048">
        <v>23107077</v>
      </c>
      <c r="D1048">
        <v>9438100</v>
      </c>
      <c r="E1048">
        <v>1</v>
      </c>
      <c r="F1048">
        <v>1</v>
      </c>
      <c r="G1048">
        <v>1</v>
      </c>
      <c r="H1048">
        <v>1</v>
      </c>
      <c r="I1048" t="s">
        <v>1307</v>
      </c>
      <c r="J1048" t="s">
        <v>3</v>
      </c>
      <c r="K1048" t="s">
        <v>1308</v>
      </c>
      <c r="L1048">
        <v>1369</v>
      </c>
      <c r="N1048">
        <v>1013</v>
      </c>
      <c r="O1048" t="s">
        <v>731</v>
      </c>
      <c r="P1048" t="s">
        <v>731</v>
      </c>
      <c r="Q1048">
        <v>1</v>
      </c>
      <c r="X1048">
        <v>5.4</v>
      </c>
      <c r="Y1048">
        <v>0</v>
      </c>
      <c r="Z1048">
        <v>0</v>
      </c>
      <c r="AA1048">
        <v>0</v>
      </c>
      <c r="AB1048">
        <v>15.49</v>
      </c>
      <c r="AC1048">
        <v>0</v>
      </c>
      <c r="AD1048">
        <v>1</v>
      </c>
      <c r="AE1048">
        <v>1</v>
      </c>
      <c r="AF1048" t="s">
        <v>14</v>
      </c>
      <c r="AG1048">
        <v>4.32</v>
      </c>
      <c r="AH1048">
        <v>2</v>
      </c>
      <c r="AI1048">
        <v>23107079</v>
      </c>
      <c r="AJ1048">
        <v>1051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</row>
    <row r="1049" spans="1:44">
      <c r="A1049">
        <f>ROW(Source!A567)</f>
        <v>567</v>
      </c>
      <c r="B1049">
        <v>23107085</v>
      </c>
      <c r="C1049">
        <v>23107077</v>
      </c>
      <c r="D1049">
        <v>9447024</v>
      </c>
      <c r="E1049">
        <v>1</v>
      </c>
      <c r="F1049">
        <v>1</v>
      </c>
      <c r="G1049">
        <v>1</v>
      </c>
      <c r="H1049">
        <v>1</v>
      </c>
      <c r="I1049" t="s">
        <v>1309</v>
      </c>
      <c r="J1049" t="s">
        <v>3</v>
      </c>
      <c r="K1049" t="s">
        <v>1310</v>
      </c>
      <c r="L1049">
        <v>1369</v>
      </c>
      <c r="N1049">
        <v>1013</v>
      </c>
      <c r="O1049" t="s">
        <v>731</v>
      </c>
      <c r="P1049" t="s">
        <v>731</v>
      </c>
      <c r="Q1049">
        <v>1</v>
      </c>
      <c r="X1049">
        <v>5.4</v>
      </c>
      <c r="Y1049">
        <v>0</v>
      </c>
      <c r="Z1049">
        <v>0</v>
      </c>
      <c r="AA1049">
        <v>0</v>
      </c>
      <c r="AB1049">
        <v>14.09</v>
      </c>
      <c r="AC1049">
        <v>0</v>
      </c>
      <c r="AD1049">
        <v>1</v>
      </c>
      <c r="AE1049">
        <v>1</v>
      </c>
      <c r="AF1049" t="s">
        <v>14</v>
      </c>
      <c r="AG1049">
        <v>4.32</v>
      </c>
      <c r="AH1049">
        <v>2</v>
      </c>
      <c r="AI1049">
        <v>23107080</v>
      </c>
      <c r="AJ1049">
        <v>1052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</row>
    <row r="1050" spans="1:44">
      <c r="A1050">
        <f>ROW(Source!A567)</f>
        <v>567</v>
      </c>
      <c r="B1050">
        <v>23107086</v>
      </c>
      <c r="C1050">
        <v>23107077</v>
      </c>
      <c r="D1050">
        <v>9650574</v>
      </c>
      <c r="E1050">
        <v>1</v>
      </c>
      <c r="F1050">
        <v>1</v>
      </c>
      <c r="G1050">
        <v>1</v>
      </c>
      <c r="H1050">
        <v>1</v>
      </c>
      <c r="I1050" t="s">
        <v>1311</v>
      </c>
      <c r="J1050" t="s">
        <v>3</v>
      </c>
      <c r="K1050" t="s">
        <v>1312</v>
      </c>
      <c r="L1050">
        <v>1369</v>
      </c>
      <c r="N1050">
        <v>1013</v>
      </c>
      <c r="O1050" t="s">
        <v>731</v>
      </c>
      <c r="P1050" t="s">
        <v>731</v>
      </c>
      <c r="Q1050">
        <v>1</v>
      </c>
      <c r="X1050">
        <v>2.7</v>
      </c>
      <c r="Y1050">
        <v>0</v>
      </c>
      <c r="Z1050">
        <v>0</v>
      </c>
      <c r="AA1050">
        <v>0</v>
      </c>
      <c r="AB1050">
        <v>16.93</v>
      </c>
      <c r="AC1050">
        <v>0</v>
      </c>
      <c r="AD1050">
        <v>1</v>
      </c>
      <c r="AE1050">
        <v>1</v>
      </c>
      <c r="AF1050" t="s">
        <v>14</v>
      </c>
      <c r="AG1050">
        <v>2.16</v>
      </c>
      <c r="AH1050">
        <v>2</v>
      </c>
      <c r="AI1050">
        <v>23107081</v>
      </c>
      <c r="AJ1050">
        <v>1053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</row>
    <row r="1051" spans="1:44">
      <c r="A1051">
        <f>ROW(Source!A567)</f>
        <v>567</v>
      </c>
      <c r="B1051">
        <v>23107087</v>
      </c>
      <c r="C1051">
        <v>23107077</v>
      </c>
      <c r="D1051">
        <v>9438103</v>
      </c>
      <c r="E1051">
        <v>1</v>
      </c>
      <c r="F1051">
        <v>1</v>
      </c>
      <c r="G1051">
        <v>1</v>
      </c>
      <c r="H1051">
        <v>1</v>
      </c>
      <c r="I1051" t="s">
        <v>1313</v>
      </c>
      <c r="J1051" t="s">
        <v>3</v>
      </c>
      <c r="K1051" t="s">
        <v>1314</v>
      </c>
      <c r="L1051">
        <v>1369</v>
      </c>
      <c r="N1051">
        <v>1013</v>
      </c>
      <c r="O1051" t="s">
        <v>731</v>
      </c>
      <c r="P1051" t="s">
        <v>731</v>
      </c>
      <c r="Q1051">
        <v>1</v>
      </c>
      <c r="X1051">
        <v>5.4</v>
      </c>
      <c r="Y1051">
        <v>0</v>
      </c>
      <c r="Z1051">
        <v>0</v>
      </c>
      <c r="AA1051">
        <v>0</v>
      </c>
      <c r="AB1051">
        <v>10.210000000000001</v>
      </c>
      <c r="AC1051">
        <v>0</v>
      </c>
      <c r="AD1051">
        <v>1</v>
      </c>
      <c r="AE1051">
        <v>1</v>
      </c>
      <c r="AF1051" t="s">
        <v>14</v>
      </c>
      <c r="AG1051">
        <v>4.32</v>
      </c>
      <c r="AH1051">
        <v>2</v>
      </c>
      <c r="AI1051">
        <v>23107082</v>
      </c>
      <c r="AJ1051">
        <v>1054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</row>
    <row r="1052" spans="1:44">
      <c r="A1052">
        <f>ROW(Source!A568)</f>
        <v>568</v>
      </c>
      <c r="B1052">
        <v>23107093</v>
      </c>
      <c r="C1052">
        <v>23107088</v>
      </c>
      <c r="D1052">
        <v>9438100</v>
      </c>
      <c r="E1052">
        <v>1</v>
      </c>
      <c r="F1052">
        <v>1</v>
      </c>
      <c r="G1052">
        <v>1</v>
      </c>
      <c r="H1052">
        <v>1</v>
      </c>
      <c r="I1052" t="s">
        <v>1307</v>
      </c>
      <c r="J1052" t="s">
        <v>3</v>
      </c>
      <c r="K1052" t="s">
        <v>1308</v>
      </c>
      <c r="L1052">
        <v>1369</v>
      </c>
      <c r="N1052">
        <v>1013</v>
      </c>
      <c r="O1052" t="s">
        <v>731</v>
      </c>
      <c r="P1052" t="s">
        <v>731</v>
      </c>
      <c r="Q1052">
        <v>1</v>
      </c>
      <c r="X1052">
        <v>6.5</v>
      </c>
      <c r="Y1052">
        <v>0</v>
      </c>
      <c r="Z1052">
        <v>0</v>
      </c>
      <c r="AA1052">
        <v>0</v>
      </c>
      <c r="AB1052">
        <v>15.49</v>
      </c>
      <c r="AC1052">
        <v>0</v>
      </c>
      <c r="AD1052">
        <v>1</v>
      </c>
      <c r="AE1052">
        <v>1</v>
      </c>
      <c r="AF1052" t="s">
        <v>14</v>
      </c>
      <c r="AG1052">
        <v>5.2</v>
      </c>
      <c r="AH1052">
        <v>2</v>
      </c>
      <c r="AI1052">
        <v>23107089</v>
      </c>
      <c r="AJ1052">
        <v>1055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</row>
    <row r="1053" spans="1:44">
      <c r="A1053">
        <f>ROW(Source!A568)</f>
        <v>568</v>
      </c>
      <c r="B1053">
        <v>23107094</v>
      </c>
      <c r="C1053">
        <v>23107088</v>
      </c>
      <c r="D1053">
        <v>9447024</v>
      </c>
      <c r="E1053">
        <v>1</v>
      </c>
      <c r="F1053">
        <v>1</v>
      </c>
      <c r="G1053">
        <v>1</v>
      </c>
      <c r="H1053">
        <v>1</v>
      </c>
      <c r="I1053" t="s">
        <v>1309</v>
      </c>
      <c r="J1053" t="s">
        <v>3</v>
      </c>
      <c r="K1053" t="s">
        <v>1310</v>
      </c>
      <c r="L1053">
        <v>1369</v>
      </c>
      <c r="N1053">
        <v>1013</v>
      </c>
      <c r="O1053" t="s">
        <v>731</v>
      </c>
      <c r="P1053" t="s">
        <v>731</v>
      </c>
      <c r="Q1053">
        <v>1</v>
      </c>
      <c r="X1053">
        <v>6.5</v>
      </c>
      <c r="Y1053">
        <v>0</v>
      </c>
      <c r="Z1053">
        <v>0</v>
      </c>
      <c r="AA1053">
        <v>0</v>
      </c>
      <c r="AB1053">
        <v>14.09</v>
      </c>
      <c r="AC1053">
        <v>0</v>
      </c>
      <c r="AD1053">
        <v>1</v>
      </c>
      <c r="AE1053">
        <v>1</v>
      </c>
      <c r="AF1053" t="s">
        <v>14</v>
      </c>
      <c r="AG1053">
        <v>5.2</v>
      </c>
      <c r="AH1053">
        <v>2</v>
      </c>
      <c r="AI1053">
        <v>23107090</v>
      </c>
      <c r="AJ1053">
        <v>1056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</row>
    <row r="1054" spans="1:44">
      <c r="A1054">
        <f>ROW(Source!A568)</f>
        <v>568</v>
      </c>
      <c r="B1054">
        <v>23107095</v>
      </c>
      <c r="C1054">
        <v>23107088</v>
      </c>
      <c r="D1054">
        <v>9650574</v>
      </c>
      <c r="E1054">
        <v>1</v>
      </c>
      <c r="F1054">
        <v>1</v>
      </c>
      <c r="G1054">
        <v>1</v>
      </c>
      <c r="H1054">
        <v>1</v>
      </c>
      <c r="I1054" t="s">
        <v>1311</v>
      </c>
      <c r="J1054" t="s">
        <v>3</v>
      </c>
      <c r="K1054" t="s">
        <v>1312</v>
      </c>
      <c r="L1054">
        <v>1369</v>
      </c>
      <c r="N1054">
        <v>1013</v>
      </c>
      <c r="O1054" t="s">
        <v>731</v>
      </c>
      <c r="P1054" t="s">
        <v>731</v>
      </c>
      <c r="Q1054">
        <v>1</v>
      </c>
      <c r="X1054">
        <v>2.6</v>
      </c>
      <c r="Y1054">
        <v>0</v>
      </c>
      <c r="Z1054">
        <v>0</v>
      </c>
      <c r="AA1054">
        <v>0</v>
      </c>
      <c r="AB1054">
        <v>16.93</v>
      </c>
      <c r="AC1054">
        <v>0</v>
      </c>
      <c r="AD1054">
        <v>1</v>
      </c>
      <c r="AE1054">
        <v>1</v>
      </c>
      <c r="AF1054" t="s">
        <v>14</v>
      </c>
      <c r="AG1054">
        <v>2.08</v>
      </c>
      <c r="AH1054">
        <v>2</v>
      </c>
      <c r="AI1054">
        <v>23107091</v>
      </c>
      <c r="AJ1054">
        <v>1057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</row>
    <row r="1055" spans="1:44">
      <c r="A1055">
        <f>ROW(Source!A568)</f>
        <v>568</v>
      </c>
      <c r="B1055">
        <v>23107096</v>
      </c>
      <c r="C1055">
        <v>23107088</v>
      </c>
      <c r="D1055">
        <v>9438103</v>
      </c>
      <c r="E1055">
        <v>1</v>
      </c>
      <c r="F1055">
        <v>1</v>
      </c>
      <c r="G1055">
        <v>1</v>
      </c>
      <c r="H1055">
        <v>1</v>
      </c>
      <c r="I1055" t="s">
        <v>1313</v>
      </c>
      <c r="J1055" t="s">
        <v>3</v>
      </c>
      <c r="K1055" t="s">
        <v>1314</v>
      </c>
      <c r="L1055">
        <v>1369</v>
      </c>
      <c r="N1055">
        <v>1013</v>
      </c>
      <c r="O1055" t="s">
        <v>731</v>
      </c>
      <c r="P1055" t="s">
        <v>731</v>
      </c>
      <c r="Q1055">
        <v>1</v>
      </c>
      <c r="X1055">
        <v>10.4</v>
      </c>
      <c r="Y1055">
        <v>0</v>
      </c>
      <c r="Z1055">
        <v>0</v>
      </c>
      <c r="AA1055">
        <v>0</v>
      </c>
      <c r="AB1055">
        <v>10.210000000000001</v>
      </c>
      <c r="AC1055">
        <v>0</v>
      </c>
      <c r="AD1055">
        <v>1</v>
      </c>
      <c r="AE1055">
        <v>1</v>
      </c>
      <c r="AF1055" t="s">
        <v>14</v>
      </c>
      <c r="AG1055">
        <v>8.32</v>
      </c>
      <c r="AH1055">
        <v>2</v>
      </c>
      <c r="AI1055">
        <v>23107092</v>
      </c>
      <c r="AJ1055">
        <v>1058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</row>
    <row r="1056" spans="1:44">
      <c r="A1056">
        <f>ROW(Source!A569)</f>
        <v>569</v>
      </c>
      <c r="B1056">
        <v>23107103</v>
      </c>
      <c r="C1056">
        <v>23107097</v>
      </c>
      <c r="D1056">
        <v>9650460</v>
      </c>
      <c r="E1056">
        <v>1</v>
      </c>
      <c r="F1056">
        <v>1</v>
      </c>
      <c r="G1056">
        <v>1</v>
      </c>
      <c r="H1056">
        <v>1</v>
      </c>
      <c r="I1056" t="s">
        <v>1305</v>
      </c>
      <c r="J1056" t="s">
        <v>3</v>
      </c>
      <c r="K1056" t="s">
        <v>1306</v>
      </c>
      <c r="L1056">
        <v>1369</v>
      </c>
      <c r="N1056">
        <v>1013</v>
      </c>
      <c r="O1056" t="s">
        <v>731</v>
      </c>
      <c r="P1056" t="s">
        <v>731</v>
      </c>
      <c r="Q1056">
        <v>1</v>
      </c>
      <c r="X1056">
        <v>98.7</v>
      </c>
      <c r="Y1056">
        <v>0</v>
      </c>
      <c r="Z1056">
        <v>0</v>
      </c>
      <c r="AA1056">
        <v>0</v>
      </c>
      <c r="AB1056">
        <v>12.92</v>
      </c>
      <c r="AC1056">
        <v>0</v>
      </c>
      <c r="AD1056">
        <v>1</v>
      </c>
      <c r="AE1056">
        <v>1</v>
      </c>
      <c r="AF1056" t="s">
        <v>14</v>
      </c>
      <c r="AG1056">
        <v>78.960000000000008</v>
      </c>
      <c r="AH1056">
        <v>2</v>
      </c>
      <c r="AI1056">
        <v>23107098</v>
      </c>
      <c r="AJ1056">
        <v>1059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</row>
    <row r="1057" spans="1:44">
      <c r="A1057">
        <f>ROW(Source!A569)</f>
        <v>569</v>
      </c>
      <c r="B1057">
        <v>23107104</v>
      </c>
      <c r="C1057">
        <v>23107097</v>
      </c>
      <c r="D1057">
        <v>9438100</v>
      </c>
      <c r="E1057">
        <v>1</v>
      </c>
      <c r="F1057">
        <v>1</v>
      </c>
      <c r="G1057">
        <v>1</v>
      </c>
      <c r="H1057">
        <v>1</v>
      </c>
      <c r="I1057" t="s">
        <v>1307</v>
      </c>
      <c r="J1057" t="s">
        <v>3</v>
      </c>
      <c r="K1057" t="s">
        <v>1308</v>
      </c>
      <c r="L1057">
        <v>1369</v>
      </c>
      <c r="N1057">
        <v>1013</v>
      </c>
      <c r="O1057" t="s">
        <v>731</v>
      </c>
      <c r="P1057" t="s">
        <v>731</v>
      </c>
      <c r="Q1057">
        <v>1</v>
      </c>
      <c r="X1057">
        <v>65.8</v>
      </c>
      <c r="Y1057">
        <v>0</v>
      </c>
      <c r="Z1057">
        <v>0</v>
      </c>
      <c r="AA1057">
        <v>0</v>
      </c>
      <c r="AB1057">
        <v>15.49</v>
      </c>
      <c r="AC1057">
        <v>0</v>
      </c>
      <c r="AD1057">
        <v>1</v>
      </c>
      <c r="AE1057">
        <v>1</v>
      </c>
      <c r="AF1057" t="s">
        <v>14</v>
      </c>
      <c r="AG1057">
        <v>52.64</v>
      </c>
      <c r="AH1057">
        <v>2</v>
      </c>
      <c r="AI1057">
        <v>23107099</v>
      </c>
      <c r="AJ1057">
        <v>1060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</row>
    <row r="1058" spans="1:44">
      <c r="A1058">
        <f>ROW(Source!A569)</f>
        <v>569</v>
      </c>
      <c r="B1058">
        <v>23107105</v>
      </c>
      <c r="C1058">
        <v>23107097</v>
      </c>
      <c r="D1058">
        <v>9447024</v>
      </c>
      <c r="E1058">
        <v>1</v>
      </c>
      <c r="F1058">
        <v>1</v>
      </c>
      <c r="G1058">
        <v>1</v>
      </c>
      <c r="H1058">
        <v>1</v>
      </c>
      <c r="I1058" t="s">
        <v>1309</v>
      </c>
      <c r="J1058" t="s">
        <v>3</v>
      </c>
      <c r="K1058" t="s">
        <v>1310</v>
      </c>
      <c r="L1058">
        <v>1369</v>
      </c>
      <c r="N1058">
        <v>1013</v>
      </c>
      <c r="O1058" t="s">
        <v>731</v>
      </c>
      <c r="P1058" t="s">
        <v>731</v>
      </c>
      <c r="Q1058">
        <v>1</v>
      </c>
      <c r="X1058">
        <v>65.8</v>
      </c>
      <c r="Y1058">
        <v>0</v>
      </c>
      <c r="Z1058">
        <v>0</v>
      </c>
      <c r="AA1058">
        <v>0</v>
      </c>
      <c r="AB1058">
        <v>14.09</v>
      </c>
      <c r="AC1058">
        <v>0</v>
      </c>
      <c r="AD1058">
        <v>1</v>
      </c>
      <c r="AE1058">
        <v>1</v>
      </c>
      <c r="AF1058" t="s">
        <v>14</v>
      </c>
      <c r="AG1058">
        <v>52.64</v>
      </c>
      <c r="AH1058">
        <v>2</v>
      </c>
      <c r="AI1058">
        <v>23107100</v>
      </c>
      <c r="AJ1058">
        <v>1061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</row>
    <row r="1059" spans="1:44">
      <c r="A1059">
        <f>ROW(Source!A569)</f>
        <v>569</v>
      </c>
      <c r="B1059">
        <v>23107106</v>
      </c>
      <c r="C1059">
        <v>23107097</v>
      </c>
      <c r="D1059">
        <v>9650574</v>
      </c>
      <c r="E1059">
        <v>1</v>
      </c>
      <c r="F1059">
        <v>1</v>
      </c>
      <c r="G1059">
        <v>1</v>
      </c>
      <c r="H1059">
        <v>1</v>
      </c>
      <c r="I1059" t="s">
        <v>1311</v>
      </c>
      <c r="J1059" t="s">
        <v>3</v>
      </c>
      <c r="K1059" t="s">
        <v>1312</v>
      </c>
      <c r="L1059">
        <v>1369</v>
      </c>
      <c r="N1059">
        <v>1013</v>
      </c>
      <c r="O1059" t="s">
        <v>731</v>
      </c>
      <c r="P1059" t="s">
        <v>731</v>
      </c>
      <c r="Q1059">
        <v>1</v>
      </c>
      <c r="X1059">
        <v>32.9</v>
      </c>
      <c r="Y1059">
        <v>0</v>
      </c>
      <c r="Z1059">
        <v>0</v>
      </c>
      <c r="AA1059">
        <v>0</v>
      </c>
      <c r="AB1059">
        <v>16.93</v>
      </c>
      <c r="AC1059">
        <v>0</v>
      </c>
      <c r="AD1059">
        <v>1</v>
      </c>
      <c r="AE1059">
        <v>1</v>
      </c>
      <c r="AF1059" t="s">
        <v>14</v>
      </c>
      <c r="AG1059">
        <v>26.32</v>
      </c>
      <c r="AH1059">
        <v>2</v>
      </c>
      <c r="AI1059">
        <v>23107101</v>
      </c>
      <c r="AJ1059">
        <v>1062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</row>
    <row r="1060" spans="1:44">
      <c r="A1060">
        <f>ROW(Source!A569)</f>
        <v>569</v>
      </c>
      <c r="B1060">
        <v>23107107</v>
      </c>
      <c r="C1060">
        <v>23107097</v>
      </c>
      <c r="D1060">
        <v>9438103</v>
      </c>
      <c r="E1060">
        <v>1</v>
      </c>
      <c r="F1060">
        <v>1</v>
      </c>
      <c r="G1060">
        <v>1</v>
      </c>
      <c r="H1060">
        <v>1</v>
      </c>
      <c r="I1060" t="s">
        <v>1313</v>
      </c>
      <c r="J1060" t="s">
        <v>3</v>
      </c>
      <c r="K1060" t="s">
        <v>1314</v>
      </c>
      <c r="L1060">
        <v>1369</v>
      </c>
      <c r="N1060">
        <v>1013</v>
      </c>
      <c r="O1060" t="s">
        <v>731</v>
      </c>
      <c r="P1060" t="s">
        <v>731</v>
      </c>
      <c r="Q1060">
        <v>1</v>
      </c>
      <c r="X1060">
        <v>65.8</v>
      </c>
      <c r="Y1060">
        <v>0</v>
      </c>
      <c r="Z1060">
        <v>0</v>
      </c>
      <c r="AA1060">
        <v>0</v>
      </c>
      <c r="AB1060">
        <v>10.210000000000001</v>
      </c>
      <c r="AC1060">
        <v>0</v>
      </c>
      <c r="AD1060">
        <v>1</v>
      </c>
      <c r="AE1060">
        <v>1</v>
      </c>
      <c r="AF1060" t="s">
        <v>14</v>
      </c>
      <c r="AG1060">
        <v>52.64</v>
      </c>
      <c r="AH1060">
        <v>2</v>
      </c>
      <c r="AI1060">
        <v>23107102</v>
      </c>
      <c r="AJ1060">
        <v>1063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</row>
    <row r="1061" spans="1:44">
      <c r="A1061">
        <f>ROW(Source!A570)</f>
        <v>570</v>
      </c>
      <c r="B1061">
        <v>23107114</v>
      </c>
      <c r="C1061">
        <v>23107108</v>
      </c>
      <c r="D1061">
        <v>9650460</v>
      </c>
      <c r="E1061">
        <v>1</v>
      </c>
      <c r="F1061">
        <v>1</v>
      </c>
      <c r="G1061">
        <v>1</v>
      </c>
      <c r="H1061">
        <v>1</v>
      </c>
      <c r="I1061" t="s">
        <v>1305</v>
      </c>
      <c r="J1061" t="s">
        <v>3</v>
      </c>
      <c r="K1061" t="s">
        <v>1306</v>
      </c>
      <c r="L1061">
        <v>1369</v>
      </c>
      <c r="N1061">
        <v>1013</v>
      </c>
      <c r="O1061" t="s">
        <v>731</v>
      </c>
      <c r="P1061" t="s">
        <v>731</v>
      </c>
      <c r="Q1061">
        <v>1</v>
      </c>
      <c r="X1061">
        <v>7.8</v>
      </c>
      <c r="Y1061">
        <v>0</v>
      </c>
      <c r="Z1061">
        <v>0</v>
      </c>
      <c r="AA1061">
        <v>0</v>
      </c>
      <c r="AB1061">
        <v>12.92</v>
      </c>
      <c r="AC1061">
        <v>0</v>
      </c>
      <c r="AD1061">
        <v>1</v>
      </c>
      <c r="AE1061">
        <v>1</v>
      </c>
      <c r="AF1061" t="s">
        <v>14</v>
      </c>
      <c r="AG1061">
        <v>6.24</v>
      </c>
      <c r="AH1061">
        <v>2</v>
      </c>
      <c r="AI1061">
        <v>23107109</v>
      </c>
      <c r="AJ1061">
        <v>1064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</row>
    <row r="1062" spans="1:44">
      <c r="A1062">
        <f>ROW(Source!A570)</f>
        <v>570</v>
      </c>
      <c r="B1062">
        <v>23107115</v>
      </c>
      <c r="C1062">
        <v>23107108</v>
      </c>
      <c r="D1062">
        <v>9438100</v>
      </c>
      <c r="E1062">
        <v>1</v>
      </c>
      <c r="F1062">
        <v>1</v>
      </c>
      <c r="G1062">
        <v>1</v>
      </c>
      <c r="H1062">
        <v>1</v>
      </c>
      <c r="I1062" t="s">
        <v>1307</v>
      </c>
      <c r="J1062" t="s">
        <v>3</v>
      </c>
      <c r="K1062" t="s">
        <v>1308</v>
      </c>
      <c r="L1062">
        <v>1369</v>
      </c>
      <c r="N1062">
        <v>1013</v>
      </c>
      <c r="O1062" t="s">
        <v>731</v>
      </c>
      <c r="P1062" t="s">
        <v>731</v>
      </c>
      <c r="Q1062">
        <v>1</v>
      </c>
      <c r="X1062">
        <v>5.2</v>
      </c>
      <c r="Y1062">
        <v>0</v>
      </c>
      <c r="Z1062">
        <v>0</v>
      </c>
      <c r="AA1062">
        <v>0</v>
      </c>
      <c r="AB1062">
        <v>15.49</v>
      </c>
      <c r="AC1062">
        <v>0</v>
      </c>
      <c r="AD1062">
        <v>1</v>
      </c>
      <c r="AE1062">
        <v>1</v>
      </c>
      <c r="AF1062" t="s">
        <v>14</v>
      </c>
      <c r="AG1062">
        <v>4.16</v>
      </c>
      <c r="AH1062">
        <v>2</v>
      </c>
      <c r="AI1062">
        <v>23107110</v>
      </c>
      <c r="AJ1062">
        <v>1065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</row>
    <row r="1063" spans="1:44">
      <c r="A1063">
        <f>ROW(Source!A570)</f>
        <v>570</v>
      </c>
      <c r="B1063">
        <v>23107116</v>
      </c>
      <c r="C1063">
        <v>23107108</v>
      </c>
      <c r="D1063">
        <v>9447024</v>
      </c>
      <c r="E1063">
        <v>1</v>
      </c>
      <c r="F1063">
        <v>1</v>
      </c>
      <c r="G1063">
        <v>1</v>
      </c>
      <c r="H1063">
        <v>1</v>
      </c>
      <c r="I1063" t="s">
        <v>1309</v>
      </c>
      <c r="J1063" t="s">
        <v>3</v>
      </c>
      <c r="K1063" t="s">
        <v>1310</v>
      </c>
      <c r="L1063">
        <v>1369</v>
      </c>
      <c r="N1063">
        <v>1013</v>
      </c>
      <c r="O1063" t="s">
        <v>731</v>
      </c>
      <c r="P1063" t="s">
        <v>731</v>
      </c>
      <c r="Q1063">
        <v>1</v>
      </c>
      <c r="X1063">
        <v>5.2</v>
      </c>
      <c r="Y1063">
        <v>0</v>
      </c>
      <c r="Z1063">
        <v>0</v>
      </c>
      <c r="AA1063">
        <v>0</v>
      </c>
      <c r="AB1063">
        <v>14.09</v>
      </c>
      <c r="AC1063">
        <v>0</v>
      </c>
      <c r="AD1063">
        <v>1</v>
      </c>
      <c r="AE1063">
        <v>1</v>
      </c>
      <c r="AF1063" t="s">
        <v>14</v>
      </c>
      <c r="AG1063">
        <v>4.16</v>
      </c>
      <c r="AH1063">
        <v>2</v>
      </c>
      <c r="AI1063">
        <v>23107111</v>
      </c>
      <c r="AJ1063">
        <v>1066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</row>
    <row r="1064" spans="1:44">
      <c r="A1064">
        <f>ROW(Source!A570)</f>
        <v>570</v>
      </c>
      <c r="B1064">
        <v>23107117</v>
      </c>
      <c r="C1064">
        <v>23107108</v>
      </c>
      <c r="D1064">
        <v>9650574</v>
      </c>
      <c r="E1064">
        <v>1</v>
      </c>
      <c r="F1064">
        <v>1</v>
      </c>
      <c r="G1064">
        <v>1</v>
      </c>
      <c r="H1064">
        <v>1</v>
      </c>
      <c r="I1064" t="s">
        <v>1311</v>
      </c>
      <c r="J1064" t="s">
        <v>3</v>
      </c>
      <c r="K1064" t="s">
        <v>1312</v>
      </c>
      <c r="L1064">
        <v>1369</v>
      </c>
      <c r="N1064">
        <v>1013</v>
      </c>
      <c r="O1064" t="s">
        <v>731</v>
      </c>
      <c r="P1064" t="s">
        <v>731</v>
      </c>
      <c r="Q1064">
        <v>1</v>
      </c>
      <c r="X1064">
        <v>2.6</v>
      </c>
      <c r="Y1064">
        <v>0</v>
      </c>
      <c r="Z1064">
        <v>0</v>
      </c>
      <c r="AA1064">
        <v>0</v>
      </c>
      <c r="AB1064">
        <v>16.93</v>
      </c>
      <c r="AC1064">
        <v>0</v>
      </c>
      <c r="AD1064">
        <v>1</v>
      </c>
      <c r="AE1064">
        <v>1</v>
      </c>
      <c r="AF1064" t="s">
        <v>14</v>
      </c>
      <c r="AG1064">
        <v>2.08</v>
      </c>
      <c r="AH1064">
        <v>2</v>
      </c>
      <c r="AI1064">
        <v>23107112</v>
      </c>
      <c r="AJ1064">
        <v>1067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</row>
    <row r="1065" spans="1:44">
      <c r="A1065">
        <f>ROW(Source!A570)</f>
        <v>570</v>
      </c>
      <c r="B1065">
        <v>23107118</v>
      </c>
      <c r="C1065">
        <v>23107108</v>
      </c>
      <c r="D1065">
        <v>9438103</v>
      </c>
      <c r="E1065">
        <v>1</v>
      </c>
      <c r="F1065">
        <v>1</v>
      </c>
      <c r="G1065">
        <v>1</v>
      </c>
      <c r="H1065">
        <v>1</v>
      </c>
      <c r="I1065" t="s">
        <v>1313</v>
      </c>
      <c r="J1065" t="s">
        <v>3</v>
      </c>
      <c r="K1065" t="s">
        <v>1314</v>
      </c>
      <c r="L1065">
        <v>1369</v>
      </c>
      <c r="N1065">
        <v>1013</v>
      </c>
      <c r="O1065" t="s">
        <v>731</v>
      </c>
      <c r="P1065" t="s">
        <v>731</v>
      </c>
      <c r="Q1065">
        <v>1</v>
      </c>
      <c r="X1065">
        <v>5.2</v>
      </c>
      <c r="Y1065">
        <v>0</v>
      </c>
      <c r="Z1065">
        <v>0</v>
      </c>
      <c r="AA1065">
        <v>0</v>
      </c>
      <c r="AB1065">
        <v>10.210000000000001</v>
      </c>
      <c r="AC1065">
        <v>0</v>
      </c>
      <c r="AD1065">
        <v>1</v>
      </c>
      <c r="AE1065">
        <v>1</v>
      </c>
      <c r="AF1065" t="s">
        <v>14</v>
      </c>
      <c r="AG1065">
        <v>4.16</v>
      </c>
      <c r="AH1065">
        <v>2</v>
      </c>
      <c r="AI1065">
        <v>23107113</v>
      </c>
      <c r="AJ1065">
        <v>1068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</row>
    <row r="1066" spans="1:44">
      <c r="A1066">
        <f>ROW(Source!A571)</f>
        <v>571</v>
      </c>
      <c r="B1066">
        <v>23107125</v>
      </c>
      <c r="C1066">
        <v>23107119</v>
      </c>
      <c r="D1066">
        <v>9650460</v>
      </c>
      <c r="E1066">
        <v>1</v>
      </c>
      <c r="F1066">
        <v>1</v>
      </c>
      <c r="G1066">
        <v>1</v>
      </c>
      <c r="H1066">
        <v>1</v>
      </c>
      <c r="I1066" t="s">
        <v>1305</v>
      </c>
      <c r="J1066" t="s">
        <v>3</v>
      </c>
      <c r="K1066" t="s">
        <v>1306</v>
      </c>
      <c r="L1066">
        <v>1369</v>
      </c>
      <c r="N1066">
        <v>1013</v>
      </c>
      <c r="O1066" t="s">
        <v>731</v>
      </c>
      <c r="P1066" t="s">
        <v>731</v>
      </c>
      <c r="Q1066">
        <v>1</v>
      </c>
      <c r="X1066">
        <v>1.68</v>
      </c>
      <c r="Y1066">
        <v>0</v>
      </c>
      <c r="Z1066">
        <v>0</v>
      </c>
      <c r="AA1066">
        <v>0</v>
      </c>
      <c r="AB1066">
        <v>12.92</v>
      </c>
      <c r="AC1066">
        <v>0</v>
      </c>
      <c r="AD1066">
        <v>1</v>
      </c>
      <c r="AE1066">
        <v>1</v>
      </c>
      <c r="AF1066" t="s">
        <v>14</v>
      </c>
      <c r="AG1066">
        <v>1.3440000000000001</v>
      </c>
      <c r="AH1066">
        <v>2</v>
      </c>
      <c r="AI1066">
        <v>23107120</v>
      </c>
      <c r="AJ1066">
        <v>1069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</row>
    <row r="1067" spans="1:44">
      <c r="A1067">
        <f>ROW(Source!A571)</f>
        <v>571</v>
      </c>
      <c r="B1067">
        <v>23107126</v>
      </c>
      <c r="C1067">
        <v>23107119</v>
      </c>
      <c r="D1067">
        <v>9438100</v>
      </c>
      <c r="E1067">
        <v>1</v>
      </c>
      <c r="F1067">
        <v>1</v>
      </c>
      <c r="G1067">
        <v>1</v>
      </c>
      <c r="H1067">
        <v>1</v>
      </c>
      <c r="I1067" t="s">
        <v>1307</v>
      </c>
      <c r="J1067" t="s">
        <v>3</v>
      </c>
      <c r="K1067" t="s">
        <v>1308</v>
      </c>
      <c r="L1067">
        <v>1369</v>
      </c>
      <c r="N1067">
        <v>1013</v>
      </c>
      <c r="O1067" t="s">
        <v>731</v>
      </c>
      <c r="P1067" t="s">
        <v>731</v>
      </c>
      <c r="Q1067">
        <v>1</v>
      </c>
      <c r="X1067">
        <v>1.1200000000000001</v>
      </c>
      <c r="Y1067">
        <v>0</v>
      </c>
      <c r="Z1067">
        <v>0</v>
      </c>
      <c r="AA1067">
        <v>0</v>
      </c>
      <c r="AB1067">
        <v>15.49</v>
      </c>
      <c r="AC1067">
        <v>0</v>
      </c>
      <c r="AD1067">
        <v>1</v>
      </c>
      <c r="AE1067">
        <v>1</v>
      </c>
      <c r="AF1067" t="s">
        <v>14</v>
      </c>
      <c r="AG1067">
        <v>0.89600000000000013</v>
      </c>
      <c r="AH1067">
        <v>2</v>
      </c>
      <c r="AI1067">
        <v>23107121</v>
      </c>
      <c r="AJ1067">
        <v>1070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</row>
    <row r="1068" spans="1:44">
      <c r="A1068">
        <f>ROW(Source!A571)</f>
        <v>571</v>
      </c>
      <c r="B1068">
        <v>23107127</v>
      </c>
      <c r="C1068">
        <v>23107119</v>
      </c>
      <c r="D1068">
        <v>9447024</v>
      </c>
      <c r="E1068">
        <v>1</v>
      </c>
      <c r="F1068">
        <v>1</v>
      </c>
      <c r="G1068">
        <v>1</v>
      </c>
      <c r="H1068">
        <v>1</v>
      </c>
      <c r="I1068" t="s">
        <v>1309</v>
      </c>
      <c r="J1068" t="s">
        <v>3</v>
      </c>
      <c r="K1068" t="s">
        <v>1310</v>
      </c>
      <c r="L1068">
        <v>1369</v>
      </c>
      <c r="N1068">
        <v>1013</v>
      </c>
      <c r="O1068" t="s">
        <v>731</v>
      </c>
      <c r="P1068" t="s">
        <v>731</v>
      </c>
      <c r="Q1068">
        <v>1</v>
      </c>
      <c r="X1068">
        <v>1.1200000000000001</v>
      </c>
      <c r="Y1068">
        <v>0</v>
      </c>
      <c r="Z1068">
        <v>0</v>
      </c>
      <c r="AA1068">
        <v>0</v>
      </c>
      <c r="AB1068">
        <v>14.09</v>
      </c>
      <c r="AC1068">
        <v>0</v>
      </c>
      <c r="AD1068">
        <v>1</v>
      </c>
      <c r="AE1068">
        <v>1</v>
      </c>
      <c r="AF1068" t="s">
        <v>14</v>
      </c>
      <c r="AG1068">
        <v>0.89600000000000013</v>
      </c>
      <c r="AH1068">
        <v>2</v>
      </c>
      <c r="AI1068">
        <v>23107122</v>
      </c>
      <c r="AJ1068">
        <v>1071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</row>
    <row r="1069" spans="1:44">
      <c r="A1069">
        <f>ROW(Source!A571)</f>
        <v>571</v>
      </c>
      <c r="B1069">
        <v>23107128</v>
      </c>
      <c r="C1069">
        <v>23107119</v>
      </c>
      <c r="D1069">
        <v>9650574</v>
      </c>
      <c r="E1069">
        <v>1</v>
      </c>
      <c r="F1069">
        <v>1</v>
      </c>
      <c r="G1069">
        <v>1</v>
      </c>
      <c r="H1069">
        <v>1</v>
      </c>
      <c r="I1069" t="s">
        <v>1311</v>
      </c>
      <c r="J1069" t="s">
        <v>3</v>
      </c>
      <c r="K1069" t="s">
        <v>1312</v>
      </c>
      <c r="L1069">
        <v>1369</v>
      </c>
      <c r="N1069">
        <v>1013</v>
      </c>
      <c r="O1069" t="s">
        <v>731</v>
      </c>
      <c r="P1069" t="s">
        <v>731</v>
      </c>
      <c r="Q1069">
        <v>1</v>
      </c>
      <c r="X1069">
        <v>0.56000000000000005</v>
      </c>
      <c r="Y1069">
        <v>0</v>
      </c>
      <c r="Z1069">
        <v>0</v>
      </c>
      <c r="AA1069">
        <v>0</v>
      </c>
      <c r="AB1069">
        <v>16.93</v>
      </c>
      <c r="AC1069">
        <v>0</v>
      </c>
      <c r="AD1069">
        <v>1</v>
      </c>
      <c r="AE1069">
        <v>1</v>
      </c>
      <c r="AF1069" t="s">
        <v>14</v>
      </c>
      <c r="AG1069">
        <v>0.44800000000000006</v>
      </c>
      <c r="AH1069">
        <v>2</v>
      </c>
      <c r="AI1069">
        <v>23107123</v>
      </c>
      <c r="AJ1069">
        <v>1072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</row>
    <row r="1070" spans="1:44">
      <c r="A1070">
        <f>ROW(Source!A571)</f>
        <v>571</v>
      </c>
      <c r="B1070">
        <v>23107129</v>
      </c>
      <c r="C1070">
        <v>23107119</v>
      </c>
      <c r="D1070">
        <v>9438103</v>
      </c>
      <c r="E1070">
        <v>1</v>
      </c>
      <c r="F1070">
        <v>1</v>
      </c>
      <c r="G1070">
        <v>1</v>
      </c>
      <c r="H1070">
        <v>1</v>
      </c>
      <c r="I1070" t="s">
        <v>1313</v>
      </c>
      <c r="J1070" t="s">
        <v>3</v>
      </c>
      <c r="K1070" t="s">
        <v>1314</v>
      </c>
      <c r="L1070">
        <v>1369</v>
      </c>
      <c r="N1070">
        <v>1013</v>
      </c>
      <c r="O1070" t="s">
        <v>731</v>
      </c>
      <c r="P1070" t="s">
        <v>731</v>
      </c>
      <c r="Q1070">
        <v>1</v>
      </c>
      <c r="X1070">
        <v>1.1200000000000001</v>
      </c>
      <c r="Y1070">
        <v>0</v>
      </c>
      <c r="Z1070">
        <v>0</v>
      </c>
      <c r="AA1070">
        <v>0</v>
      </c>
      <c r="AB1070">
        <v>10.210000000000001</v>
      </c>
      <c r="AC1070">
        <v>0</v>
      </c>
      <c r="AD1070">
        <v>1</v>
      </c>
      <c r="AE1070">
        <v>1</v>
      </c>
      <c r="AF1070" t="s">
        <v>14</v>
      </c>
      <c r="AG1070">
        <v>0.89600000000000013</v>
      </c>
      <c r="AH1070">
        <v>2</v>
      </c>
      <c r="AI1070">
        <v>23107124</v>
      </c>
      <c r="AJ1070">
        <v>1073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</row>
    <row r="1071" spans="1:44">
      <c r="A1071">
        <f>ROW(Source!A572)</f>
        <v>572</v>
      </c>
      <c r="B1071">
        <v>23107135</v>
      </c>
      <c r="C1071">
        <v>23107130</v>
      </c>
      <c r="D1071">
        <v>9438100</v>
      </c>
      <c r="E1071">
        <v>1</v>
      </c>
      <c r="F1071">
        <v>1</v>
      </c>
      <c r="G1071">
        <v>1</v>
      </c>
      <c r="H1071">
        <v>1</v>
      </c>
      <c r="I1071" t="s">
        <v>1307</v>
      </c>
      <c r="J1071" t="s">
        <v>3</v>
      </c>
      <c r="K1071" t="s">
        <v>1308</v>
      </c>
      <c r="L1071">
        <v>1369</v>
      </c>
      <c r="N1071">
        <v>1013</v>
      </c>
      <c r="O1071" t="s">
        <v>731</v>
      </c>
      <c r="P1071" t="s">
        <v>731</v>
      </c>
      <c r="Q1071">
        <v>1</v>
      </c>
      <c r="X1071">
        <v>17.75</v>
      </c>
      <c r="Y1071">
        <v>0</v>
      </c>
      <c r="Z1071">
        <v>0</v>
      </c>
      <c r="AA1071">
        <v>0</v>
      </c>
      <c r="AB1071">
        <v>15.49</v>
      </c>
      <c r="AC1071">
        <v>0</v>
      </c>
      <c r="AD1071">
        <v>1</v>
      </c>
      <c r="AE1071">
        <v>1</v>
      </c>
      <c r="AF1071" t="s">
        <v>14</v>
      </c>
      <c r="AG1071">
        <v>14.200000000000001</v>
      </c>
      <c r="AH1071">
        <v>2</v>
      </c>
      <c r="AI1071">
        <v>23107131</v>
      </c>
      <c r="AJ1071">
        <v>1074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</row>
    <row r="1072" spans="1:44">
      <c r="A1072">
        <f>ROW(Source!A572)</f>
        <v>572</v>
      </c>
      <c r="B1072">
        <v>23107136</v>
      </c>
      <c r="C1072">
        <v>23107130</v>
      </c>
      <c r="D1072">
        <v>9447024</v>
      </c>
      <c r="E1072">
        <v>1</v>
      </c>
      <c r="F1072">
        <v>1</v>
      </c>
      <c r="G1072">
        <v>1</v>
      </c>
      <c r="H1072">
        <v>1</v>
      </c>
      <c r="I1072" t="s">
        <v>1309</v>
      </c>
      <c r="J1072" t="s">
        <v>3</v>
      </c>
      <c r="K1072" t="s">
        <v>1310</v>
      </c>
      <c r="L1072">
        <v>1369</v>
      </c>
      <c r="N1072">
        <v>1013</v>
      </c>
      <c r="O1072" t="s">
        <v>731</v>
      </c>
      <c r="P1072" t="s">
        <v>731</v>
      </c>
      <c r="Q1072">
        <v>1</v>
      </c>
      <c r="X1072">
        <v>17.75</v>
      </c>
      <c r="Y1072">
        <v>0</v>
      </c>
      <c r="Z1072">
        <v>0</v>
      </c>
      <c r="AA1072">
        <v>0</v>
      </c>
      <c r="AB1072">
        <v>14.09</v>
      </c>
      <c r="AC1072">
        <v>0</v>
      </c>
      <c r="AD1072">
        <v>1</v>
      </c>
      <c r="AE1072">
        <v>1</v>
      </c>
      <c r="AF1072" t="s">
        <v>14</v>
      </c>
      <c r="AG1072">
        <v>14.200000000000001</v>
      </c>
      <c r="AH1072">
        <v>2</v>
      </c>
      <c r="AI1072">
        <v>23107132</v>
      </c>
      <c r="AJ1072">
        <v>1075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</row>
    <row r="1073" spans="1:44">
      <c r="A1073">
        <f>ROW(Source!A572)</f>
        <v>572</v>
      </c>
      <c r="B1073">
        <v>23107137</v>
      </c>
      <c r="C1073">
        <v>23107130</v>
      </c>
      <c r="D1073">
        <v>9650574</v>
      </c>
      <c r="E1073">
        <v>1</v>
      </c>
      <c r="F1073">
        <v>1</v>
      </c>
      <c r="G1073">
        <v>1</v>
      </c>
      <c r="H1073">
        <v>1</v>
      </c>
      <c r="I1073" t="s">
        <v>1311</v>
      </c>
      <c r="J1073" t="s">
        <v>3</v>
      </c>
      <c r="K1073" t="s">
        <v>1312</v>
      </c>
      <c r="L1073">
        <v>1369</v>
      </c>
      <c r="N1073">
        <v>1013</v>
      </c>
      <c r="O1073" t="s">
        <v>731</v>
      </c>
      <c r="P1073" t="s">
        <v>731</v>
      </c>
      <c r="Q1073">
        <v>1</v>
      </c>
      <c r="X1073">
        <v>7.1</v>
      </c>
      <c r="Y1073">
        <v>0</v>
      </c>
      <c r="Z1073">
        <v>0</v>
      </c>
      <c r="AA1073">
        <v>0</v>
      </c>
      <c r="AB1073">
        <v>16.93</v>
      </c>
      <c r="AC1073">
        <v>0</v>
      </c>
      <c r="AD1073">
        <v>1</v>
      </c>
      <c r="AE1073">
        <v>1</v>
      </c>
      <c r="AF1073" t="s">
        <v>14</v>
      </c>
      <c r="AG1073">
        <v>5.68</v>
      </c>
      <c r="AH1073">
        <v>2</v>
      </c>
      <c r="AI1073">
        <v>23107133</v>
      </c>
      <c r="AJ1073">
        <v>1076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</row>
    <row r="1074" spans="1:44">
      <c r="A1074">
        <f>ROW(Source!A572)</f>
        <v>572</v>
      </c>
      <c r="B1074">
        <v>23107138</v>
      </c>
      <c r="C1074">
        <v>23107130</v>
      </c>
      <c r="D1074">
        <v>9438103</v>
      </c>
      <c r="E1074">
        <v>1</v>
      </c>
      <c r="F1074">
        <v>1</v>
      </c>
      <c r="G1074">
        <v>1</v>
      </c>
      <c r="H1074">
        <v>1</v>
      </c>
      <c r="I1074" t="s">
        <v>1313</v>
      </c>
      <c r="J1074" t="s">
        <v>3</v>
      </c>
      <c r="K1074" t="s">
        <v>1314</v>
      </c>
      <c r="L1074">
        <v>1369</v>
      </c>
      <c r="N1074">
        <v>1013</v>
      </c>
      <c r="O1074" t="s">
        <v>731</v>
      </c>
      <c r="P1074" t="s">
        <v>731</v>
      </c>
      <c r="Q1074">
        <v>1</v>
      </c>
      <c r="X1074">
        <v>28.4</v>
      </c>
      <c r="Y1074">
        <v>0</v>
      </c>
      <c r="Z1074">
        <v>0</v>
      </c>
      <c r="AA1074">
        <v>0</v>
      </c>
      <c r="AB1074">
        <v>10.210000000000001</v>
      </c>
      <c r="AC1074">
        <v>0</v>
      </c>
      <c r="AD1074">
        <v>1</v>
      </c>
      <c r="AE1074">
        <v>1</v>
      </c>
      <c r="AF1074" t="s">
        <v>14</v>
      </c>
      <c r="AG1074">
        <v>22.72</v>
      </c>
      <c r="AH1074">
        <v>2</v>
      </c>
      <c r="AI1074">
        <v>23107134</v>
      </c>
      <c r="AJ1074">
        <v>1077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Вадим В. Ермин</dc:creator>
  <cp:lastModifiedBy>ermin</cp:lastModifiedBy>
  <cp:lastPrinted>2014-05-12T11:13:31Z</cp:lastPrinted>
  <dcterms:created xsi:type="dcterms:W3CDTF">2014-04-18T10:56:42Z</dcterms:created>
  <dcterms:modified xsi:type="dcterms:W3CDTF">2014-05-14T12:24:56Z</dcterms:modified>
</cp:coreProperties>
</file>