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025" yWindow="3090" windowWidth="15120" windowHeight="4185" tabRatio="868" activeTab="4"/>
  </bookViews>
  <sheets>
    <sheet name="ЛКМ" sheetId="64" r:id="rId1"/>
    <sheet name="СТРОИТ" sheetId="65" r:id="rId2"/>
    <sheet name="ПИЛОМАТЕРИАЛ" sheetId="66" r:id="rId3"/>
    <sheet name="снегоуб" sheetId="67" r:id="rId4"/>
    <sheet name="батар и аккум" sheetId="79" r:id="rId5"/>
    <sheet name="з.ч. к пресс-ф 1" sheetId="93" r:id="rId6"/>
    <sheet name="з.ч.к пресс-ф 2" sheetId="94" r:id="rId7"/>
    <sheet name="з.ч. к пресс-ф" sheetId="95" r:id="rId8"/>
    <sheet name="компл к пр-ф борг" sheetId="104" r:id="rId9"/>
    <sheet name="мешки для ГП" sheetId="96" r:id="rId10"/>
    <sheet name="хомуты" sheetId="97" r:id="rId11"/>
  </sheets>
  <externalReferences>
    <externalReference r:id="rId12"/>
  </externalReferences>
  <calcPr calcId="144525"/>
</workbook>
</file>

<file path=xl/calcChain.xml><?xml version="1.0" encoding="utf-8"?>
<calcChain xmlns="http://schemas.openxmlformats.org/spreadsheetml/2006/main">
  <c r="K23" i="79" l="1"/>
  <c r="A6" i="66" l="1"/>
  <c r="A5" i="66"/>
  <c r="K10" i="66"/>
  <c r="K11" i="66"/>
  <c r="K12" i="66"/>
  <c r="K9" i="66"/>
  <c r="K13" i="66"/>
  <c r="A15" i="67" l="1"/>
  <c r="K10" i="67"/>
  <c r="K9" i="67"/>
  <c r="AF9" i="104" l="1"/>
  <c r="AE9" i="104"/>
  <c r="AF8" i="104"/>
  <c r="AE8" i="104"/>
  <c r="AF7" i="104"/>
  <c r="AE7" i="104"/>
  <c r="AG7" i="104" l="1"/>
  <c r="AG8" i="104"/>
  <c r="AG9" i="104"/>
  <c r="AK7" i="104"/>
  <c r="AI7" i="104" s="1"/>
  <c r="AK8" i="104"/>
  <c r="AI8" i="104" s="1"/>
  <c r="AK9" i="104"/>
  <c r="AI9" i="104" s="1"/>
  <c r="AI10" i="104" l="1"/>
  <c r="AE8" i="97" l="1"/>
  <c r="AK8" i="97" s="1"/>
  <c r="AH8" i="97" s="1"/>
  <c r="AI8" i="97" s="1"/>
  <c r="AF8" i="97"/>
  <c r="AG8" i="97"/>
  <c r="AE9" i="97"/>
  <c r="AK9" i="97" s="1"/>
  <c r="AH9" i="97" s="1"/>
  <c r="AI9" i="97" s="1"/>
  <c r="AF9" i="97"/>
  <c r="AE10" i="97"/>
  <c r="AK10" i="97" s="1"/>
  <c r="AH10" i="97" s="1"/>
  <c r="AI10" i="97" s="1"/>
  <c r="AF10" i="97"/>
  <c r="AG10" i="97"/>
  <c r="AE11" i="97"/>
  <c r="AK11" i="97" s="1"/>
  <c r="AH11" i="97" s="1"/>
  <c r="AI11" i="97" s="1"/>
  <c r="AF11" i="97"/>
  <c r="AG11" i="97" s="1"/>
  <c r="AE12" i="97"/>
  <c r="AK12" i="97" s="1"/>
  <c r="AH12" i="97" s="1"/>
  <c r="AI12" i="97" s="1"/>
  <c r="AF12" i="97"/>
  <c r="AG12" i="97"/>
  <c r="AE13" i="97"/>
  <c r="AK13" i="97" s="1"/>
  <c r="AH13" i="97" s="1"/>
  <c r="AI13" i="97" s="1"/>
  <c r="AF13" i="97"/>
  <c r="AE14" i="97"/>
  <c r="AK14" i="97" s="1"/>
  <c r="AF14" i="97"/>
  <c r="AG14" i="97"/>
  <c r="AE15" i="97"/>
  <c r="AK15" i="97" s="1"/>
  <c r="AF15" i="97"/>
  <c r="AE16" i="97"/>
  <c r="AK16" i="97" s="1"/>
  <c r="AF16" i="97"/>
  <c r="AE17" i="97"/>
  <c r="AK17" i="97" s="1"/>
  <c r="AF17" i="97"/>
  <c r="AF19" i="97"/>
  <c r="AG19" i="97" s="1"/>
  <c r="AE19" i="97"/>
  <c r="AK19" i="97" s="1"/>
  <c r="AF18" i="97"/>
  <c r="AE18" i="97"/>
  <c r="AK18" i="97" s="1"/>
  <c r="AF7" i="97"/>
  <c r="AE7" i="97"/>
  <c r="AF7" i="96"/>
  <c r="AE7" i="96"/>
  <c r="AF9" i="95"/>
  <c r="AE9" i="95"/>
  <c r="AF8" i="95"/>
  <c r="AE8" i="95"/>
  <c r="AF7" i="95"/>
  <c r="AE7" i="95"/>
  <c r="AF10" i="94"/>
  <c r="AE10" i="94"/>
  <c r="AF9" i="94"/>
  <c r="AE9" i="94"/>
  <c r="AF8" i="94"/>
  <c r="AE8" i="94"/>
  <c r="AF7" i="94"/>
  <c r="AE7" i="94"/>
  <c r="AF13" i="93"/>
  <c r="AE13" i="93"/>
  <c r="AF12" i="93"/>
  <c r="AE12" i="93"/>
  <c r="AF11" i="93"/>
  <c r="AE11" i="93"/>
  <c r="AF10" i="93"/>
  <c r="AE10" i="93"/>
  <c r="AF9" i="93"/>
  <c r="AE9" i="93"/>
  <c r="AF8" i="93"/>
  <c r="AE8" i="93"/>
  <c r="AF7" i="93"/>
  <c r="AE7" i="93"/>
  <c r="AG17" i="97" l="1"/>
  <c r="AG16" i="97"/>
  <c r="AG15" i="97"/>
  <c r="AG13" i="97"/>
  <c r="AG9" i="97"/>
  <c r="AG7" i="97"/>
  <c r="AG18" i="97"/>
  <c r="AK7" i="97"/>
  <c r="AH7" i="97" s="1"/>
  <c r="AI7" i="97" s="1"/>
  <c r="AH14" i="97"/>
  <c r="AI14" i="97" s="1"/>
  <c r="AH15" i="97"/>
  <c r="AI15" i="97" s="1"/>
  <c r="AH16" i="97"/>
  <c r="AI16" i="97" s="1"/>
  <c r="AH17" i="97"/>
  <c r="AI17" i="97" s="1"/>
  <c r="AH18" i="97"/>
  <c r="AI18" i="97" s="1"/>
  <c r="AH19" i="97"/>
  <c r="AI19" i="97" s="1"/>
  <c r="AG7" i="96"/>
  <c r="AK7" i="96"/>
  <c r="AH7" i="96" s="1"/>
  <c r="AI7" i="96" s="1"/>
  <c r="AI8" i="96" s="1"/>
  <c r="AG7" i="95"/>
  <c r="AG8" i="95"/>
  <c r="AG9" i="95"/>
  <c r="AG7" i="94"/>
  <c r="AG8" i="94"/>
  <c r="AG9" i="94"/>
  <c r="AG10" i="94"/>
  <c r="AG7" i="93"/>
  <c r="AG8" i="93"/>
  <c r="AG9" i="93"/>
  <c r="AG10" i="93"/>
  <c r="AG11" i="93"/>
  <c r="AG12" i="93"/>
  <c r="AG13" i="93"/>
  <c r="AK7" i="95"/>
  <c r="AH7" i="95" s="1"/>
  <c r="AI7" i="95" s="1"/>
  <c r="AK8" i="95"/>
  <c r="AH8" i="95" s="1"/>
  <c r="AI8" i="95" s="1"/>
  <c r="AK9" i="95"/>
  <c r="AH9" i="95" s="1"/>
  <c r="AI9" i="95" s="1"/>
  <c r="AK7" i="94"/>
  <c r="AH7" i="94" s="1"/>
  <c r="AI7" i="94" s="1"/>
  <c r="AK8" i="94"/>
  <c r="AH8" i="94" s="1"/>
  <c r="AI8" i="94" s="1"/>
  <c r="AK9" i="94"/>
  <c r="AH9" i="94" s="1"/>
  <c r="AI9" i="94" s="1"/>
  <c r="AK10" i="94"/>
  <c r="AH10" i="94" s="1"/>
  <c r="AI10" i="94" s="1"/>
  <c r="AK7" i="93"/>
  <c r="AH7" i="93" s="1"/>
  <c r="AI7" i="93" s="1"/>
  <c r="AK8" i="93"/>
  <c r="AH8" i="93" s="1"/>
  <c r="AI8" i="93" s="1"/>
  <c r="AK9" i="93"/>
  <c r="AH9" i="93" s="1"/>
  <c r="AI9" i="93" s="1"/>
  <c r="AK10" i="93"/>
  <c r="AH10" i="93" s="1"/>
  <c r="AI10" i="93" s="1"/>
  <c r="AK11" i="93"/>
  <c r="AH11" i="93" s="1"/>
  <c r="AI11" i="93" s="1"/>
  <c r="AK12" i="93"/>
  <c r="AH12" i="93" s="1"/>
  <c r="AI12" i="93" s="1"/>
  <c r="AK13" i="93"/>
  <c r="AH13" i="93" s="1"/>
  <c r="AI13" i="93" s="1"/>
  <c r="K22" i="79"/>
  <c r="AF35" i="65"/>
  <c r="AE35" i="65"/>
  <c r="AF34" i="65"/>
  <c r="AE34" i="65"/>
  <c r="AF33" i="65"/>
  <c r="AE33" i="65"/>
  <c r="AK33" i="65" s="1"/>
  <c r="AH33" i="65" s="1"/>
  <c r="AF32" i="65"/>
  <c r="AE32" i="65"/>
  <c r="AK32" i="65" s="1"/>
  <c r="AH32" i="65" s="1"/>
  <c r="AF31" i="65"/>
  <c r="AE31" i="65"/>
  <c r="AK31" i="65" s="1"/>
  <c r="AH31" i="65" s="1"/>
  <c r="AF30" i="65"/>
  <c r="AE30" i="65"/>
  <c r="AK30" i="65" s="1"/>
  <c r="AH30" i="65" s="1"/>
  <c r="AF29" i="65"/>
  <c r="AE29" i="65"/>
  <c r="AK29" i="65" s="1"/>
  <c r="AH29" i="65" s="1"/>
  <c r="AF28" i="65"/>
  <c r="AG28" i="65" s="1"/>
  <c r="AE28" i="65"/>
  <c r="AK28" i="65" s="1"/>
  <c r="AH28" i="65" s="1"/>
  <c r="AF27" i="65"/>
  <c r="AE27" i="65"/>
  <c r="AK27" i="65" s="1"/>
  <c r="AH27" i="65" s="1"/>
  <c r="AF26" i="65"/>
  <c r="AG26" i="65" s="1"/>
  <c r="AE26" i="65"/>
  <c r="AK26" i="65" s="1"/>
  <c r="AH26" i="65" s="1"/>
  <c r="AF25" i="65"/>
  <c r="AE25" i="65"/>
  <c r="AK25" i="65" s="1"/>
  <c r="AH25" i="65" s="1"/>
  <c r="AF24" i="65"/>
  <c r="AG24" i="65" s="1"/>
  <c r="AE24" i="65"/>
  <c r="AK24" i="65" s="1"/>
  <c r="AH24" i="65" s="1"/>
  <c r="AF23" i="65"/>
  <c r="AE23" i="65"/>
  <c r="AK23" i="65" s="1"/>
  <c r="AH23" i="65" s="1"/>
  <c r="AF22" i="65"/>
  <c r="AG22" i="65" s="1"/>
  <c r="AE22" i="65"/>
  <c r="AK22" i="65" s="1"/>
  <c r="AH22" i="65" s="1"/>
  <c r="AF21" i="65"/>
  <c r="AE21" i="65"/>
  <c r="AK21" i="65" s="1"/>
  <c r="AH21" i="65" s="1"/>
  <c r="AF20" i="65"/>
  <c r="AG20" i="65" s="1"/>
  <c r="AE20" i="65"/>
  <c r="AK20" i="65" s="1"/>
  <c r="AH20" i="65" s="1"/>
  <c r="AF19" i="65"/>
  <c r="AE19" i="65"/>
  <c r="AK19" i="65" s="1"/>
  <c r="AH19" i="65" s="1"/>
  <c r="AF18" i="65"/>
  <c r="AG18" i="65" s="1"/>
  <c r="AE18" i="65"/>
  <c r="AK18" i="65" s="1"/>
  <c r="AH18" i="65" s="1"/>
  <c r="AF17" i="65"/>
  <c r="AE17" i="65"/>
  <c r="AK17" i="65" s="1"/>
  <c r="AH17" i="65" s="1"/>
  <c r="AF16" i="65"/>
  <c r="AG16" i="65" s="1"/>
  <c r="AE16" i="65"/>
  <c r="AK16" i="65" s="1"/>
  <c r="AH16" i="65" s="1"/>
  <c r="AF15" i="65"/>
  <c r="AE15" i="65"/>
  <c r="AK15" i="65" s="1"/>
  <c r="AH15" i="65" s="1"/>
  <c r="AF14" i="65"/>
  <c r="AG14" i="65" s="1"/>
  <c r="AE14" i="65"/>
  <c r="AK14" i="65" s="1"/>
  <c r="AH14" i="65" s="1"/>
  <c r="AF13" i="65"/>
  <c r="AE13" i="65"/>
  <c r="AK13" i="65" s="1"/>
  <c r="AH13" i="65" s="1"/>
  <c r="AF12" i="65"/>
  <c r="AG12" i="65" s="1"/>
  <c r="AE12" i="65"/>
  <c r="AK12" i="65" s="1"/>
  <c r="AH12" i="65" s="1"/>
  <c r="AF11" i="65"/>
  <c r="AE11" i="65"/>
  <c r="AK11" i="65" s="1"/>
  <c r="AH11" i="65" s="1"/>
  <c r="AF10" i="65"/>
  <c r="AG10" i="65" s="1"/>
  <c r="AE10" i="65"/>
  <c r="AK10" i="65" s="1"/>
  <c r="AH10" i="65" s="1"/>
  <c r="AF9" i="65"/>
  <c r="AE9" i="65"/>
  <c r="AK9" i="65" s="1"/>
  <c r="AH9" i="65" s="1"/>
  <c r="AF8" i="65"/>
  <c r="AG8" i="65" s="1"/>
  <c r="AE8" i="65"/>
  <c r="AK8" i="65" s="1"/>
  <c r="AH8" i="65" s="1"/>
  <c r="AF7" i="65"/>
  <c r="AE7" i="65"/>
  <c r="AK7" i="65" s="1"/>
  <c r="AH7" i="65" s="1"/>
  <c r="AF70" i="64"/>
  <c r="AE70" i="64"/>
  <c r="AF69" i="64"/>
  <c r="AE69" i="64"/>
  <c r="AF68" i="64"/>
  <c r="AE68" i="64"/>
  <c r="AF67" i="64"/>
  <c r="AE67" i="64"/>
  <c r="AF66" i="64"/>
  <c r="AE66" i="64"/>
  <c r="AF65" i="64"/>
  <c r="AE65" i="64"/>
  <c r="AF64" i="64"/>
  <c r="AE64" i="64"/>
  <c r="AF63" i="64"/>
  <c r="AE63" i="64"/>
  <c r="AF62" i="64"/>
  <c r="AE62" i="64"/>
  <c r="AF61" i="64"/>
  <c r="AE61" i="64"/>
  <c r="AF60" i="64"/>
  <c r="AE60" i="64"/>
  <c r="AF59" i="64"/>
  <c r="AE59" i="64"/>
  <c r="AF58" i="64"/>
  <c r="AE58" i="64"/>
  <c r="AF57" i="64"/>
  <c r="AE57" i="64"/>
  <c r="AF56" i="64"/>
  <c r="AE56" i="64"/>
  <c r="AF55" i="64"/>
  <c r="AE55" i="64"/>
  <c r="AF54" i="64"/>
  <c r="AE54" i="64"/>
  <c r="AF53" i="64"/>
  <c r="AE53" i="64"/>
  <c r="AF52" i="64"/>
  <c r="AE52" i="64"/>
  <c r="AF51" i="64"/>
  <c r="AE51" i="64"/>
  <c r="AF50" i="64"/>
  <c r="AE50" i="64"/>
  <c r="AF49" i="64"/>
  <c r="AE49" i="64"/>
  <c r="AF48" i="64"/>
  <c r="AE48" i="64"/>
  <c r="AF47" i="64"/>
  <c r="AE47" i="64"/>
  <c r="AF46" i="64"/>
  <c r="AE46" i="64"/>
  <c r="AF45" i="64"/>
  <c r="AE45" i="64"/>
  <c r="AF44" i="64"/>
  <c r="AE44" i="64"/>
  <c r="AF43" i="64"/>
  <c r="AE43" i="64"/>
  <c r="AF42" i="64"/>
  <c r="AE42" i="64"/>
  <c r="AF41" i="64"/>
  <c r="AE41" i="64"/>
  <c r="AF40" i="64"/>
  <c r="AE40" i="64"/>
  <c r="AF39" i="64"/>
  <c r="AE39" i="64"/>
  <c r="AF38" i="64"/>
  <c r="AE38" i="64"/>
  <c r="AF37" i="64"/>
  <c r="AE37" i="64"/>
  <c r="AF36" i="64"/>
  <c r="AE36" i="64"/>
  <c r="AF35" i="64"/>
  <c r="AE35" i="64"/>
  <c r="AF34" i="64"/>
  <c r="AE34" i="64"/>
  <c r="AF33" i="64"/>
  <c r="AE33" i="64"/>
  <c r="AF32" i="64"/>
  <c r="AE32" i="64"/>
  <c r="AK32" i="64" s="1"/>
  <c r="AH32" i="64" s="1"/>
  <c r="AF31" i="64"/>
  <c r="AE31" i="64"/>
  <c r="AK31" i="64" s="1"/>
  <c r="AH31" i="64" s="1"/>
  <c r="AF30" i="64"/>
  <c r="AE30" i="64"/>
  <c r="AK30" i="64" s="1"/>
  <c r="AH30" i="64" s="1"/>
  <c r="AF29" i="64"/>
  <c r="AE29" i="64"/>
  <c r="AK29" i="64" s="1"/>
  <c r="AH29" i="64" s="1"/>
  <c r="AF28" i="64"/>
  <c r="AE28" i="64"/>
  <c r="AK28" i="64" s="1"/>
  <c r="AH28" i="64" s="1"/>
  <c r="AF27" i="64"/>
  <c r="AE27" i="64"/>
  <c r="AK27" i="64" s="1"/>
  <c r="AH27" i="64" s="1"/>
  <c r="AF26" i="64"/>
  <c r="AE26" i="64"/>
  <c r="AK26" i="64" s="1"/>
  <c r="AH26" i="64" s="1"/>
  <c r="AF25" i="64"/>
  <c r="AE25" i="64"/>
  <c r="AK25" i="64" s="1"/>
  <c r="AH25" i="64" s="1"/>
  <c r="AF24" i="64"/>
  <c r="AE24" i="64"/>
  <c r="AK24" i="64" s="1"/>
  <c r="AH24" i="64" s="1"/>
  <c r="AF23" i="64"/>
  <c r="AE23" i="64"/>
  <c r="AK23" i="64" s="1"/>
  <c r="AH23" i="64" s="1"/>
  <c r="AF22" i="64"/>
  <c r="AE22" i="64"/>
  <c r="AK22" i="64" s="1"/>
  <c r="AH22" i="64" s="1"/>
  <c r="AF21" i="64"/>
  <c r="AE21" i="64"/>
  <c r="AK21" i="64" s="1"/>
  <c r="AH21" i="64" s="1"/>
  <c r="AF20" i="64"/>
  <c r="AE20" i="64"/>
  <c r="AK20" i="64" s="1"/>
  <c r="AH20" i="64" s="1"/>
  <c r="AF19" i="64"/>
  <c r="AE19" i="64"/>
  <c r="AK19" i="64" s="1"/>
  <c r="AH19" i="64" s="1"/>
  <c r="AF18" i="64"/>
  <c r="AE18" i="64"/>
  <c r="AK18" i="64" s="1"/>
  <c r="AH18" i="64" s="1"/>
  <c r="AF17" i="64"/>
  <c r="AE17" i="64"/>
  <c r="AK17" i="64" s="1"/>
  <c r="AH17" i="64" s="1"/>
  <c r="AF16" i="64"/>
  <c r="AE16" i="64"/>
  <c r="AK16" i="64" s="1"/>
  <c r="AH16" i="64" s="1"/>
  <c r="AF15" i="64"/>
  <c r="AE15" i="64"/>
  <c r="AK15" i="64" s="1"/>
  <c r="AH15" i="64" s="1"/>
  <c r="AF14" i="64"/>
  <c r="AE14" i="64"/>
  <c r="AK14" i="64" s="1"/>
  <c r="AH14" i="64" s="1"/>
  <c r="AF13" i="64"/>
  <c r="AE13" i="64"/>
  <c r="AK13" i="64" s="1"/>
  <c r="AH13" i="64" s="1"/>
  <c r="AF12" i="64"/>
  <c r="AE12" i="64"/>
  <c r="AK12" i="64" s="1"/>
  <c r="AH12" i="64" s="1"/>
  <c r="AF11" i="64"/>
  <c r="AE11" i="64"/>
  <c r="AK11" i="64" s="1"/>
  <c r="AH11" i="64" s="1"/>
  <c r="AF10" i="64"/>
  <c r="AE10" i="64"/>
  <c r="AK10" i="64" s="1"/>
  <c r="AH10" i="64" s="1"/>
  <c r="AF9" i="64"/>
  <c r="AE9" i="64"/>
  <c r="AK9" i="64" s="1"/>
  <c r="AH9" i="64" s="1"/>
  <c r="AF8" i="64"/>
  <c r="AE8" i="64"/>
  <c r="AK8" i="64" s="1"/>
  <c r="AH8" i="64" s="1"/>
  <c r="AF7" i="64"/>
  <c r="AE7" i="64"/>
  <c r="AK7" i="64" s="1"/>
  <c r="AH7" i="64" s="1"/>
  <c r="AI20" i="97" l="1"/>
  <c r="AI10" i="95"/>
  <c r="AI11" i="94"/>
  <c r="AI14" i="93"/>
  <c r="AG7" i="65"/>
  <c r="AG9" i="65"/>
  <c r="AG11" i="65"/>
  <c r="AG13" i="65"/>
  <c r="AG15" i="65"/>
  <c r="AG17" i="65"/>
  <c r="AG19" i="65"/>
  <c r="AG21" i="65"/>
  <c r="AG23" i="65"/>
  <c r="AG25" i="65"/>
  <c r="AG27" i="65"/>
  <c r="AG29" i="65"/>
  <c r="AI7" i="65"/>
  <c r="AI8" i="65"/>
  <c r="AI9" i="65"/>
  <c r="AI10" i="65"/>
  <c r="AI11" i="65"/>
  <c r="AI12" i="65"/>
  <c r="AI13" i="65"/>
  <c r="AI14" i="65"/>
  <c r="AI15" i="65"/>
  <c r="AI16" i="65"/>
  <c r="AI17" i="65"/>
  <c r="AI18" i="65"/>
  <c r="AI19" i="65"/>
  <c r="AI20" i="65"/>
  <c r="AI21" i="65"/>
  <c r="AI22" i="65"/>
  <c r="AI23" i="65"/>
  <c r="AI24" i="65"/>
  <c r="AI25" i="65"/>
  <c r="AI26" i="65"/>
  <c r="AI27" i="65"/>
  <c r="AI28" i="65"/>
  <c r="AG8" i="64"/>
  <c r="AG10" i="64"/>
  <c r="AG12" i="64"/>
  <c r="AG14" i="64"/>
  <c r="AG16" i="64"/>
  <c r="AG18" i="64"/>
  <c r="AG20" i="64"/>
  <c r="AG22" i="64"/>
  <c r="AG24" i="64"/>
  <c r="AG26" i="64"/>
  <c r="AG28" i="64"/>
  <c r="AG7" i="64"/>
  <c r="AG9" i="64"/>
  <c r="AG11" i="64"/>
  <c r="AG13" i="64"/>
  <c r="AG15" i="64"/>
  <c r="AG17" i="64"/>
  <c r="AG19" i="64"/>
  <c r="AG21" i="64"/>
  <c r="AG23" i="64"/>
  <c r="AG25" i="64"/>
  <c r="AG27" i="64"/>
  <c r="AG29" i="64"/>
  <c r="AG63" i="64"/>
  <c r="AG64" i="64"/>
  <c r="AG65" i="64"/>
  <c r="AG66" i="64"/>
  <c r="AG67" i="64"/>
  <c r="AG68" i="64"/>
  <c r="AG69" i="64"/>
  <c r="AG70" i="64"/>
  <c r="AI7" i="64"/>
  <c r="AI8" i="64"/>
  <c r="AI9" i="64"/>
  <c r="AI10" i="64"/>
  <c r="AI11" i="64"/>
  <c r="AI12" i="64"/>
  <c r="AI13" i="64"/>
  <c r="AI14" i="64"/>
  <c r="AI15" i="64"/>
  <c r="AI16" i="64"/>
  <c r="AI17" i="64"/>
  <c r="AI18" i="64"/>
  <c r="AI19" i="64"/>
  <c r="AI20" i="64"/>
  <c r="AI21" i="64"/>
  <c r="AI22" i="64"/>
  <c r="AI23" i="64"/>
  <c r="AI24" i="64"/>
  <c r="AI25" i="64"/>
  <c r="AI26" i="64"/>
  <c r="AI27" i="64"/>
  <c r="AI28" i="64"/>
  <c r="AG62" i="64"/>
  <c r="AG30" i="65"/>
  <c r="AG31" i="65"/>
  <c r="AG32" i="65"/>
  <c r="AG33" i="65"/>
  <c r="AI29" i="65"/>
  <c r="AI30" i="65"/>
  <c r="AI31" i="65"/>
  <c r="AI32" i="65"/>
  <c r="AI33" i="65"/>
  <c r="AK34" i="65"/>
  <c r="AH34" i="65" s="1"/>
  <c r="AI34" i="65" s="1"/>
  <c r="AK35" i="65"/>
  <c r="AH35" i="65" s="1"/>
  <c r="AI35" i="65" s="1"/>
  <c r="AG34" i="65"/>
  <c r="AG35" i="65"/>
  <c r="AG30" i="64"/>
  <c r="AG31" i="64"/>
  <c r="AG32" i="64"/>
  <c r="AI29" i="64"/>
  <c r="AI30" i="64"/>
  <c r="AI31" i="64"/>
  <c r="AI32" i="64"/>
  <c r="AK33" i="64"/>
  <c r="AH33" i="64" s="1"/>
  <c r="AI33" i="64" s="1"/>
  <c r="AK34" i="64"/>
  <c r="AH34" i="64" s="1"/>
  <c r="AI34" i="64" s="1"/>
  <c r="AK35" i="64"/>
  <c r="AH35" i="64" s="1"/>
  <c r="AI35" i="64" s="1"/>
  <c r="AK36" i="64"/>
  <c r="AH36" i="64" s="1"/>
  <c r="AI36" i="64" s="1"/>
  <c r="AK37" i="64"/>
  <c r="AH37" i="64" s="1"/>
  <c r="AI37" i="64" s="1"/>
  <c r="AK38" i="64"/>
  <c r="AH38" i="64" s="1"/>
  <c r="AI38" i="64" s="1"/>
  <c r="AK39" i="64"/>
  <c r="AH39" i="64" s="1"/>
  <c r="AI39" i="64" s="1"/>
  <c r="AK40" i="64"/>
  <c r="AH40" i="64" s="1"/>
  <c r="AI40" i="64" s="1"/>
  <c r="AK41" i="64"/>
  <c r="AH41" i="64" s="1"/>
  <c r="AI41" i="64" s="1"/>
  <c r="AK42" i="64"/>
  <c r="AH42" i="64" s="1"/>
  <c r="AI42" i="64" s="1"/>
  <c r="AK43" i="64"/>
  <c r="AH43" i="64" s="1"/>
  <c r="AI43" i="64" s="1"/>
  <c r="AK44" i="64"/>
  <c r="AH44" i="64" s="1"/>
  <c r="AI44" i="64" s="1"/>
  <c r="AK45" i="64"/>
  <c r="AH45" i="64" s="1"/>
  <c r="AI45" i="64" s="1"/>
  <c r="AK46" i="64"/>
  <c r="AH46" i="64" s="1"/>
  <c r="AI46" i="64" s="1"/>
  <c r="AK47" i="64"/>
  <c r="AH47" i="64" s="1"/>
  <c r="AI47" i="64" s="1"/>
  <c r="AK48" i="64"/>
  <c r="AH48" i="64" s="1"/>
  <c r="AI48" i="64" s="1"/>
  <c r="AK49" i="64"/>
  <c r="AH49" i="64" s="1"/>
  <c r="AI49" i="64" s="1"/>
  <c r="AK50" i="64"/>
  <c r="AH50" i="64" s="1"/>
  <c r="AI50" i="64" s="1"/>
  <c r="AK51" i="64"/>
  <c r="AH51" i="64" s="1"/>
  <c r="AI51" i="64" s="1"/>
  <c r="AK52" i="64"/>
  <c r="AH52" i="64" s="1"/>
  <c r="AI52" i="64" s="1"/>
  <c r="AK53" i="64"/>
  <c r="AH53" i="64" s="1"/>
  <c r="AI53" i="64" s="1"/>
  <c r="AK54" i="64"/>
  <c r="AH54" i="64" s="1"/>
  <c r="AI54" i="64" s="1"/>
  <c r="AK55" i="64"/>
  <c r="AH55" i="64" s="1"/>
  <c r="AI55" i="64" s="1"/>
  <c r="AK56" i="64"/>
  <c r="AH56" i="64" s="1"/>
  <c r="AI56" i="64" s="1"/>
  <c r="AK57" i="64"/>
  <c r="AH57" i="64" s="1"/>
  <c r="AI57" i="64" s="1"/>
  <c r="AK58" i="64"/>
  <c r="AH58" i="64" s="1"/>
  <c r="AI58" i="64" s="1"/>
  <c r="AK59" i="64"/>
  <c r="AH59" i="64" s="1"/>
  <c r="AI59" i="64" s="1"/>
  <c r="AK60" i="64"/>
  <c r="AH60" i="64" s="1"/>
  <c r="AI60" i="64" s="1"/>
  <c r="AK61" i="64"/>
  <c r="AH61" i="64" s="1"/>
  <c r="AI61" i="64" s="1"/>
  <c r="AK62" i="64"/>
  <c r="AH62" i="64" s="1"/>
  <c r="AI62" i="64" s="1"/>
  <c r="AK63" i="64"/>
  <c r="AH63" i="64" s="1"/>
  <c r="AI63" i="64" s="1"/>
  <c r="AK64" i="64"/>
  <c r="AH64" i="64" s="1"/>
  <c r="AI64" i="64" s="1"/>
  <c r="AK65" i="64"/>
  <c r="AH65" i="64" s="1"/>
  <c r="AI65" i="64" s="1"/>
  <c r="AK66" i="64"/>
  <c r="AH66" i="64" s="1"/>
  <c r="AI66" i="64" s="1"/>
  <c r="AK67" i="64"/>
  <c r="AH67" i="64" s="1"/>
  <c r="AI67" i="64" s="1"/>
  <c r="AK68" i="64"/>
  <c r="AH68" i="64" s="1"/>
  <c r="AI68" i="64" s="1"/>
  <c r="AK69" i="64"/>
  <c r="AH69" i="64" s="1"/>
  <c r="AI69" i="64" s="1"/>
  <c r="AK70" i="64"/>
  <c r="AH70" i="64" s="1"/>
  <c r="AI70" i="64" s="1"/>
  <c r="AG33" i="64"/>
  <c r="AG34" i="64"/>
  <c r="AG35" i="64"/>
  <c r="AG36" i="64"/>
  <c r="AG37" i="64"/>
  <c r="AG38" i="64"/>
  <c r="AG39" i="64"/>
  <c r="AG40" i="64"/>
  <c r="AG41" i="64"/>
  <c r="AG42" i="64"/>
  <c r="AG43" i="64"/>
  <c r="AG44" i="64"/>
  <c r="AG45" i="64"/>
  <c r="AG46" i="64"/>
  <c r="AG47" i="64"/>
  <c r="AG48" i="64"/>
  <c r="AG49" i="64"/>
  <c r="AG50" i="64"/>
  <c r="AG51" i="64"/>
  <c r="AG52" i="64"/>
  <c r="AG53" i="64"/>
  <c r="AG54" i="64"/>
  <c r="AG55" i="64"/>
  <c r="AG56" i="64"/>
  <c r="AG57" i="64"/>
  <c r="AG58" i="64"/>
  <c r="AG59" i="64"/>
  <c r="AG60" i="64"/>
  <c r="AG61" i="64"/>
  <c r="AK17" i="66" l="1"/>
  <c r="K11" i="67"/>
  <c r="AI71" i="64"/>
  <c r="AI36" i="65"/>
</calcChain>
</file>

<file path=xl/sharedStrings.xml><?xml version="1.0" encoding="utf-8"?>
<sst xmlns="http://schemas.openxmlformats.org/spreadsheetml/2006/main" count="900" uniqueCount="286">
  <si>
    <t>Наименование лота (предмета)</t>
  </si>
  <si>
    <t>Приложение 1 к заявке</t>
  </si>
  <si>
    <t>Номенклатура (Предмет договора)</t>
  </si>
  <si>
    <t>Технические характеристики</t>
  </si>
  <si>
    <t>ГОСТ/ТУ</t>
  </si>
  <si>
    <t>Место и условия поставки</t>
  </si>
  <si>
    <t>Единица измерения</t>
  </si>
  <si>
    <t>Количество  поставляемого товара, Октябрь</t>
  </si>
  <si>
    <t>Количество  поставляемого товара, Ноябрь</t>
  </si>
  <si>
    <t>Количество  поставляемого товара, Декабрь</t>
  </si>
  <si>
    <t>Итого Количество  поставляемого товара</t>
  </si>
  <si>
    <t xml:space="preserve">Начальная (максимальная) цена Договора  с НДС (руб.) </t>
  </si>
  <si>
    <t>Начальная (максимальная) цена  за единицу  с НДС (руб.) по  Договору</t>
  </si>
  <si>
    <t>Количество  поставляемого товара, Январь</t>
  </si>
  <si>
    <t>Количество  поставляемого товара, Февраль</t>
  </si>
  <si>
    <t>Количество  поставляемого товара, Март</t>
  </si>
  <si>
    <t>Количество  поставляемого товара, Апрель</t>
  </si>
  <si>
    <t>Количество  поставляемого товара, Май</t>
  </si>
  <si>
    <t>Количество  поставляемого товара, Июнь</t>
  </si>
  <si>
    <t>Количество  поставляемого товара, Июль</t>
  </si>
  <si>
    <t>Количество  поставляемого товара, Август</t>
  </si>
  <si>
    <t>Количество  поставляемого товара, Сентябрь</t>
  </si>
  <si>
    <t xml:space="preserve">
Юридический адрес:
Россия, 641750, Курганская область., Далматовский район
с. Уксянское, ул. Ленина, дом 42
</t>
  </si>
  <si>
    <t>шт.</t>
  </si>
  <si>
    <t>кг.</t>
  </si>
  <si>
    <t>пар.</t>
  </si>
  <si>
    <t>шт</t>
  </si>
  <si>
    <t>м.</t>
  </si>
  <si>
    <t>м2</t>
  </si>
  <si>
    <t>ПБ</t>
  </si>
  <si>
    <t>УППР</t>
  </si>
  <si>
    <t>СГМ</t>
  </si>
  <si>
    <t>СГЭ</t>
  </si>
  <si>
    <t>ОУХ</t>
  </si>
  <si>
    <t>Остаток на складе на начало периода, шт.</t>
  </si>
  <si>
    <t>Расход, Январь</t>
  </si>
  <si>
    <t>Расход, Февраль</t>
  </si>
  <si>
    <t>Расход, Март</t>
  </si>
  <si>
    <t>Расход, Апрель</t>
  </si>
  <si>
    <t>Расход, Май</t>
  </si>
  <si>
    <t>Расход, Июнь</t>
  </si>
  <si>
    <t>Расход, Июль</t>
  </si>
  <si>
    <t>Расход, Август</t>
  </si>
  <si>
    <t>Расход, Сентябрь</t>
  </si>
  <si>
    <t>Расход, Октябрь</t>
  </si>
  <si>
    <t>Расход, Ноябрь</t>
  </si>
  <si>
    <t>Расход, Декабрь</t>
  </si>
  <si>
    <t>2013 год</t>
  </si>
  <si>
    <t>Итого расход</t>
  </si>
  <si>
    <t>Остаток на конец периода</t>
  </si>
  <si>
    <t>Автоколонна</t>
  </si>
  <si>
    <t>Участок ГТП и РВР</t>
  </si>
  <si>
    <t>Максимальная сумма: 500</t>
  </si>
  <si>
    <t>ОКС</t>
  </si>
  <si>
    <t>наб.</t>
  </si>
  <si>
    <t>УГТП И РВР</t>
  </si>
  <si>
    <t>ПОСТАВКА ЛАКОКРАСОЧНЫХ МАТЕРИАЛОВ (ПОСТАВКА 1 ПОЛУГОДИЯ 2013) ДЛЯ ЗАО "ДАЛУР"</t>
  </si>
  <si>
    <t>Максимальная сумма: 462,67</t>
  </si>
  <si>
    <t xml:space="preserve">Номер позиции ГПЗ: 3791/19 </t>
  </si>
  <si>
    <t>Краска ПФ-115(красная)</t>
  </si>
  <si>
    <t>Краска ПФ-115(синяя)</t>
  </si>
  <si>
    <t>Краска ПФ-115(белая)</t>
  </si>
  <si>
    <t>Краска ПФ-115(зеленая хаки)</t>
  </si>
  <si>
    <t>Краска ПФ-115(желтая)</t>
  </si>
  <si>
    <t>Краска ПФ-115(серая)</t>
  </si>
  <si>
    <t>Краска ПФ-115(черная)</t>
  </si>
  <si>
    <t>Растворитель</t>
  </si>
  <si>
    <t>растворитель</t>
  </si>
  <si>
    <t>Р-646</t>
  </si>
  <si>
    <t>Уайт-спирит</t>
  </si>
  <si>
    <t>Нефрас С4-155/200</t>
  </si>
  <si>
    <t>Краска</t>
  </si>
  <si>
    <t>ГФ-92 ХС</t>
  </si>
  <si>
    <t xml:space="preserve">ГФ-0,21 (серая) </t>
  </si>
  <si>
    <t xml:space="preserve">Эмаль </t>
  </si>
  <si>
    <t>красная ПФ 115</t>
  </si>
  <si>
    <t>зеленая ПФ 115</t>
  </si>
  <si>
    <t>черная ПФ115</t>
  </si>
  <si>
    <t>белая ПФ115</t>
  </si>
  <si>
    <t>желтая ПФ115</t>
  </si>
  <si>
    <t>Растворитель 646</t>
  </si>
  <si>
    <t>Растворитель "Уайтспирит"</t>
  </si>
  <si>
    <t>Растворитель Р-4</t>
  </si>
  <si>
    <t>Краска ПФ-115 (чёрная)</t>
  </si>
  <si>
    <t>Краска ПФ-115 (серая)</t>
  </si>
  <si>
    <t>Краска ПФ-115 (жёлтая)</t>
  </si>
  <si>
    <t>Краска ПФ-115 (белая)</t>
  </si>
  <si>
    <t>Краска ПФ-115 (синяя)</t>
  </si>
  <si>
    <t>Краска ПФ-115 красная)</t>
  </si>
  <si>
    <t xml:space="preserve">Эмаль ПФ-115 серая, </t>
  </si>
  <si>
    <t>ГОСТ 6465-76</t>
  </si>
  <si>
    <t>Эмаль ПФ-115 черная</t>
  </si>
  <si>
    <t>ГОСТ 6465-77</t>
  </si>
  <si>
    <t>Растворитель для эмали ПФ -115 (Р-4,РЭ-4В)</t>
  </si>
  <si>
    <t>Эмаль( белая)</t>
  </si>
  <si>
    <t>Эмаль( красная)</t>
  </si>
  <si>
    <t>Эмаль( черная)</t>
  </si>
  <si>
    <t>Эмаль( желтая)</t>
  </si>
  <si>
    <t>Кисть малярная (10мм)</t>
  </si>
  <si>
    <t>ПФ-115 белая</t>
  </si>
  <si>
    <t>ПФ-115 серая</t>
  </si>
  <si>
    <t>ПФ-115 синяя</t>
  </si>
  <si>
    <t>ПФ-115 желтая</t>
  </si>
  <si>
    <t>ПФ-115 зеленая</t>
  </si>
  <si>
    <t xml:space="preserve">Грунтовка </t>
  </si>
  <si>
    <t>ГФ-021 серая</t>
  </si>
  <si>
    <t xml:space="preserve">Краска водоэмульсионная </t>
  </si>
  <si>
    <t>фасадная</t>
  </si>
  <si>
    <t>Р-4</t>
  </si>
  <si>
    <t xml:space="preserve">Кисть малярная </t>
  </si>
  <si>
    <t>флейцевая 20мм</t>
  </si>
  <si>
    <t>флейцевая 35мм</t>
  </si>
  <si>
    <t>флейцевая 50мм</t>
  </si>
  <si>
    <t>флейцевая 80мм</t>
  </si>
  <si>
    <t>флейцевая 100мм</t>
  </si>
  <si>
    <t>Валик малярный</t>
  </si>
  <si>
    <t>ширина 200мм</t>
  </si>
  <si>
    <t>Скотч малярный</t>
  </si>
  <si>
    <t>ширина 5см</t>
  </si>
  <si>
    <t>Краскораспылитель с нижним бачком, (Model E-70)</t>
  </si>
  <si>
    <t>Краскораспылитель с нижним металлическим бачком, ёмкостью 1 литр, подвод воздуха к рукоятке снизу, производительность 200 л/мин., давление воздуха 4 атм.</t>
  </si>
  <si>
    <t>ГФ-92 ХВ серая</t>
  </si>
  <si>
    <t>Кисть для покраски</t>
  </si>
  <si>
    <t>ширина 200 мм</t>
  </si>
  <si>
    <t>Кисть малярная</t>
  </si>
  <si>
    <t>флейцевая 20 мм</t>
  </si>
  <si>
    <t>флейцевая 50 мм</t>
  </si>
  <si>
    <t>флейцевая 100 мм</t>
  </si>
  <si>
    <t>Кисть мочальная</t>
  </si>
  <si>
    <t>Краскопульт E-70</t>
  </si>
  <si>
    <t>Краскораспылитель с верхним металлическим бачком, ёмкостью 0,6 л, подвод воздуха к рукоятке снизу, производительность 200 л/мин., давление воздуха 4 атм.</t>
  </si>
  <si>
    <t>Кисть для побелки</t>
  </si>
  <si>
    <t>Краскопульт</t>
  </si>
  <si>
    <t>Известь пыленка</t>
  </si>
  <si>
    <t>ТУ 14-139-162-97</t>
  </si>
  <si>
    <t>ПОСТАВКА СТРОИТЕЛЬНЫХ МАТЕРИАЛОВ (ПОСТАВКА 1 ПОЛУГОДИЯ 2013) ДЛЯ ЗАО "ДАЛУР"</t>
  </si>
  <si>
    <t>Номер позиции ГПЗ: 3791/20</t>
  </si>
  <si>
    <t>Максимальная сумма: 369,68</t>
  </si>
  <si>
    <t xml:space="preserve">Фанера </t>
  </si>
  <si>
    <t>березовая 4мм</t>
  </si>
  <si>
    <t>березовая 10мм</t>
  </si>
  <si>
    <t>Плита ДВП</t>
  </si>
  <si>
    <t>Плита ДСП</t>
  </si>
  <si>
    <t xml:space="preserve">Стекло </t>
  </si>
  <si>
    <t>4мм</t>
  </si>
  <si>
    <t>Цемент</t>
  </si>
  <si>
    <t>ПЦ-400 ДО-20</t>
  </si>
  <si>
    <t xml:space="preserve">Смесь шпатлевочная </t>
  </si>
  <si>
    <t>Фюгенфеллер</t>
  </si>
  <si>
    <t>Плитка напольная гладкая</t>
  </si>
  <si>
    <t>Плитка керамическая стеновая</t>
  </si>
  <si>
    <t>Клей для плитки</t>
  </si>
  <si>
    <t>Клей "жидкие гвозди"</t>
  </si>
  <si>
    <t xml:space="preserve">Момент монтаж особопрочный </t>
  </si>
  <si>
    <t xml:space="preserve">Лист плоский оцинкованый </t>
  </si>
  <si>
    <t>0,5*1000*2000</t>
  </si>
  <si>
    <t xml:space="preserve">Пена монтажная </t>
  </si>
  <si>
    <t>профессиональная</t>
  </si>
  <si>
    <t>профессиональная зимняя</t>
  </si>
  <si>
    <t>Затирка для швов(между керам.плитками)</t>
  </si>
  <si>
    <t>Церезит, цвет  "Базальт"</t>
  </si>
  <si>
    <t>Линолеум</t>
  </si>
  <si>
    <t>полупромышленный шириной 3м</t>
  </si>
  <si>
    <t>Герметик силиконовый универсальный промышленный</t>
  </si>
  <si>
    <t>Пистолет для герметика</t>
  </si>
  <si>
    <t xml:space="preserve">Утеплитель </t>
  </si>
  <si>
    <t>"Тисьма"</t>
  </si>
  <si>
    <t>Пена монтажная</t>
  </si>
  <si>
    <t>Очиститель пены</t>
  </si>
  <si>
    <t xml:space="preserve">Изолента </t>
  </si>
  <si>
    <t>ПХВ</t>
  </si>
  <si>
    <t>Шпатель</t>
  </si>
  <si>
    <t>металлический 70мм</t>
  </si>
  <si>
    <t xml:space="preserve">Доска обрезная хвойная </t>
  </si>
  <si>
    <t>4000*150*50</t>
  </si>
  <si>
    <t xml:space="preserve"> 4000*150*25</t>
  </si>
  <si>
    <t>Пиломатериал</t>
  </si>
  <si>
    <t>30*100*6000</t>
  </si>
  <si>
    <t>50*100*6000</t>
  </si>
  <si>
    <t>м3</t>
  </si>
  <si>
    <t>ГАЗОНОКОСА</t>
  </si>
  <si>
    <t>СНЕГОУБОРЩИК</t>
  </si>
  <si>
    <t>Батарейка</t>
  </si>
  <si>
    <t>Крона</t>
  </si>
  <si>
    <t xml:space="preserve">Батарейка </t>
  </si>
  <si>
    <t>Щелочная пальчиковая, LR06</t>
  </si>
  <si>
    <t xml:space="preserve">ГОСТ 25336-82                                     </t>
  </si>
  <si>
    <t>ПОСТАВКА ЗАПАЧНЫХ ЧАСТЕЙ К ФИЛЬТР-ПРЕССУ №1</t>
  </si>
  <si>
    <t>ПОСТАВКА ЗАПАЧНЫХ ЧАСТЕЙ К ФИЛЬТР-ПРЕССУ №2</t>
  </si>
  <si>
    <t>Номер позиции ГПЗ: 3892/1</t>
  </si>
  <si>
    <t>Максимальная сумма: 285,9</t>
  </si>
  <si>
    <t>палец1 со штифтом для фильтр-пресса К800/50 заказ № К-EU0-33-00</t>
  </si>
  <si>
    <t>палец2 со штифтом для фильтр-пресса К800/50 заказ № К-EU0-43-00</t>
  </si>
  <si>
    <t>напорный выключатель (Suco 0159-432-14-1-001)</t>
  </si>
  <si>
    <t>напорный выключатель (Suco 0159-434-14-1-001)</t>
  </si>
  <si>
    <t>манометр 0-600 БАР (JSC)</t>
  </si>
  <si>
    <t>пружина K JPV -  нерж.  (TS 1000.0090.0350)</t>
  </si>
  <si>
    <t>пружина D JPV -  нерж. (TS 1250.0088.1387)</t>
  </si>
  <si>
    <t>Номер позиции ГПЗ: 3892/2</t>
  </si>
  <si>
    <t>Максимальная сумма: 235,27</t>
  </si>
  <si>
    <t>напорный выключатель  DG 33  (Hawe)</t>
  </si>
  <si>
    <t>напорный выключатель  DG 34  (Hawe)</t>
  </si>
  <si>
    <t>Катушка электромагнита распределителя  SWPN2-G24</t>
  </si>
  <si>
    <t>Фильтрующий элемент GR 100 A</t>
  </si>
  <si>
    <t>Номер позиции ГПЗ: 3892/3</t>
  </si>
  <si>
    <t>Максимальная сумма: 609,71</t>
  </si>
  <si>
    <t>ПОСТАВКА КОМПЛЕКТУЮЩИХ К ФИЛЬТР-ПРЕССАМ</t>
  </si>
  <si>
    <t>комплект фильрующих салфеток фильтр - пресса К800/50</t>
  </si>
  <si>
    <t>шланг для насоса  Bredel SPX50 050020</t>
  </si>
  <si>
    <t>смазка Bredel</t>
  </si>
  <si>
    <t>ПОСТАВКА МЕШКОВ ПОЛИЭТИЛЕНОВЫХ ДЛЯ ЗАО "ДАЛУР"</t>
  </si>
  <si>
    <t>МЕШКИ ПОЛИЭТИЛЕНОВЫЕ 1х2М, 200МКР</t>
  </si>
  <si>
    <t>Вкладыш полиэтиленовый, размером 1000мм на 2000мм, толщина плёнки 200-250мк.</t>
  </si>
  <si>
    <t>Номер позиции ГПЗ: 3892/4</t>
  </si>
  <si>
    <t>Максимальная сумма: 325,83</t>
  </si>
  <si>
    <t>ПОСТАВКА ХОМУТОВ И ЗАЖИМОВ ДЛЯ ЗАО "ДАЛУР"</t>
  </si>
  <si>
    <t>Номер позиции ГПЗ: 3894/3</t>
  </si>
  <si>
    <t>ЗАЖИМ ГОФМАНА ПОД РУКАВ ВГ Ø 38</t>
  </si>
  <si>
    <t>Зажим "Гофмана" под рукав ВГ Ø 38</t>
  </si>
  <si>
    <t>ХОМУТ ДЛЯ ТРУБЫ ПНД ШАП-40</t>
  </si>
  <si>
    <t>ХОМУТ БЫТОВОЙ  Ø 20</t>
  </si>
  <si>
    <t>ХОМУТ БЫТОВОЙ  Ø 50</t>
  </si>
  <si>
    <t>ХОМУТ БЫТОВОЙ  Ø 100</t>
  </si>
  <si>
    <t>ХОМУТ БЫТОВОЙ  Ø 150</t>
  </si>
  <si>
    <t xml:space="preserve">Хомут  </t>
  </si>
  <si>
    <t>40-60 мм, металлический для шлангов</t>
  </si>
  <si>
    <t>20-40 ММ,металлический для шлангов</t>
  </si>
  <si>
    <t>ХОМУТ ПОЛИАМИДНЫЙ 3,6х180</t>
  </si>
  <si>
    <t>Хомут кабельный полиамидный TDM Electric, Артикул SQ0515-0010</t>
  </si>
  <si>
    <t>ХОМУТ 40-60 ММ, МЕТАЛЛИЧЕСКИЙ ДЛЯ ШЛАНГОВ</t>
  </si>
  <si>
    <t>ХОМУТ 20-40 ММ, МЕТАЛЛИЧЕСКИЙ ДЛЯ ШЛАНГОВ</t>
  </si>
  <si>
    <t>хомут 5-20 мм, металический для шлангов</t>
  </si>
  <si>
    <t>Хомуты для кислотовозов</t>
  </si>
  <si>
    <t xml:space="preserve">Аккумулятор пальчиковый </t>
  </si>
  <si>
    <t>тип АА, емкость не менее 2 500 mAh</t>
  </si>
  <si>
    <t xml:space="preserve">Источник бесперебойного питания </t>
  </si>
  <si>
    <t>СКАТ 1200 Д</t>
  </si>
  <si>
    <t xml:space="preserve">Зарядное устройство для пальчиковых а/б </t>
  </si>
  <si>
    <t xml:space="preserve">Аккумуляторная батарея </t>
  </si>
  <si>
    <t>CSB GP 12170</t>
  </si>
  <si>
    <t>Итого:</t>
  </si>
  <si>
    <t>НДС 18%</t>
  </si>
  <si>
    <t>Всего:</t>
  </si>
  <si>
    <t>Приложение №1</t>
  </si>
  <si>
    <t>Спецификация №___ от "___" __________ 2013 года</t>
  </si>
  <si>
    <t>к Договору поставки №099/2013/12-13/____ от "__"___________ 2013</t>
  </si>
  <si>
    <t>к Договору поставки №099/2013/12-13/____ от "___" _________ 2013 года</t>
  </si>
  <si>
    <t>НДС 18%:</t>
  </si>
  <si>
    <t>к Договору поставки №099/2013/12-13/____ от "___" __________ 2013 года</t>
  </si>
  <si>
    <t>Спецификация № ___ от"___" ___________ 2013 года</t>
  </si>
  <si>
    <t>к Договору поставки №099/2013/12-13/___ от "___" ____________ 2013 года</t>
  </si>
  <si>
    <t>№ п/п</t>
  </si>
  <si>
    <t>Код ЕБК (указывается в заявке ЗАО "Далур")</t>
  </si>
  <si>
    <t>Номенклатурный номер Товара Покупателя (указывается в заявке ЗАО "Далур")</t>
  </si>
  <si>
    <t>Наименование ТМЦ</t>
  </si>
  <si>
    <t>Изготовитель (производитель), страна происхождения</t>
  </si>
  <si>
    <t>Количество  поставляемого товара</t>
  </si>
  <si>
    <t xml:space="preserve">Цена  за единицу  с НДС (руб.) </t>
  </si>
  <si>
    <t xml:space="preserve">Сумма  с НДС (руб.) </t>
  </si>
  <si>
    <t xml:space="preserve">Итого с учетом НДС : руб. ( _____) руб 00 коп  в т.ч. НДС (18%) руб.: </t>
  </si>
  <si>
    <t>3. Способ доставки: Транспортом Поставщика до местонахождения Покупателя. Отгрузочные реквизиты (вагоны, цистерны): ст. Далматово Южноуральской ж/д Код станции - 827602 Код предприятия - 3648 ОКПО-51137700 ОКВЭД-12.00.11 
Юридический адрес:
Россия, 641750, Курганская область., Далматовский район
с. Уксянское, ул. Ленина, дом 42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</si>
  <si>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</si>
  <si>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</si>
  <si>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Поставщик</t>
  </si>
  <si>
    <t xml:space="preserve"> Покупатель</t>
  </si>
  <si>
    <t xml:space="preserve">ЗАО "Далур" </t>
  </si>
  <si>
    <t>________________  /_____________/</t>
  </si>
  <si>
    <t>________________  /А.А. Дементьев /</t>
  </si>
  <si>
    <t>м.п</t>
  </si>
  <si>
    <t>"    "______________2012 г</t>
  </si>
  <si>
    <t>2013 г.</t>
  </si>
  <si>
    <t xml:space="preserve">                                        м.п.        "   "_______________2011 г</t>
  </si>
  <si>
    <t>2. Оплата стоимости товара производится в течении 15 дней после поставки товара при наличии оригинала счет-фактуры и товарной накладной.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</si>
  <si>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</si>
  <si>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4. Срок поставки: до 31 марта 2013г.</t>
  </si>
  <si>
    <t>типа АА, 1,2 В</t>
  </si>
  <si>
    <t>Элементы питания щелочные (алкалиновые)</t>
  </si>
  <si>
    <t>LR 6</t>
  </si>
  <si>
    <t>LR 14</t>
  </si>
  <si>
    <t>LR 44</t>
  </si>
  <si>
    <t>CR 2032</t>
  </si>
  <si>
    <t>БАТАРЕЙКА ПАЛЬЧИКОВАЯ</t>
  </si>
  <si>
    <t>AA - R6 - 316 батарейка пальчиковая, или батарейка аа DURACELL LR03/286 BL 8 004615</t>
  </si>
  <si>
    <t>тип АА, емкость не менее 2 700 mAh</t>
  </si>
  <si>
    <t>НД поставщика</t>
  </si>
  <si>
    <t>4. Срок поставки: в течение 30 дней с момента подписания договора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</si>
</sst>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6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12"/>
      <color indexed="8"/>
      <name val="Times New Roman"/>
      <family val="2"/>
      <charset val="204"/>
    </font>
    <font>
      <sz val="14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9" fillId="0" borderId="0"/>
    <xf numFmtId="43" fontId="11" fillId="0" borderId="0" applyFont="0" applyFill="0" applyBorder="0" applyAlignment="0" applyProtection="0"/>
  </cellStyleXfs>
  <cellXfs count="107">
    <xf numFmtId="0" fontId="0" fillId="0" borderId="0" xfId="0"/>
    <xf numFmtId="0" fontId="1" fillId="0" borderId="0" xfId="0" applyFont="1" applyFill="1" applyAlignment="1">
      <alignment vertical="top" wrapText="1"/>
    </xf>
    <xf numFmtId="0" fontId="1" fillId="0" borderId="0" xfId="0" applyFont="1" applyFill="1" applyAlignment="1">
      <alignment horizontal="center" vertical="center" wrapText="1"/>
    </xf>
    <xf numFmtId="3" fontId="1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right" vertical="center"/>
    </xf>
    <xf numFmtId="3" fontId="4" fillId="0" borderId="0" xfId="0" applyNumberFormat="1" applyFont="1" applyFill="1" applyBorder="1" applyAlignment="1">
      <alignment horizontal="right" vertical="center"/>
    </xf>
    <xf numFmtId="3" fontId="4" fillId="0" borderId="0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4" fontId="4" fillId="0" borderId="3" xfId="0" applyNumberFormat="1" applyFont="1" applyFill="1" applyBorder="1" applyAlignment="1">
      <alignment horizontal="center" vertical="top" wrapText="1"/>
    </xf>
    <xf numFmtId="3" fontId="4" fillId="3" borderId="3" xfId="0" applyNumberFormat="1" applyFont="1" applyFill="1" applyBorder="1" applyAlignment="1">
      <alignment horizontal="center" vertical="top" wrapText="1"/>
    </xf>
    <xf numFmtId="0" fontId="1" fillId="0" borderId="0" xfId="0" applyFont="1" applyFill="1" applyAlignment="1">
      <alignment horizontal="center" vertical="top" wrapText="1"/>
    </xf>
    <xf numFmtId="49" fontId="5" fillId="0" borderId="3" xfId="0" applyNumberFormat="1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1" fillId="0" borderId="3" xfId="1" applyFont="1" applyBorder="1" applyAlignment="1">
      <alignment horizontal="center" vertical="center" wrapText="1"/>
    </xf>
    <xf numFmtId="4" fontId="8" fillId="0" borderId="3" xfId="0" applyNumberFormat="1" applyFont="1" applyFill="1" applyBorder="1" applyAlignment="1">
      <alignment horizontal="center" vertical="center" wrapText="1"/>
    </xf>
    <xf numFmtId="3" fontId="7" fillId="0" borderId="3" xfId="0" applyNumberFormat="1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/>
    </xf>
    <xf numFmtId="2" fontId="7" fillId="0" borderId="3" xfId="2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vertical="top"/>
    </xf>
    <xf numFmtId="0" fontId="1" fillId="0" borderId="0" xfId="0" applyFont="1" applyFill="1" applyAlignment="1">
      <alignment horizontal="center" vertical="center"/>
    </xf>
    <xf numFmtId="43" fontId="3" fillId="0" borderId="3" xfId="3" applyFont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1" fillId="0" borderId="0" xfId="0" applyFont="1" applyFill="1" applyAlignment="1">
      <alignment horizontal="left" vertical="top" wrapText="1"/>
    </xf>
    <xf numFmtId="0" fontId="1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left" vertical="center" wrapText="1"/>
    </xf>
    <xf numFmtId="0" fontId="1" fillId="0" borderId="0" xfId="0" applyFont="1" applyFill="1" applyAlignment="1">
      <alignment horizontal="left" vertical="top"/>
    </xf>
    <xf numFmtId="43" fontId="3" fillId="0" borderId="0" xfId="3" applyFont="1" applyFill="1" applyBorder="1" applyAlignment="1">
      <alignment vertical="center" wrapText="1"/>
    </xf>
    <xf numFmtId="43" fontId="3" fillId="4" borderId="3" xfId="3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" fontId="1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4" fontId="1" fillId="0" borderId="3" xfId="0" applyNumberFormat="1" applyFont="1" applyFill="1" applyBorder="1" applyAlignment="1">
      <alignment horizontal="center" vertical="center" wrapText="1"/>
    </xf>
    <xf numFmtId="43" fontId="7" fillId="0" borderId="3" xfId="3" applyFont="1" applyFill="1" applyBorder="1" applyAlignment="1">
      <alignment vertical="center" wrapText="1"/>
    </xf>
    <xf numFmtId="0" fontId="1" fillId="0" borderId="3" xfId="0" applyFont="1" applyFill="1" applyBorder="1" applyAlignment="1">
      <alignment horizontal="left" vertical="top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43" fontId="7" fillId="0" borderId="3" xfId="3" applyFont="1" applyFill="1" applyBorder="1" applyAlignment="1">
      <alignment horizontal="center" vertical="center" wrapText="1"/>
    </xf>
    <xf numFmtId="3" fontId="4" fillId="5" borderId="3" xfId="0" applyNumberFormat="1" applyFont="1" applyFill="1" applyBorder="1" applyAlignment="1">
      <alignment horizontal="center" vertical="top" wrapText="1"/>
    </xf>
    <xf numFmtId="0" fontId="12" fillId="0" borderId="0" xfId="0" applyFont="1"/>
    <xf numFmtId="0" fontId="3" fillId="0" borderId="0" xfId="0" applyFont="1" applyAlignment="1">
      <alignment horizontal="left"/>
    </xf>
    <xf numFmtId="43" fontId="7" fillId="0" borderId="3" xfId="3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top" wrapText="1"/>
    </xf>
    <xf numFmtId="49" fontId="5" fillId="0" borderId="2" xfId="0" applyNumberFormat="1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vertical="top"/>
    </xf>
    <xf numFmtId="0" fontId="4" fillId="0" borderId="3" xfId="0" applyFont="1" applyFill="1" applyBorder="1" applyAlignment="1">
      <alignment horizontal="right" vertical="center"/>
    </xf>
    <xf numFmtId="0" fontId="1" fillId="0" borderId="3" xfId="0" applyFont="1" applyFill="1" applyBorder="1" applyAlignment="1">
      <alignment horizontal="center" vertical="top" wrapText="1"/>
    </xf>
    <xf numFmtId="0" fontId="1" fillId="0" borderId="3" xfId="0" applyFont="1" applyFill="1" applyBorder="1" applyAlignment="1">
      <alignment vertical="center" wrapText="1"/>
    </xf>
    <xf numFmtId="0" fontId="13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10" fillId="0" borderId="0" xfId="0" applyFont="1"/>
    <xf numFmtId="0" fontId="15" fillId="0" borderId="0" xfId="0" applyFont="1"/>
    <xf numFmtId="0" fontId="15" fillId="0" borderId="0" xfId="0" applyFont="1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7" fillId="0" borderId="3" xfId="0" applyFont="1" applyFill="1" applyBorder="1" applyAlignment="1">
      <alignment horizontal="right" vertical="center" wrapText="1"/>
    </xf>
    <xf numFmtId="43" fontId="7" fillId="0" borderId="3" xfId="3" applyFont="1" applyFill="1" applyBorder="1" applyAlignment="1">
      <alignment horizontal="right" vertical="center" wrapText="1"/>
    </xf>
    <xf numFmtId="0" fontId="1" fillId="0" borderId="3" xfId="0" applyFont="1" applyFill="1" applyBorder="1" applyAlignment="1">
      <alignment vertical="top"/>
    </xf>
    <xf numFmtId="43" fontId="1" fillId="0" borderId="3" xfId="3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4" fontId="1" fillId="0" borderId="3" xfId="0" applyNumberFormat="1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3" fontId="1" fillId="5" borderId="3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4" fontId="1" fillId="0" borderId="3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4" fontId="1" fillId="0" borderId="5" xfId="0" applyNumberFormat="1" applyFont="1" applyFill="1" applyBorder="1" applyAlignment="1">
      <alignment horizontal="center" vertical="center" wrapText="1"/>
    </xf>
    <xf numFmtId="4" fontId="1" fillId="0" borderId="6" xfId="0" applyNumberFormat="1" applyFont="1" applyFill="1" applyBorder="1" applyAlignment="1">
      <alignment horizontal="center" vertical="center" wrapText="1"/>
    </xf>
    <xf numFmtId="4" fontId="1" fillId="0" borderId="7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Fill="1" applyAlignment="1">
      <alignment horizontal="right" vertical="center" wrapText="1"/>
    </xf>
    <xf numFmtId="0" fontId="0" fillId="0" borderId="0" xfId="0" applyAlignment="1">
      <alignment horizontal="right" vertical="center" wrapText="1"/>
    </xf>
    <xf numFmtId="0" fontId="1" fillId="0" borderId="0" xfId="0" applyFont="1" applyFill="1" applyAlignment="1">
      <alignment horizontal="center" vertical="top" wrapText="1"/>
    </xf>
    <xf numFmtId="0" fontId="14" fillId="0" borderId="0" xfId="0" applyFont="1" applyAlignment="1"/>
    <xf numFmtId="0" fontId="0" fillId="0" borderId="0" xfId="0" applyAlignment="1">
      <alignment horizontal="center" wrapText="1"/>
    </xf>
    <xf numFmtId="0" fontId="0" fillId="0" borderId="0" xfId="0" applyAlignment="1">
      <alignment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</cellXfs>
  <cellStyles count="4">
    <cellStyle name="Обычный" xfId="0" builtinId="0"/>
    <cellStyle name="Обычный_Лист1" xfId="2"/>
    <cellStyle name="Обычный_Лист1_1" xfId="1"/>
    <cellStyle name="Финансовый" xfId="3" builtinId="3"/>
  </cellStyles>
  <dxfs count="0"/>
  <tableStyles count="0" defaultTableStyle="TableStyleMedium9" defaultPivotStyle="PivotStyleLight16"/>
  <colors>
    <mruColors>
      <color rgb="FFC10F9B"/>
      <color rgb="FFFFCCFF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58;&#1057;/&#1042;&#1077;&#1088;&#1093;&#1086;&#1090;&#1091;&#1088;&#1094;&#1077;&#1074;&#1072;%20&#1054;.&#1040;/&#1047;&#1072;&#1103;&#1074;&#1082;&#1080;%202013/&#1050;&#1083;&#1072;&#1087;&#1072;&#1085;/&#1057;&#1087;&#1077;&#1094;&#1080;&#1092;&#1080;&#1082;&#1072;&#1094;&#1080;&#1103;.&#1050;&#1083;&#1072;&#1087;&#1072;&#108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рузов 1 полуг"/>
    </sheetNames>
    <sheetDataSet>
      <sheetData sheetId="0">
        <row r="16">
          <cell r="A16" t="str">
            <v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L123"/>
  <sheetViews>
    <sheetView workbookViewId="0">
      <selection sqref="A1:XFD1048576"/>
    </sheetView>
  </sheetViews>
  <sheetFormatPr defaultRowHeight="15.75" x14ac:dyDescent="0.25"/>
  <cols>
    <col min="1" max="1" width="38.85546875" style="1" bestFit="1" customWidth="1"/>
    <col min="2" max="2" width="45.7109375" style="25" customWidth="1"/>
    <col min="3" max="3" width="15.85546875" style="2" customWidth="1"/>
    <col min="4" max="4" width="36.42578125" style="2" customWidth="1"/>
    <col min="5" max="5" width="7.85546875" style="2" customWidth="1"/>
    <col min="6" max="6" width="10.7109375" style="2" customWidth="1"/>
    <col min="7" max="24" width="10.85546875" style="2" customWidth="1"/>
    <col min="25" max="30" width="12.140625" style="2" customWidth="1"/>
    <col min="31" max="33" width="12.28515625" style="3" customWidth="1"/>
    <col min="34" max="34" width="13.85546875" style="3" customWidth="1"/>
    <col min="35" max="35" width="15" style="3" customWidth="1"/>
    <col min="36" max="36" width="11.28515625" style="32" bestFit="1" customWidth="1"/>
    <col min="37" max="37" width="12.42578125" style="32" bestFit="1" customWidth="1"/>
    <col min="38" max="16384" width="9.140625" style="32"/>
  </cols>
  <sheetData>
    <row r="1" spans="1:38" ht="15.75" customHeight="1" x14ac:dyDescent="0.25">
      <c r="I1" s="84" t="s">
        <v>1</v>
      </c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  <c r="AA1" s="84"/>
      <c r="AB1" s="84"/>
      <c r="AC1" s="84"/>
      <c r="AD1" s="84"/>
      <c r="AE1" s="84"/>
      <c r="AF1" s="32"/>
      <c r="AG1" s="32"/>
    </row>
    <row r="2" spans="1:38" ht="30" customHeight="1" x14ac:dyDescent="0.3">
      <c r="A2" s="85" t="s">
        <v>0</v>
      </c>
      <c r="B2" s="85"/>
      <c r="C2" s="24"/>
      <c r="D2" s="86" t="s">
        <v>56</v>
      </c>
      <c r="E2" s="86"/>
      <c r="F2" s="86"/>
      <c r="G2" s="86"/>
      <c r="J2" s="33"/>
      <c r="Y2" s="32"/>
      <c r="Z2" s="32"/>
      <c r="AH2" s="18"/>
      <c r="AI2" s="18"/>
    </row>
    <row r="3" spans="1:38" x14ac:dyDescent="0.25">
      <c r="A3" s="32"/>
      <c r="B3" s="26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</row>
    <row r="4" spans="1:38" x14ac:dyDescent="0.25">
      <c r="A4" s="32"/>
      <c r="B4" s="26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</row>
    <row r="5" spans="1:38" s="5" customFormat="1" x14ac:dyDescent="0.25">
      <c r="A5" s="4"/>
      <c r="B5" s="27"/>
      <c r="G5" s="87" t="s">
        <v>47</v>
      </c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8"/>
      <c r="T5" s="88"/>
      <c r="U5" s="88"/>
      <c r="V5" s="88"/>
      <c r="W5" s="88"/>
      <c r="X5" s="88"/>
      <c r="Y5" s="88"/>
      <c r="Z5" s="88"/>
      <c r="AA5" s="88"/>
      <c r="AB5" s="88"/>
      <c r="AC5" s="88"/>
      <c r="AD5" s="89"/>
      <c r="AE5" s="6"/>
      <c r="AF5" s="6"/>
      <c r="AG5" s="6"/>
      <c r="AH5" s="7"/>
      <c r="AI5" s="6"/>
    </row>
    <row r="6" spans="1:38" s="12" customFormat="1" ht="110.25" x14ac:dyDescent="0.25">
      <c r="A6" s="8" t="s">
        <v>2</v>
      </c>
      <c r="B6" s="8" t="s">
        <v>3</v>
      </c>
      <c r="C6" s="8" t="s">
        <v>4</v>
      </c>
      <c r="D6" s="8" t="s">
        <v>5</v>
      </c>
      <c r="E6" s="9" t="s">
        <v>6</v>
      </c>
      <c r="F6" s="9" t="s">
        <v>34</v>
      </c>
      <c r="G6" s="9" t="s">
        <v>13</v>
      </c>
      <c r="H6" s="9" t="s">
        <v>35</v>
      </c>
      <c r="I6" s="9" t="s">
        <v>14</v>
      </c>
      <c r="J6" s="9" t="s">
        <v>36</v>
      </c>
      <c r="K6" s="9" t="s">
        <v>15</v>
      </c>
      <c r="L6" s="9" t="s">
        <v>37</v>
      </c>
      <c r="M6" s="9" t="s">
        <v>16</v>
      </c>
      <c r="N6" s="9" t="s">
        <v>38</v>
      </c>
      <c r="O6" s="9" t="s">
        <v>17</v>
      </c>
      <c r="P6" s="9" t="s">
        <v>39</v>
      </c>
      <c r="Q6" s="9" t="s">
        <v>18</v>
      </c>
      <c r="R6" s="9" t="s">
        <v>40</v>
      </c>
      <c r="S6" s="9" t="s">
        <v>19</v>
      </c>
      <c r="T6" s="9" t="s">
        <v>41</v>
      </c>
      <c r="U6" s="9" t="s">
        <v>20</v>
      </c>
      <c r="V6" s="9" t="s">
        <v>42</v>
      </c>
      <c r="W6" s="9" t="s">
        <v>21</v>
      </c>
      <c r="X6" s="9" t="s">
        <v>43</v>
      </c>
      <c r="Y6" s="9" t="s">
        <v>7</v>
      </c>
      <c r="Z6" s="9" t="s">
        <v>44</v>
      </c>
      <c r="AA6" s="9" t="s">
        <v>8</v>
      </c>
      <c r="AB6" s="9" t="s">
        <v>45</v>
      </c>
      <c r="AC6" s="9" t="s">
        <v>9</v>
      </c>
      <c r="AD6" s="9" t="s">
        <v>46</v>
      </c>
      <c r="AE6" s="10" t="s">
        <v>10</v>
      </c>
      <c r="AF6" s="10" t="s">
        <v>48</v>
      </c>
      <c r="AG6" s="10" t="s">
        <v>49</v>
      </c>
      <c r="AH6" s="10" t="s">
        <v>12</v>
      </c>
      <c r="AI6" s="11" t="s">
        <v>11</v>
      </c>
    </row>
    <row r="7" spans="1:38" s="18" customFormat="1" ht="22.5" x14ac:dyDescent="0.25">
      <c r="A7" s="13" t="s">
        <v>59</v>
      </c>
      <c r="B7" s="28"/>
      <c r="C7" s="14"/>
      <c r="D7" s="90" t="s">
        <v>22</v>
      </c>
      <c r="E7" s="15" t="s">
        <v>23</v>
      </c>
      <c r="F7" s="15"/>
      <c r="G7" s="23"/>
      <c r="H7" s="23"/>
      <c r="I7" s="23">
        <v>50</v>
      </c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16">
        <f>G7+I7+K7+M7+O7+Q7+S7+U7+W7+Y7+AA7+AC7</f>
        <v>50</v>
      </c>
      <c r="AF7" s="16">
        <f>H7+J7+L7+N7+P7+R7+T7+V7+X7+Z7+AB7+AD7</f>
        <v>0</v>
      </c>
      <c r="AG7" s="16">
        <f>F7-AF7+AE7</f>
        <v>50</v>
      </c>
      <c r="AH7" s="20">
        <f>AK7</f>
        <v>75.189599999999999</v>
      </c>
      <c r="AI7" s="17">
        <f>AE7*AH7</f>
        <v>3759.48</v>
      </c>
      <c r="AJ7" s="30">
        <v>3.7594799999999999</v>
      </c>
      <c r="AK7" s="30">
        <f>AJ7*1000/AE7</f>
        <v>75.189599999999999</v>
      </c>
      <c r="AL7" s="34" t="s">
        <v>50</v>
      </c>
    </row>
    <row r="8" spans="1:38" s="19" customFormat="1" x14ac:dyDescent="0.25">
      <c r="A8" s="13" t="s">
        <v>60</v>
      </c>
      <c r="B8" s="28"/>
      <c r="C8" s="14"/>
      <c r="D8" s="90"/>
      <c r="E8" s="15" t="s">
        <v>26</v>
      </c>
      <c r="F8" s="15"/>
      <c r="G8" s="23"/>
      <c r="H8" s="23"/>
      <c r="I8" s="23">
        <v>50</v>
      </c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16">
        <f t="shared" ref="AE8:AF70" si="0">G8+I8+K8+M8+O8+Q8+S8+U8+W8+Y8+AA8+AC8</f>
        <v>50</v>
      </c>
      <c r="AF8" s="16">
        <f t="shared" si="0"/>
        <v>0</v>
      </c>
      <c r="AG8" s="16">
        <f t="shared" ref="AG8:AG70" si="1">F8-AF8+AE8</f>
        <v>50</v>
      </c>
      <c r="AH8" s="20">
        <f t="shared" ref="AH8:AH70" si="2">AK8</f>
        <v>75.189599999999999</v>
      </c>
      <c r="AI8" s="17">
        <f t="shared" ref="AI8:AI70" si="3">AE8*AH8</f>
        <v>3759.48</v>
      </c>
      <c r="AJ8" s="30">
        <v>3.7594799999999999</v>
      </c>
      <c r="AK8" s="30">
        <f t="shared" ref="AK8:AK70" si="4">AJ8*1000/AE8</f>
        <v>75.189599999999999</v>
      </c>
      <c r="AL8" s="35" t="s">
        <v>50</v>
      </c>
    </row>
    <row r="9" spans="1:38" s="19" customFormat="1" x14ac:dyDescent="0.25">
      <c r="A9" s="13" t="s">
        <v>61</v>
      </c>
      <c r="B9" s="28"/>
      <c r="C9" s="14"/>
      <c r="D9" s="90"/>
      <c r="E9" s="15" t="s">
        <v>23</v>
      </c>
      <c r="F9" s="15"/>
      <c r="G9" s="23"/>
      <c r="H9" s="23"/>
      <c r="I9" s="23">
        <v>30</v>
      </c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16">
        <f t="shared" si="0"/>
        <v>30</v>
      </c>
      <c r="AF9" s="16">
        <f t="shared" si="0"/>
        <v>0</v>
      </c>
      <c r="AG9" s="16">
        <f t="shared" si="1"/>
        <v>30</v>
      </c>
      <c r="AH9" s="20">
        <f t="shared" si="2"/>
        <v>75.189599999999999</v>
      </c>
      <c r="AI9" s="17">
        <f t="shared" si="3"/>
        <v>2255.6880000000001</v>
      </c>
      <c r="AJ9" s="30">
        <v>2.2556880000000001</v>
      </c>
      <c r="AK9" s="30">
        <f t="shared" si="4"/>
        <v>75.189599999999999</v>
      </c>
      <c r="AL9" s="35" t="s">
        <v>50</v>
      </c>
    </row>
    <row r="10" spans="1:38" s="19" customFormat="1" x14ac:dyDescent="0.25">
      <c r="A10" s="13" t="s">
        <v>62</v>
      </c>
      <c r="B10" s="28"/>
      <c r="C10" s="14"/>
      <c r="D10" s="90"/>
      <c r="E10" s="15" t="s">
        <v>23</v>
      </c>
      <c r="F10" s="15"/>
      <c r="G10" s="23"/>
      <c r="H10" s="23"/>
      <c r="I10" s="23">
        <v>50</v>
      </c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16">
        <f t="shared" si="0"/>
        <v>50</v>
      </c>
      <c r="AF10" s="16">
        <f t="shared" si="0"/>
        <v>0</v>
      </c>
      <c r="AG10" s="16">
        <f t="shared" si="1"/>
        <v>50</v>
      </c>
      <c r="AH10" s="20">
        <f t="shared" si="2"/>
        <v>75.189599999999999</v>
      </c>
      <c r="AI10" s="17">
        <f t="shared" si="3"/>
        <v>3759.48</v>
      </c>
      <c r="AJ10" s="30">
        <v>3.7594799999999999</v>
      </c>
      <c r="AK10" s="30">
        <f t="shared" si="4"/>
        <v>75.189599999999999</v>
      </c>
      <c r="AL10" s="35" t="s">
        <v>50</v>
      </c>
    </row>
    <row r="11" spans="1:38" s="19" customFormat="1" x14ac:dyDescent="0.25">
      <c r="A11" s="13" t="s">
        <v>63</v>
      </c>
      <c r="B11" s="28"/>
      <c r="C11" s="14"/>
      <c r="D11" s="90"/>
      <c r="E11" s="15" t="s">
        <v>23</v>
      </c>
      <c r="F11" s="15"/>
      <c r="G11" s="23"/>
      <c r="H11" s="23"/>
      <c r="I11" s="23">
        <v>50</v>
      </c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16">
        <f t="shared" si="0"/>
        <v>50</v>
      </c>
      <c r="AF11" s="16">
        <f t="shared" si="0"/>
        <v>0</v>
      </c>
      <c r="AG11" s="16">
        <f t="shared" si="1"/>
        <v>50</v>
      </c>
      <c r="AH11" s="20">
        <f t="shared" si="2"/>
        <v>75.189599999999999</v>
      </c>
      <c r="AI11" s="17">
        <f t="shared" si="3"/>
        <v>3759.48</v>
      </c>
      <c r="AJ11" s="30">
        <v>3.7594799999999999</v>
      </c>
      <c r="AK11" s="30">
        <f t="shared" si="4"/>
        <v>75.189599999999999</v>
      </c>
      <c r="AL11" s="35" t="s">
        <v>50</v>
      </c>
    </row>
    <row r="12" spans="1:38" s="19" customFormat="1" x14ac:dyDescent="0.25">
      <c r="A12" s="13" t="s">
        <v>64</v>
      </c>
      <c r="B12" s="28"/>
      <c r="C12" s="14"/>
      <c r="D12" s="90"/>
      <c r="E12" s="15" t="s">
        <v>23</v>
      </c>
      <c r="F12" s="15"/>
      <c r="G12" s="23"/>
      <c r="H12" s="23"/>
      <c r="I12" s="23">
        <v>50</v>
      </c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16">
        <f t="shared" si="0"/>
        <v>50</v>
      </c>
      <c r="AF12" s="16">
        <f t="shared" si="0"/>
        <v>0</v>
      </c>
      <c r="AG12" s="16">
        <f t="shared" si="1"/>
        <v>50</v>
      </c>
      <c r="AH12" s="20">
        <f t="shared" si="2"/>
        <v>75.189599999999999</v>
      </c>
      <c r="AI12" s="17">
        <f t="shared" si="3"/>
        <v>3759.48</v>
      </c>
      <c r="AJ12" s="30">
        <v>3.7594799999999999</v>
      </c>
      <c r="AK12" s="30">
        <f t="shared" si="4"/>
        <v>75.189599999999999</v>
      </c>
      <c r="AL12" s="35" t="s">
        <v>50</v>
      </c>
    </row>
    <row r="13" spans="1:38" s="19" customFormat="1" x14ac:dyDescent="0.25">
      <c r="A13" s="13" t="s">
        <v>65</v>
      </c>
      <c r="B13" s="28"/>
      <c r="C13" s="14"/>
      <c r="D13" s="90"/>
      <c r="E13" s="15" t="s">
        <v>23</v>
      </c>
      <c r="F13" s="15"/>
      <c r="G13" s="23"/>
      <c r="H13" s="23"/>
      <c r="I13" s="23">
        <v>50</v>
      </c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16">
        <f t="shared" si="0"/>
        <v>50</v>
      </c>
      <c r="AF13" s="16">
        <f t="shared" si="0"/>
        <v>0</v>
      </c>
      <c r="AG13" s="16">
        <f t="shared" si="1"/>
        <v>50</v>
      </c>
      <c r="AH13" s="20">
        <f t="shared" si="2"/>
        <v>75.189599999999999</v>
      </c>
      <c r="AI13" s="17">
        <f t="shared" si="3"/>
        <v>3759.48</v>
      </c>
      <c r="AJ13" s="30">
        <v>3.7594799999999999</v>
      </c>
      <c r="AK13" s="30">
        <f t="shared" si="4"/>
        <v>75.189599999999999</v>
      </c>
      <c r="AL13" s="35" t="s">
        <v>50</v>
      </c>
    </row>
    <row r="14" spans="1:38" s="19" customFormat="1" x14ac:dyDescent="0.25">
      <c r="A14" s="13" t="s">
        <v>66</v>
      </c>
      <c r="B14" s="28"/>
      <c r="C14" s="14"/>
      <c r="D14" s="90"/>
      <c r="E14" s="15" t="s">
        <v>23</v>
      </c>
      <c r="F14" s="15"/>
      <c r="G14" s="23"/>
      <c r="H14" s="23"/>
      <c r="I14" s="23">
        <v>100</v>
      </c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16">
        <f t="shared" si="0"/>
        <v>100</v>
      </c>
      <c r="AF14" s="16">
        <f t="shared" si="0"/>
        <v>0</v>
      </c>
      <c r="AG14" s="16">
        <f t="shared" si="1"/>
        <v>100</v>
      </c>
      <c r="AH14" s="20">
        <f t="shared" si="2"/>
        <v>75.189599999999999</v>
      </c>
      <c r="AI14" s="17">
        <f t="shared" si="3"/>
        <v>7518.96</v>
      </c>
      <c r="AJ14" s="30">
        <v>7.5189599999999999</v>
      </c>
      <c r="AK14" s="30">
        <f t="shared" si="4"/>
        <v>75.189599999999999</v>
      </c>
      <c r="AL14" s="35" t="s">
        <v>50</v>
      </c>
    </row>
    <row r="15" spans="1:38" s="19" customFormat="1" x14ac:dyDescent="0.25">
      <c r="A15" s="13" t="s">
        <v>67</v>
      </c>
      <c r="B15" s="28" t="s">
        <v>68</v>
      </c>
      <c r="C15" s="14"/>
      <c r="D15" s="90"/>
      <c r="E15" s="15" t="s">
        <v>26</v>
      </c>
      <c r="F15" s="15"/>
      <c r="G15" s="23"/>
      <c r="H15" s="23"/>
      <c r="I15" s="23">
        <v>200</v>
      </c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16">
        <f t="shared" si="0"/>
        <v>200</v>
      </c>
      <c r="AF15" s="16">
        <f t="shared" si="0"/>
        <v>0</v>
      </c>
      <c r="AG15" s="16">
        <f t="shared" si="1"/>
        <v>200</v>
      </c>
      <c r="AH15" s="20">
        <f t="shared" si="2"/>
        <v>75.189599999999999</v>
      </c>
      <c r="AI15" s="17">
        <f t="shared" si="3"/>
        <v>15037.92</v>
      </c>
      <c r="AJ15" s="30">
        <v>15.03792</v>
      </c>
      <c r="AK15" s="30">
        <f t="shared" si="4"/>
        <v>75.189599999999999</v>
      </c>
      <c r="AL15" s="35" t="s">
        <v>29</v>
      </c>
    </row>
    <row r="16" spans="1:38" s="19" customFormat="1" x14ac:dyDescent="0.25">
      <c r="A16" s="13" t="s">
        <v>69</v>
      </c>
      <c r="B16" s="28" t="s">
        <v>70</v>
      </c>
      <c r="C16" s="14"/>
      <c r="D16" s="90"/>
      <c r="E16" s="15" t="s">
        <v>23</v>
      </c>
      <c r="F16" s="15"/>
      <c r="G16" s="23"/>
      <c r="H16" s="23"/>
      <c r="I16" s="23">
        <v>300</v>
      </c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16">
        <f t="shared" si="0"/>
        <v>300</v>
      </c>
      <c r="AF16" s="16">
        <f t="shared" si="0"/>
        <v>0</v>
      </c>
      <c r="AG16" s="16">
        <f t="shared" si="1"/>
        <v>300</v>
      </c>
      <c r="AH16" s="20">
        <f t="shared" si="2"/>
        <v>75.189599999999999</v>
      </c>
      <c r="AI16" s="17">
        <f t="shared" si="3"/>
        <v>22556.880000000001</v>
      </c>
      <c r="AJ16" s="30">
        <v>22.55688</v>
      </c>
      <c r="AK16" s="30">
        <f t="shared" si="4"/>
        <v>75.189599999999999</v>
      </c>
      <c r="AL16" s="35" t="s">
        <v>29</v>
      </c>
    </row>
    <row r="17" spans="1:38" s="19" customFormat="1" x14ac:dyDescent="0.25">
      <c r="A17" s="13" t="s">
        <v>71</v>
      </c>
      <c r="B17" s="28" t="s">
        <v>72</v>
      </c>
      <c r="C17" s="14"/>
      <c r="D17" s="90"/>
      <c r="E17" s="15" t="s">
        <v>23</v>
      </c>
      <c r="F17" s="15"/>
      <c r="G17" s="23"/>
      <c r="H17" s="23"/>
      <c r="I17" s="23">
        <v>200</v>
      </c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16">
        <f t="shared" si="0"/>
        <v>200</v>
      </c>
      <c r="AF17" s="16">
        <f t="shared" si="0"/>
        <v>0</v>
      </c>
      <c r="AG17" s="16">
        <f t="shared" si="1"/>
        <v>200</v>
      </c>
      <c r="AH17" s="20">
        <f t="shared" si="2"/>
        <v>75.189599999999999</v>
      </c>
      <c r="AI17" s="17">
        <f t="shared" si="3"/>
        <v>15037.92</v>
      </c>
      <c r="AJ17" s="30">
        <v>15.03792</v>
      </c>
      <c r="AK17" s="30">
        <f t="shared" si="4"/>
        <v>75.189599999999999</v>
      </c>
      <c r="AL17" s="35" t="s">
        <v>29</v>
      </c>
    </row>
    <row r="18" spans="1:38" s="19" customFormat="1" x14ac:dyDescent="0.25">
      <c r="A18" s="13" t="s">
        <v>71</v>
      </c>
      <c r="B18" s="28" t="s">
        <v>73</v>
      </c>
      <c r="C18" s="14"/>
      <c r="D18" s="90"/>
      <c r="E18" s="15" t="s">
        <v>23</v>
      </c>
      <c r="F18" s="15"/>
      <c r="G18" s="23"/>
      <c r="H18" s="23"/>
      <c r="I18" s="23">
        <v>500</v>
      </c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16">
        <f t="shared" si="0"/>
        <v>500</v>
      </c>
      <c r="AF18" s="16">
        <f t="shared" si="0"/>
        <v>0</v>
      </c>
      <c r="AG18" s="16">
        <f t="shared" si="1"/>
        <v>500</v>
      </c>
      <c r="AH18" s="20">
        <f t="shared" si="2"/>
        <v>75.189600000000013</v>
      </c>
      <c r="AI18" s="17">
        <f t="shared" si="3"/>
        <v>37594.800000000003</v>
      </c>
      <c r="AJ18" s="30">
        <v>37.594800000000006</v>
      </c>
      <c r="AK18" s="30">
        <f t="shared" si="4"/>
        <v>75.189600000000013</v>
      </c>
      <c r="AL18" s="35" t="s">
        <v>29</v>
      </c>
    </row>
    <row r="19" spans="1:38" s="19" customFormat="1" x14ac:dyDescent="0.25">
      <c r="A19" s="13" t="s">
        <v>74</v>
      </c>
      <c r="B19" s="28" t="s">
        <v>75</v>
      </c>
      <c r="C19" s="14"/>
      <c r="D19" s="90"/>
      <c r="E19" s="15" t="s">
        <v>23</v>
      </c>
      <c r="F19" s="15"/>
      <c r="G19" s="23"/>
      <c r="H19" s="23"/>
      <c r="I19" s="23">
        <v>50</v>
      </c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16">
        <f t="shared" si="0"/>
        <v>50</v>
      </c>
      <c r="AF19" s="16">
        <f t="shared" si="0"/>
        <v>0</v>
      </c>
      <c r="AG19" s="16">
        <f t="shared" si="1"/>
        <v>50</v>
      </c>
      <c r="AH19" s="20">
        <f t="shared" si="2"/>
        <v>75.189599999999999</v>
      </c>
      <c r="AI19" s="17">
        <f t="shared" si="3"/>
        <v>3759.48</v>
      </c>
      <c r="AJ19" s="30">
        <v>3.7594799999999999</v>
      </c>
      <c r="AK19" s="30">
        <f t="shared" si="4"/>
        <v>75.189599999999999</v>
      </c>
      <c r="AL19" s="35" t="s">
        <v>29</v>
      </c>
    </row>
    <row r="20" spans="1:38" s="19" customFormat="1" x14ac:dyDescent="0.25">
      <c r="A20" s="13" t="s">
        <v>74</v>
      </c>
      <c r="B20" s="28" t="s">
        <v>76</v>
      </c>
      <c r="C20" s="14"/>
      <c r="D20" s="90"/>
      <c r="E20" s="15" t="s">
        <v>23</v>
      </c>
      <c r="F20" s="15"/>
      <c r="G20" s="23"/>
      <c r="H20" s="23"/>
      <c r="I20" s="23">
        <v>6</v>
      </c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16">
        <f t="shared" si="0"/>
        <v>6</v>
      </c>
      <c r="AF20" s="16">
        <f t="shared" si="0"/>
        <v>0</v>
      </c>
      <c r="AG20" s="16">
        <f t="shared" si="1"/>
        <v>6</v>
      </c>
      <c r="AH20" s="20">
        <f t="shared" si="2"/>
        <v>75.189599999999999</v>
      </c>
      <c r="AI20" s="17">
        <f t="shared" si="3"/>
        <v>451.13760000000002</v>
      </c>
      <c r="AJ20" s="30">
        <v>0.45113760000000003</v>
      </c>
      <c r="AK20" s="30">
        <f t="shared" si="4"/>
        <v>75.189599999999999</v>
      </c>
      <c r="AL20" s="35" t="s">
        <v>29</v>
      </c>
    </row>
    <row r="21" spans="1:38" s="19" customFormat="1" x14ac:dyDescent="0.25">
      <c r="A21" s="13" t="s">
        <v>74</v>
      </c>
      <c r="B21" s="28" t="s">
        <v>77</v>
      </c>
      <c r="C21" s="14"/>
      <c r="D21" s="90"/>
      <c r="E21" s="15" t="s">
        <v>23</v>
      </c>
      <c r="F21" s="15"/>
      <c r="G21" s="23"/>
      <c r="H21" s="23"/>
      <c r="I21" s="23">
        <v>20</v>
      </c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16">
        <f t="shared" si="0"/>
        <v>20</v>
      </c>
      <c r="AF21" s="16">
        <f t="shared" si="0"/>
        <v>0</v>
      </c>
      <c r="AG21" s="16">
        <f t="shared" si="1"/>
        <v>20</v>
      </c>
      <c r="AH21" s="20">
        <f t="shared" si="2"/>
        <v>75.189599999999999</v>
      </c>
      <c r="AI21" s="17">
        <f t="shared" si="3"/>
        <v>1503.7919999999999</v>
      </c>
      <c r="AJ21" s="30">
        <v>1.503792</v>
      </c>
      <c r="AK21" s="30">
        <f t="shared" si="4"/>
        <v>75.189599999999999</v>
      </c>
      <c r="AL21" s="35" t="s">
        <v>29</v>
      </c>
    </row>
    <row r="22" spans="1:38" s="19" customFormat="1" x14ac:dyDescent="0.25">
      <c r="A22" s="13" t="s">
        <v>74</v>
      </c>
      <c r="B22" s="28" t="s">
        <v>78</v>
      </c>
      <c r="C22" s="14"/>
      <c r="D22" s="90"/>
      <c r="E22" s="15" t="s">
        <v>23</v>
      </c>
      <c r="F22" s="15"/>
      <c r="G22" s="23"/>
      <c r="H22" s="23"/>
      <c r="I22" s="23">
        <v>20</v>
      </c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16">
        <f t="shared" si="0"/>
        <v>20</v>
      </c>
      <c r="AF22" s="16">
        <f t="shared" si="0"/>
        <v>0</v>
      </c>
      <c r="AG22" s="16">
        <f t="shared" si="1"/>
        <v>20</v>
      </c>
      <c r="AH22" s="20">
        <f t="shared" si="2"/>
        <v>75.189599999999999</v>
      </c>
      <c r="AI22" s="17">
        <f t="shared" si="3"/>
        <v>1503.7919999999999</v>
      </c>
      <c r="AJ22" s="30">
        <v>1.503792</v>
      </c>
      <c r="AK22" s="30">
        <f t="shared" si="4"/>
        <v>75.189599999999999</v>
      </c>
      <c r="AL22" s="35" t="s">
        <v>29</v>
      </c>
    </row>
    <row r="23" spans="1:38" s="19" customFormat="1" x14ac:dyDescent="0.25">
      <c r="A23" s="13" t="s">
        <v>74</v>
      </c>
      <c r="B23" s="28" t="s">
        <v>79</v>
      </c>
      <c r="C23" s="14"/>
      <c r="D23" s="90"/>
      <c r="E23" s="15" t="s">
        <v>23</v>
      </c>
      <c r="F23" s="15"/>
      <c r="G23" s="23"/>
      <c r="H23" s="23"/>
      <c r="I23" s="23">
        <v>50</v>
      </c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16">
        <f t="shared" si="0"/>
        <v>50</v>
      </c>
      <c r="AF23" s="16">
        <f t="shared" si="0"/>
        <v>0</v>
      </c>
      <c r="AG23" s="16">
        <f t="shared" si="1"/>
        <v>50</v>
      </c>
      <c r="AH23" s="20">
        <f t="shared" si="2"/>
        <v>75.189599999999999</v>
      </c>
      <c r="AI23" s="17">
        <f t="shared" si="3"/>
        <v>3759.48</v>
      </c>
      <c r="AJ23" s="30">
        <v>3.7594799999999999</v>
      </c>
      <c r="AK23" s="30">
        <f t="shared" si="4"/>
        <v>75.189599999999999</v>
      </c>
      <c r="AL23" s="35" t="s">
        <v>29</v>
      </c>
    </row>
    <row r="24" spans="1:38" s="19" customFormat="1" x14ac:dyDescent="0.25">
      <c r="A24" s="13" t="s">
        <v>80</v>
      </c>
      <c r="B24" s="28"/>
      <c r="C24" s="14"/>
      <c r="D24" s="90"/>
      <c r="E24" s="15" t="s">
        <v>23</v>
      </c>
      <c r="F24" s="15"/>
      <c r="G24" s="23"/>
      <c r="H24" s="23"/>
      <c r="I24" s="23">
        <v>5</v>
      </c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16">
        <f t="shared" si="0"/>
        <v>5</v>
      </c>
      <c r="AF24" s="16">
        <f t="shared" si="0"/>
        <v>0</v>
      </c>
      <c r="AG24" s="16">
        <f t="shared" si="1"/>
        <v>5</v>
      </c>
      <c r="AH24" s="20">
        <f t="shared" si="2"/>
        <v>75.189599999999999</v>
      </c>
      <c r="AI24" s="17">
        <f t="shared" si="3"/>
        <v>375.94799999999998</v>
      </c>
      <c r="AJ24" s="30">
        <v>0.375948</v>
      </c>
      <c r="AK24" s="30">
        <f t="shared" si="4"/>
        <v>75.189599999999999</v>
      </c>
      <c r="AL24" s="35" t="s">
        <v>33</v>
      </c>
    </row>
    <row r="25" spans="1:38" s="19" customFormat="1" x14ac:dyDescent="0.25">
      <c r="A25" s="13" t="s">
        <v>81</v>
      </c>
      <c r="B25" s="28"/>
      <c r="C25" s="14"/>
      <c r="D25" s="90"/>
      <c r="E25" s="15" t="s">
        <v>23</v>
      </c>
      <c r="F25" s="15"/>
      <c r="G25" s="23"/>
      <c r="H25" s="23"/>
      <c r="I25" s="23">
        <v>5</v>
      </c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16">
        <f t="shared" si="0"/>
        <v>5</v>
      </c>
      <c r="AF25" s="16">
        <f t="shared" si="0"/>
        <v>0</v>
      </c>
      <c r="AG25" s="16">
        <f t="shared" si="1"/>
        <v>5</v>
      </c>
      <c r="AH25" s="20">
        <f t="shared" si="2"/>
        <v>75.189599999999999</v>
      </c>
      <c r="AI25" s="17">
        <f t="shared" si="3"/>
        <v>375.94799999999998</v>
      </c>
      <c r="AJ25" s="30">
        <v>0.375948</v>
      </c>
      <c r="AK25" s="30">
        <f t="shared" si="4"/>
        <v>75.189599999999999</v>
      </c>
      <c r="AL25" s="35" t="s">
        <v>33</v>
      </c>
    </row>
    <row r="26" spans="1:38" s="19" customFormat="1" x14ac:dyDescent="0.25">
      <c r="A26" s="13" t="s">
        <v>82</v>
      </c>
      <c r="B26" s="28"/>
      <c r="C26" s="14"/>
      <c r="D26" s="90"/>
      <c r="E26" s="15" t="s">
        <v>23</v>
      </c>
      <c r="F26" s="15"/>
      <c r="G26" s="23"/>
      <c r="H26" s="23"/>
      <c r="I26" s="23">
        <v>20</v>
      </c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16">
        <f t="shared" si="0"/>
        <v>20</v>
      </c>
      <c r="AF26" s="16">
        <f t="shared" si="0"/>
        <v>0</v>
      </c>
      <c r="AG26" s="16">
        <f t="shared" si="1"/>
        <v>20</v>
      </c>
      <c r="AH26" s="20">
        <f t="shared" si="2"/>
        <v>75.189599999999999</v>
      </c>
      <c r="AI26" s="17">
        <f t="shared" si="3"/>
        <v>1503.7919999999999</v>
      </c>
      <c r="AJ26" s="30">
        <v>1.503792</v>
      </c>
      <c r="AK26" s="30">
        <f t="shared" si="4"/>
        <v>75.189599999999999</v>
      </c>
      <c r="AL26" s="35" t="s">
        <v>33</v>
      </c>
    </row>
    <row r="27" spans="1:38" s="19" customFormat="1" x14ac:dyDescent="0.25">
      <c r="A27" s="13" t="s">
        <v>83</v>
      </c>
      <c r="B27" s="28"/>
      <c r="C27" s="14"/>
      <c r="D27" s="90"/>
      <c r="E27" s="15" t="s">
        <v>23</v>
      </c>
      <c r="F27" s="15"/>
      <c r="G27" s="23"/>
      <c r="H27" s="23"/>
      <c r="I27" s="23">
        <v>50</v>
      </c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16">
        <f t="shared" si="0"/>
        <v>50</v>
      </c>
      <c r="AF27" s="16">
        <f t="shared" si="0"/>
        <v>0</v>
      </c>
      <c r="AG27" s="16">
        <f t="shared" si="1"/>
        <v>50</v>
      </c>
      <c r="AH27" s="20">
        <f t="shared" si="2"/>
        <v>75.189599999999999</v>
      </c>
      <c r="AI27" s="17">
        <f t="shared" si="3"/>
        <v>3759.48</v>
      </c>
      <c r="AJ27" s="30">
        <v>3.7594799999999999</v>
      </c>
      <c r="AK27" s="30">
        <f t="shared" si="4"/>
        <v>75.189599999999999</v>
      </c>
      <c r="AL27" s="35" t="s">
        <v>33</v>
      </c>
    </row>
    <row r="28" spans="1:38" s="19" customFormat="1" x14ac:dyDescent="0.25">
      <c r="A28" s="13" t="s">
        <v>84</v>
      </c>
      <c r="B28" s="28"/>
      <c r="C28" s="14"/>
      <c r="D28" s="90"/>
      <c r="E28" s="15" t="s">
        <v>23</v>
      </c>
      <c r="F28" s="15"/>
      <c r="G28" s="23"/>
      <c r="H28" s="23"/>
      <c r="I28" s="23">
        <v>50</v>
      </c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16">
        <f t="shared" si="0"/>
        <v>50</v>
      </c>
      <c r="AF28" s="16">
        <f t="shared" si="0"/>
        <v>0</v>
      </c>
      <c r="AG28" s="16">
        <f t="shared" si="1"/>
        <v>50</v>
      </c>
      <c r="AH28" s="20">
        <f t="shared" si="2"/>
        <v>75.189599999999999</v>
      </c>
      <c r="AI28" s="17">
        <f t="shared" si="3"/>
        <v>3759.48</v>
      </c>
      <c r="AJ28" s="30">
        <v>3.7594799999999999</v>
      </c>
      <c r="AK28" s="30">
        <f t="shared" si="4"/>
        <v>75.189599999999999</v>
      </c>
      <c r="AL28" s="35" t="s">
        <v>33</v>
      </c>
    </row>
    <row r="29" spans="1:38" s="19" customFormat="1" x14ac:dyDescent="0.25">
      <c r="A29" s="13" t="s">
        <v>85</v>
      </c>
      <c r="B29" s="28"/>
      <c r="C29" s="14"/>
      <c r="D29" s="90"/>
      <c r="E29" s="15" t="s">
        <v>23</v>
      </c>
      <c r="F29" s="15"/>
      <c r="G29" s="23"/>
      <c r="H29" s="23"/>
      <c r="I29" s="23">
        <v>10</v>
      </c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16">
        <f t="shared" si="0"/>
        <v>10</v>
      </c>
      <c r="AF29" s="16">
        <f t="shared" si="0"/>
        <v>0</v>
      </c>
      <c r="AG29" s="16">
        <f t="shared" si="1"/>
        <v>10</v>
      </c>
      <c r="AH29" s="20">
        <f t="shared" si="2"/>
        <v>75.189599999999999</v>
      </c>
      <c r="AI29" s="17">
        <f t="shared" si="3"/>
        <v>751.89599999999996</v>
      </c>
      <c r="AJ29" s="30">
        <v>0.75189600000000001</v>
      </c>
      <c r="AK29" s="30">
        <f t="shared" si="4"/>
        <v>75.189599999999999</v>
      </c>
      <c r="AL29" s="35" t="s">
        <v>33</v>
      </c>
    </row>
    <row r="30" spans="1:38" s="19" customFormat="1" x14ac:dyDescent="0.25">
      <c r="A30" s="13" t="s">
        <v>86</v>
      </c>
      <c r="B30" s="28"/>
      <c r="C30" s="14"/>
      <c r="D30" s="90"/>
      <c r="E30" s="15" t="s">
        <v>23</v>
      </c>
      <c r="F30" s="15"/>
      <c r="G30" s="23"/>
      <c r="H30" s="23"/>
      <c r="I30" s="23">
        <v>20</v>
      </c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16">
        <f t="shared" si="0"/>
        <v>20</v>
      </c>
      <c r="AF30" s="16">
        <f t="shared" si="0"/>
        <v>0</v>
      </c>
      <c r="AG30" s="16">
        <f t="shared" si="1"/>
        <v>20</v>
      </c>
      <c r="AH30" s="20">
        <f t="shared" si="2"/>
        <v>75.189599999999999</v>
      </c>
      <c r="AI30" s="17">
        <f t="shared" si="3"/>
        <v>1503.7919999999999</v>
      </c>
      <c r="AJ30" s="30">
        <v>1.503792</v>
      </c>
      <c r="AK30" s="30">
        <f t="shared" si="4"/>
        <v>75.189599999999999</v>
      </c>
      <c r="AL30" s="35" t="s">
        <v>33</v>
      </c>
    </row>
    <row r="31" spans="1:38" s="19" customFormat="1" x14ac:dyDescent="0.25">
      <c r="A31" s="13" t="s">
        <v>87</v>
      </c>
      <c r="B31" s="28"/>
      <c r="C31" s="14"/>
      <c r="D31" s="90"/>
      <c r="E31" s="15" t="s">
        <v>54</v>
      </c>
      <c r="F31" s="15"/>
      <c r="G31" s="23"/>
      <c r="H31" s="23"/>
      <c r="I31" s="23">
        <v>30</v>
      </c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16">
        <f t="shared" si="0"/>
        <v>30</v>
      </c>
      <c r="AF31" s="16">
        <f t="shared" si="0"/>
        <v>0</v>
      </c>
      <c r="AG31" s="16">
        <f t="shared" si="1"/>
        <v>30</v>
      </c>
      <c r="AH31" s="20">
        <f t="shared" si="2"/>
        <v>75.189599999999999</v>
      </c>
      <c r="AI31" s="17">
        <f t="shared" si="3"/>
        <v>2255.6880000000001</v>
      </c>
      <c r="AJ31" s="30">
        <v>2.2556880000000001</v>
      </c>
      <c r="AK31" s="30">
        <f t="shared" si="4"/>
        <v>75.189599999999999</v>
      </c>
      <c r="AL31" s="35" t="s">
        <v>33</v>
      </c>
    </row>
    <row r="32" spans="1:38" s="19" customFormat="1" x14ac:dyDescent="0.25">
      <c r="A32" s="13" t="s">
        <v>88</v>
      </c>
      <c r="B32" s="28"/>
      <c r="C32" s="14"/>
      <c r="D32" s="90"/>
      <c r="E32" s="15" t="s">
        <v>27</v>
      </c>
      <c r="F32" s="15"/>
      <c r="G32" s="23"/>
      <c r="H32" s="23"/>
      <c r="I32" s="23">
        <v>20</v>
      </c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16">
        <f t="shared" si="0"/>
        <v>20</v>
      </c>
      <c r="AF32" s="16">
        <f t="shared" si="0"/>
        <v>0</v>
      </c>
      <c r="AG32" s="16">
        <f t="shared" si="1"/>
        <v>20</v>
      </c>
      <c r="AH32" s="20">
        <f t="shared" si="2"/>
        <v>75.189599999999999</v>
      </c>
      <c r="AI32" s="17">
        <f t="shared" si="3"/>
        <v>1503.7919999999999</v>
      </c>
      <c r="AJ32" s="30">
        <v>1.503792</v>
      </c>
      <c r="AK32" s="30">
        <f t="shared" si="4"/>
        <v>75.189599999999999</v>
      </c>
      <c r="AL32" s="35" t="s">
        <v>33</v>
      </c>
    </row>
    <row r="33" spans="1:38" s="19" customFormat="1" x14ac:dyDescent="0.25">
      <c r="A33" s="13" t="s">
        <v>89</v>
      </c>
      <c r="B33" s="28" t="s">
        <v>90</v>
      </c>
      <c r="C33" s="14"/>
      <c r="D33" s="90"/>
      <c r="E33" s="15" t="s">
        <v>27</v>
      </c>
      <c r="F33" s="15"/>
      <c r="G33" s="23"/>
      <c r="H33" s="23"/>
      <c r="I33" s="23">
        <v>840</v>
      </c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16">
        <f t="shared" si="0"/>
        <v>840</v>
      </c>
      <c r="AF33" s="16">
        <f t="shared" si="0"/>
        <v>0</v>
      </c>
      <c r="AG33" s="16">
        <f t="shared" si="1"/>
        <v>840</v>
      </c>
      <c r="AH33" s="20">
        <f t="shared" si="2"/>
        <v>75.189599999999999</v>
      </c>
      <c r="AI33" s="17">
        <f t="shared" si="3"/>
        <v>63159.263999999996</v>
      </c>
      <c r="AJ33" s="30">
        <v>63.159263999999993</v>
      </c>
      <c r="AK33" s="30">
        <f t="shared" si="4"/>
        <v>75.189599999999999</v>
      </c>
      <c r="AL33" s="35" t="s">
        <v>30</v>
      </c>
    </row>
    <row r="34" spans="1:38" s="19" customFormat="1" x14ac:dyDescent="0.25">
      <c r="A34" s="13" t="s">
        <v>91</v>
      </c>
      <c r="B34" s="28" t="s">
        <v>92</v>
      </c>
      <c r="C34" s="14"/>
      <c r="D34" s="90"/>
      <c r="E34" s="15" t="s">
        <v>27</v>
      </c>
      <c r="F34" s="15"/>
      <c r="G34" s="23"/>
      <c r="H34" s="23"/>
      <c r="I34" s="23">
        <v>130</v>
      </c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16">
        <f t="shared" si="0"/>
        <v>130</v>
      </c>
      <c r="AF34" s="16">
        <f t="shared" si="0"/>
        <v>0</v>
      </c>
      <c r="AG34" s="16">
        <f t="shared" si="1"/>
        <v>130</v>
      </c>
      <c r="AH34" s="20">
        <f t="shared" si="2"/>
        <v>75.189599999999999</v>
      </c>
      <c r="AI34" s="17">
        <f t="shared" si="3"/>
        <v>9774.6479999999992</v>
      </c>
      <c r="AJ34" s="30">
        <v>9.7746479999999991</v>
      </c>
      <c r="AK34" s="30">
        <f t="shared" si="4"/>
        <v>75.189599999999999</v>
      </c>
      <c r="AL34" s="35" t="s">
        <v>30</v>
      </c>
    </row>
    <row r="35" spans="1:38" s="19" customFormat="1" x14ac:dyDescent="0.25">
      <c r="A35" s="13" t="s">
        <v>93</v>
      </c>
      <c r="B35" s="28"/>
      <c r="C35" s="14"/>
      <c r="D35" s="90"/>
      <c r="E35" s="15" t="s">
        <v>27</v>
      </c>
      <c r="F35" s="15"/>
      <c r="G35" s="23"/>
      <c r="H35" s="23"/>
      <c r="I35" s="23">
        <v>300</v>
      </c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16">
        <f t="shared" si="0"/>
        <v>300</v>
      </c>
      <c r="AF35" s="16">
        <f t="shared" si="0"/>
        <v>0</v>
      </c>
      <c r="AG35" s="16">
        <f t="shared" si="1"/>
        <v>300</v>
      </c>
      <c r="AH35" s="20">
        <f t="shared" si="2"/>
        <v>75.189599999999999</v>
      </c>
      <c r="AI35" s="17">
        <f t="shared" si="3"/>
        <v>22556.880000000001</v>
      </c>
      <c r="AJ35" s="30">
        <v>22.55688</v>
      </c>
      <c r="AK35" s="30">
        <f t="shared" si="4"/>
        <v>75.189599999999999</v>
      </c>
      <c r="AL35" s="35" t="s">
        <v>30</v>
      </c>
    </row>
    <row r="36" spans="1:38" s="19" customFormat="1" x14ac:dyDescent="0.25">
      <c r="A36" s="13" t="s">
        <v>94</v>
      </c>
      <c r="B36" s="28"/>
      <c r="C36" s="14"/>
      <c r="D36" s="90"/>
      <c r="E36" s="15" t="s">
        <v>23</v>
      </c>
      <c r="F36" s="15"/>
      <c r="G36" s="23"/>
      <c r="H36" s="23"/>
      <c r="I36" s="23">
        <v>10</v>
      </c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16">
        <f t="shared" si="0"/>
        <v>10</v>
      </c>
      <c r="AF36" s="16">
        <f t="shared" si="0"/>
        <v>0</v>
      </c>
      <c r="AG36" s="16">
        <f t="shared" si="1"/>
        <v>10</v>
      </c>
      <c r="AH36" s="20">
        <f t="shared" si="2"/>
        <v>75.189599999999999</v>
      </c>
      <c r="AI36" s="17">
        <f t="shared" si="3"/>
        <v>751.89599999999996</v>
      </c>
      <c r="AJ36" s="30">
        <v>0.75189600000000001</v>
      </c>
      <c r="AK36" s="30">
        <f t="shared" si="4"/>
        <v>75.189599999999999</v>
      </c>
      <c r="AL36" s="35" t="s">
        <v>55</v>
      </c>
    </row>
    <row r="37" spans="1:38" s="19" customFormat="1" x14ac:dyDescent="0.25">
      <c r="A37" s="13" t="s">
        <v>95</v>
      </c>
      <c r="B37" s="28"/>
      <c r="C37" s="14"/>
      <c r="D37" s="90"/>
      <c r="E37" s="15" t="s">
        <v>23</v>
      </c>
      <c r="F37" s="15"/>
      <c r="G37" s="23"/>
      <c r="H37" s="23"/>
      <c r="I37" s="23">
        <v>10</v>
      </c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16">
        <f t="shared" si="0"/>
        <v>10</v>
      </c>
      <c r="AF37" s="16">
        <f t="shared" si="0"/>
        <v>0</v>
      </c>
      <c r="AG37" s="16">
        <f t="shared" si="1"/>
        <v>10</v>
      </c>
      <c r="AH37" s="20">
        <f t="shared" si="2"/>
        <v>75.189599999999999</v>
      </c>
      <c r="AI37" s="17">
        <f t="shared" si="3"/>
        <v>751.89599999999996</v>
      </c>
      <c r="AJ37" s="30">
        <v>0.75189600000000001</v>
      </c>
      <c r="AK37" s="30">
        <f t="shared" si="4"/>
        <v>75.189599999999999</v>
      </c>
      <c r="AL37" s="35" t="s">
        <v>55</v>
      </c>
    </row>
    <row r="38" spans="1:38" s="19" customFormat="1" x14ac:dyDescent="0.25">
      <c r="A38" s="13" t="s">
        <v>96</v>
      </c>
      <c r="B38" s="28"/>
      <c r="C38" s="14"/>
      <c r="D38" s="90"/>
      <c r="E38" s="15" t="s">
        <v>23</v>
      </c>
      <c r="F38" s="15"/>
      <c r="G38" s="23"/>
      <c r="H38" s="23"/>
      <c r="I38" s="23">
        <v>10</v>
      </c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16">
        <f t="shared" si="0"/>
        <v>10</v>
      </c>
      <c r="AF38" s="16">
        <f t="shared" si="0"/>
        <v>0</v>
      </c>
      <c r="AG38" s="16">
        <f t="shared" si="1"/>
        <v>10</v>
      </c>
      <c r="AH38" s="20">
        <f t="shared" si="2"/>
        <v>75.189599999999999</v>
      </c>
      <c r="AI38" s="17">
        <f t="shared" si="3"/>
        <v>751.89599999999996</v>
      </c>
      <c r="AJ38" s="30">
        <v>0.75189600000000001</v>
      </c>
      <c r="AK38" s="30">
        <f t="shared" si="4"/>
        <v>75.189599999999999</v>
      </c>
      <c r="AL38" s="35" t="s">
        <v>55</v>
      </c>
    </row>
    <row r="39" spans="1:38" s="19" customFormat="1" x14ac:dyDescent="0.25">
      <c r="A39" s="13" t="s">
        <v>97</v>
      </c>
      <c r="B39" s="28"/>
      <c r="C39" s="14"/>
      <c r="D39" s="90"/>
      <c r="E39" s="15" t="s">
        <v>23</v>
      </c>
      <c r="F39" s="15"/>
      <c r="G39" s="23"/>
      <c r="H39" s="23"/>
      <c r="I39" s="23">
        <v>10</v>
      </c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16">
        <f t="shared" si="0"/>
        <v>10</v>
      </c>
      <c r="AF39" s="16">
        <f t="shared" si="0"/>
        <v>0</v>
      </c>
      <c r="AG39" s="16">
        <f t="shared" si="1"/>
        <v>10</v>
      </c>
      <c r="AH39" s="20">
        <f t="shared" si="2"/>
        <v>75.189599999999999</v>
      </c>
      <c r="AI39" s="17">
        <f t="shared" si="3"/>
        <v>751.89599999999996</v>
      </c>
      <c r="AJ39" s="30">
        <v>0.75189600000000001</v>
      </c>
      <c r="AK39" s="30">
        <f t="shared" si="4"/>
        <v>75.189599999999999</v>
      </c>
      <c r="AL39" s="35" t="s">
        <v>55</v>
      </c>
    </row>
    <row r="40" spans="1:38" s="19" customFormat="1" x14ac:dyDescent="0.25">
      <c r="A40" s="13" t="s">
        <v>98</v>
      </c>
      <c r="B40" s="28"/>
      <c r="C40" s="14"/>
      <c r="D40" s="90"/>
      <c r="E40" s="15" t="s">
        <v>23</v>
      </c>
      <c r="F40" s="15"/>
      <c r="G40" s="23"/>
      <c r="H40" s="23"/>
      <c r="I40" s="23">
        <v>20</v>
      </c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16">
        <f t="shared" si="0"/>
        <v>20</v>
      </c>
      <c r="AF40" s="16">
        <f t="shared" si="0"/>
        <v>0</v>
      </c>
      <c r="AG40" s="16">
        <f t="shared" si="1"/>
        <v>20</v>
      </c>
      <c r="AH40" s="20">
        <f t="shared" si="2"/>
        <v>75.189599999999999</v>
      </c>
      <c r="AI40" s="17">
        <f t="shared" si="3"/>
        <v>1503.7919999999999</v>
      </c>
      <c r="AJ40" s="30">
        <v>1.503792</v>
      </c>
      <c r="AK40" s="30">
        <f t="shared" si="4"/>
        <v>75.189599999999999</v>
      </c>
      <c r="AL40" s="35" t="s">
        <v>55</v>
      </c>
    </row>
    <row r="41" spans="1:38" s="19" customFormat="1" x14ac:dyDescent="0.25">
      <c r="A41" s="13" t="s">
        <v>74</v>
      </c>
      <c r="B41" s="28" t="s">
        <v>99</v>
      </c>
      <c r="C41" s="14"/>
      <c r="D41" s="90"/>
      <c r="E41" s="15" t="s">
        <v>23</v>
      </c>
      <c r="F41" s="15"/>
      <c r="G41" s="23"/>
      <c r="H41" s="23"/>
      <c r="I41" s="23">
        <v>270</v>
      </c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16">
        <f t="shared" si="0"/>
        <v>270</v>
      </c>
      <c r="AF41" s="16">
        <f t="shared" si="0"/>
        <v>0</v>
      </c>
      <c r="AG41" s="16">
        <f t="shared" si="1"/>
        <v>270</v>
      </c>
      <c r="AH41" s="20">
        <f t="shared" si="2"/>
        <v>75.189599999999999</v>
      </c>
      <c r="AI41" s="17">
        <f t="shared" si="3"/>
        <v>20301.191999999999</v>
      </c>
      <c r="AJ41" s="30">
        <v>20.301192</v>
      </c>
      <c r="AK41" s="30">
        <f t="shared" si="4"/>
        <v>75.189599999999999</v>
      </c>
      <c r="AL41" s="35" t="s">
        <v>53</v>
      </c>
    </row>
    <row r="42" spans="1:38" s="19" customFormat="1" x14ac:dyDescent="0.25">
      <c r="A42" s="13" t="s">
        <v>74</v>
      </c>
      <c r="B42" s="28" t="s">
        <v>100</v>
      </c>
      <c r="C42" s="14"/>
      <c r="D42" s="90"/>
      <c r="E42" s="15" t="s">
        <v>23</v>
      </c>
      <c r="F42" s="15"/>
      <c r="G42" s="23"/>
      <c r="H42" s="23"/>
      <c r="I42" s="23">
        <v>480</v>
      </c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16">
        <f t="shared" si="0"/>
        <v>480</v>
      </c>
      <c r="AF42" s="16">
        <f t="shared" si="0"/>
        <v>0</v>
      </c>
      <c r="AG42" s="16">
        <f t="shared" si="1"/>
        <v>480</v>
      </c>
      <c r="AH42" s="20">
        <f t="shared" si="2"/>
        <v>75.189599999999999</v>
      </c>
      <c r="AI42" s="17">
        <f t="shared" si="3"/>
        <v>36091.008000000002</v>
      </c>
      <c r="AJ42" s="30">
        <v>36.091008000000002</v>
      </c>
      <c r="AK42" s="30">
        <f t="shared" si="4"/>
        <v>75.189599999999999</v>
      </c>
      <c r="AL42" s="35" t="s">
        <v>53</v>
      </c>
    </row>
    <row r="43" spans="1:38" s="19" customFormat="1" x14ac:dyDescent="0.25">
      <c r="A43" s="13" t="s">
        <v>74</v>
      </c>
      <c r="B43" s="28" t="s">
        <v>101</v>
      </c>
      <c r="C43" s="14"/>
      <c r="D43" s="90"/>
      <c r="E43" s="15" t="s">
        <v>23</v>
      </c>
      <c r="F43" s="15"/>
      <c r="G43" s="23"/>
      <c r="H43" s="23"/>
      <c r="I43" s="23">
        <v>190</v>
      </c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16">
        <f t="shared" si="0"/>
        <v>190</v>
      </c>
      <c r="AF43" s="16">
        <f t="shared" si="0"/>
        <v>0</v>
      </c>
      <c r="AG43" s="16">
        <f t="shared" si="1"/>
        <v>190</v>
      </c>
      <c r="AH43" s="20">
        <f t="shared" si="2"/>
        <v>75.189599999999999</v>
      </c>
      <c r="AI43" s="17">
        <f t="shared" si="3"/>
        <v>14286.023999999999</v>
      </c>
      <c r="AJ43" s="30">
        <v>14.286023999999999</v>
      </c>
      <c r="AK43" s="30">
        <f t="shared" si="4"/>
        <v>75.189599999999999</v>
      </c>
      <c r="AL43" s="35" t="s">
        <v>53</v>
      </c>
    </row>
    <row r="44" spans="1:38" s="19" customFormat="1" x14ac:dyDescent="0.25">
      <c r="A44" s="13" t="s">
        <v>74</v>
      </c>
      <c r="B44" s="28" t="s">
        <v>102</v>
      </c>
      <c r="C44" s="14"/>
      <c r="D44" s="90"/>
      <c r="E44" s="15" t="s">
        <v>23</v>
      </c>
      <c r="F44" s="15"/>
      <c r="G44" s="23"/>
      <c r="H44" s="23"/>
      <c r="I44" s="23">
        <v>190</v>
      </c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16">
        <f t="shared" si="0"/>
        <v>190</v>
      </c>
      <c r="AF44" s="16">
        <f t="shared" si="0"/>
        <v>0</v>
      </c>
      <c r="AG44" s="16">
        <f t="shared" si="1"/>
        <v>190</v>
      </c>
      <c r="AH44" s="20">
        <f t="shared" si="2"/>
        <v>75.189599999999999</v>
      </c>
      <c r="AI44" s="17">
        <f t="shared" si="3"/>
        <v>14286.023999999999</v>
      </c>
      <c r="AJ44" s="30">
        <v>14.286023999999999</v>
      </c>
      <c r="AK44" s="30">
        <f t="shared" si="4"/>
        <v>75.189599999999999</v>
      </c>
      <c r="AL44" s="35" t="s">
        <v>53</v>
      </c>
    </row>
    <row r="45" spans="1:38" s="19" customFormat="1" x14ac:dyDescent="0.25">
      <c r="A45" s="13" t="s">
        <v>74</v>
      </c>
      <c r="B45" s="28" t="s">
        <v>103</v>
      </c>
      <c r="C45" s="14"/>
      <c r="D45" s="90"/>
      <c r="E45" s="15" t="s">
        <v>23</v>
      </c>
      <c r="F45" s="15"/>
      <c r="G45" s="23"/>
      <c r="H45" s="23"/>
      <c r="I45" s="23">
        <v>190</v>
      </c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16">
        <f t="shared" si="0"/>
        <v>190</v>
      </c>
      <c r="AF45" s="16">
        <f t="shared" si="0"/>
        <v>0</v>
      </c>
      <c r="AG45" s="16">
        <f t="shared" si="1"/>
        <v>190</v>
      </c>
      <c r="AH45" s="20">
        <f t="shared" si="2"/>
        <v>75.189599999999999</v>
      </c>
      <c r="AI45" s="17">
        <f t="shared" si="3"/>
        <v>14286.023999999999</v>
      </c>
      <c r="AJ45" s="30">
        <v>14.286023999999999</v>
      </c>
      <c r="AK45" s="30">
        <f t="shared" si="4"/>
        <v>75.189599999999999</v>
      </c>
      <c r="AL45" s="35" t="s">
        <v>53</v>
      </c>
    </row>
    <row r="46" spans="1:38" s="19" customFormat="1" x14ac:dyDescent="0.25">
      <c r="A46" s="13" t="s">
        <v>104</v>
      </c>
      <c r="B46" s="28" t="s">
        <v>105</v>
      </c>
      <c r="C46" s="14"/>
      <c r="D46" s="90"/>
      <c r="E46" s="15" t="s">
        <v>23</v>
      </c>
      <c r="F46" s="15"/>
      <c r="G46" s="23"/>
      <c r="H46" s="23"/>
      <c r="I46" s="23">
        <v>300</v>
      </c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16">
        <f t="shared" si="0"/>
        <v>300</v>
      </c>
      <c r="AF46" s="16">
        <f t="shared" si="0"/>
        <v>0</v>
      </c>
      <c r="AG46" s="16">
        <f t="shared" si="1"/>
        <v>300</v>
      </c>
      <c r="AH46" s="20">
        <f t="shared" si="2"/>
        <v>75.189599999999999</v>
      </c>
      <c r="AI46" s="17">
        <f t="shared" si="3"/>
        <v>22556.880000000001</v>
      </c>
      <c r="AJ46" s="30">
        <v>22.55688</v>
      </c>
      <c r="AK46" s="30">
        <f t="shared" si="4"/>
        <v>75.189599999999999</v>
      </c>
      <c r="AL46" s="35" t="s">
        <v>53</v>
      </c>
    </row>
    <row r="47" spans="1:38" s="19" customFormat="1" x14ac:dyDescent="0.25">
      <c r="A47" s="13" t="s">
        <v>106</v>
      </c>
      <c r="B47" s="28" t="s">
        <v>107</v>
      </c>
      <c r="C47" s="14"/>
      <c r="D47" s="90"/>
      <c r="E47" s="15" t="s">
        <v>23</v>
      </c>
      <c r="F47" s="15"/>
      <c r="G47" s="23"/>
      <c r="H47" s="23"/>
      <c r="I47" s="23">
        <v>300</v>
      </c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16">
        <f t="shared" si="0"/>
        <v>300</v>
      </c>
      <c r="AF47" s="16">
        <f t="shared" si="0"/>
        <v>0</v>
      </c>
      <c r="AG47" s="16">
        <f t="shared" si="1"/>
        <v>300</v>
      </c>
      <c r="AH47" s="20">
        <f t="shared" si="2"/>
        <v>91.493211599999981</v>
      </c>
      <c r="AI47" s="17">
        <f t="shared" si="3"/>
        <v>27447.963479999995</v>
      </c>
      <c r="AJ47" s="30">
        <v>27.447963479999995</v>
      </c>
      <c r="AK47" s="30">
        <f t="shared" si="4"/>
        <v>91.493211599999981</v>
      </c>
      <c r="AL47" s="35" t="s">
        <v>53</v>
      </c>
    </row>
    <row r="48" spans="1:38" s="19" customFormat="1" x14ac:dyDescent="0.25">
      <c r="A48" s="13" t="s">
        <v>66</v>
      </c>
      <c r="B48" s="28" t="s">
        <v>108</v>
      </c>
      <c r="C48" s="14"/>
      <c r="D48" s="90"/>
      <c r="E48" s="15" t="s">
        <v>23</v>
      </c>
      <c r="F48" s="15"/>
      <c r="G48" s="23"/>
      <c r="H48" s="23"/>
      <c r="I48" s="23">
        <v>220</v>
      </c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16">
        <f t="shared" si="0"/>
        <v>220</v>
      </c>
      <c r="AF48" s="16">
        <f t="shared" si="0"/>
        <v>0</v>
      </c>
      <c r="AG48" s="16">
        <f t="shared" si="1"/>
        <v>220</v>
      </c>
      <c r="AH48" s="20">
        <f t="shared" si="2"/>
        <v>75.189599999999999</v>
      </c>
      <c r="AI48" s="17">
        <f t="shared" si="3"/>
        <v>16541.712</v>
      </c>
      <c r="AJ48" s="30">
        <v>16.541712</v>
      </c>
      <c r="AK48" s="30">
        <f t="shared" si="4"/>
        <v>75.189599999999999</v>
      </c>
      <c r="AL48" s="35" t="s">
        <v>53</v>
      </c>
    </row>
    <row r="49" spans="1:38" s="19" customFormat="1" x14ac:dyDescent="0.25">
      <c r="A49" s="13" t="s">
        <v>109</v>
      </c>
      <c r="B49" s="28" t="s">
        <v>110</v>
      </c>
      <c r="C49" s="14"/>
      <c r="D49" s="90"/>
      <c r="E49" s="15" t="s">
        <v>23</v>
      </c>
      <c r="F49" s="15"/>
      <c r="G49" s="23"/>
      <c r="H49" s="23"/>
      <c r="I49" s="23">
        <v>50</v>
      </c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16">
        <f t="shared" si="0"/>
        <v>50</v>
      </c>
      <c r="AF49" s="16">
        <f t="shared" si="0"/>
        <v>0</v>
      </c>
      <c r="AG49" s="16">
        <f t="shared" si="1"/>
        <v>50</v>
      </c>
      <c r="AH49" s="20">
        <f t="shared" si="2"/>
        <v>75.189599999999999</v>
      </c>
      <c r="AI49" s="17">
        <f t="shared" si="3"/>
        <v>3759.48</v>
      </c>
      <c r="AJ49" s="30">
        <v>3.7594799999999999</v>
      </c>
      <c r="AK49" s="30">
        <f t="shared" si="4"/>
        <v>75.189599999999999</v>
      </c>
      <c r="AL49" s="35" t="s">
        <v>53</v>
      </c>
    </row>
    <row r="50" spans="1:38" s="19" customFormat="1" x14ac:dyDescent="0.25">
      <c r="A50" s="13" t="s">
        <v>109</v>
      </c>
      <c r="B50" s="28" t="s">
        <v>111</v>
      </c>
      <c r="C50" s="14"/>
      <c r="D50" s="90"/>
      <c r="E50" s="15" t="s">
        <v>23</v>
      </c>
      <c r="F50" s="15"/>
      <c r="G50" s="23"/>
      <c r="H50" s="23"/>
      <c r="I50" s="23">
        <v>50</v>
      </c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16">
        <f t="shared" si="0"/>
        <v>50</v>
      </c>
      <c r="AF50" s="16">
        <f t="shared" si="0"/>
        <v>0</v>
      </c>
      <c r="AG50" s="16">
        <f t="shared" si="1"/>
        <v>50</v>
      </c>
      <c r="AH50" s="20">
        <f t="shared" si="2"/>
        <v>75.189599999999999</v>
      </c>
      <c r="AI50" s="17">
        <f t="shared" si="3"/>
        <v>3759.48</v>
      </c>
      <c r="AJ50" s="30">
        <v>3.7594799999999999</v>
      </c>
      <c r="AK50" s="30">
        <f t="shared" si="4"/>
        <v>75.189599999999999</v>
      </c>
      <c r="AL50" s="35" t="s">
        <v>53</v>
      </c>
    </row>
    <row r="51" spans="1:38" s="19" customFormat="1" x14ac:dyDescent="0.25">
      <c r="A51" s="13" t="s">
        <v>109</v>
      </c>
      <c r="B51" s="28" t="s">
        <v>112</v>
      </c>
      <c r="C51" s="14"/>
      <c r="D51" s="90"/>
      <c r="E51" s="15" t="s">
        <v>27</v>
      </c>
      <c r="F51" s="15"/>
      <c r="G51" s="23"/>
      <c r="H51" s="23"/>
      <c r="I51" s="23">
        <v>50</v>
      </c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16">
        <f t="shared" si="0"/>
        <v>50</v>
      </c>
      <c r="AF51" s="16">
        <f t="shared" si="0"/>
        <v>0</v>
      </c>
      <c r="AG51" s="16">
        <f t="shared" si="1"/>
        <v>50</v>
      </c>
      <c r="AH51" s="20">
        <f t="shared" si="2"/>
        <v>75.189599999999999</v>
      </c>
      <c r="AI51" s="17">
        <f t="shared" si="3"/>
        <v>3759.48</v>
      </c>
      <c r="AJ51" s="30">
        <v>3.7594799999999999</v>
      </c>
      <c r="AK51" s="30">
        <f t="shared" si="4"/>
        <v>75.189599999999999</v>
      </c>
      <c r="AL51" s="35" t="s">
        <v>53</v>
      </c>
    </row>
    <row r="52" spans="1:38" s="19" customFormat="1" x14ac:dyDescent="0.25">
      <c r="A52" s="13" t="s">
        <v>109</v>
      </c>
      <c r="B52" s="28" t="s">
        <v>113</v>
      </c>
      <c r="C52" s="14"/>
      <c r="D52" s="90"/>
      <c r="E52" s="15" t="s">
        <v>27</v>
      </c>
      <c r="F52" s="15"/>
      <c r="G52" s="23"/>
      <c r="H52" s="23"/>
      <c r="I52" s="23">
        <v>50</v>
      </c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16">
        <f t="shared" si="0"/>
        <v>50</v>
      </c>
      <c r="AF52" s="16">
        <f t="shared" si="0"/>
        <v>0</v>
      </c>
      <c r="AG52" s="16">
        <f t="shared" si="1"/>
        <v>50</v>
      </c>
      <c r="AH52" s="20">
        <f t="shared" si="2"/>
        <v>75.189599999999999</v>
      </c>
      <c r="AI52" s="17">
        <f t="shared" si="3"/>
        <v>3759.48</v>
      </c>
      <c r="AJ52" s="30">
        <v>3.7594799999999999</v>
      </c>
      <c r="AK52" s="30">
        <f t="shared" si="4"/>
        <v>75.189599999999999</v>
      </c>
      <c r="AL52" s="35" t="s">
        <v>53</v>
      </c>
    </row>
    <row r="53" spans="1:38" s="19" customFormat="1" x14ac:dyDescent="0.25">
      <c r="A53" s="13" t="s">
        <v>109</v>
      </c>
      <c r="B53" s="28" t="s">
        <v>114</v>
      </c>
      <c r="C53" s="14"/>
      <c r="D53" s="90"/>
      <c r="E53" s="15" t="s">
        <v>23</v>
      </c>
      <c r="F53" s="15"/>
      <c r="G53" s="23"/>
      <c r="H53" s="23"/>
      <c r="I53" s="23">
        <v>50</v>
      </c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16">
        <f t="shared" si="0"/>
        <v>50</v>
      </c>
      <c r="AF53" s="16">
        <f t="shared" si="0"/>
        <v>0</v>
      </c>
      <c r="AG53" s="16">
        <f t="shared" si="1"/>
        <v>50</v>
      </c>
      <c r="AH53" s="20">
        <f t="shared" si="2"/>
        <v>75.189599999999999</v>
      </c>
      <c r="AI53" s="17">
        <f t="shared" si="3"/>
        <v>3759.48</v>
      </c>
      <c r="AJ53" s="30">
        <v>3.7594799999999999</v>
      </c>
      <c r="AK53" s="30">
        <f t="shared" si="4"/>
        <v>75.189599999999999</v>
      </c>
      <c r="AL53" s="35" t="s">
        <v>53</v>
      </c>
    </row>
    <row r="54" spans="1:38" s="19" customFormat="1" x14ac:dyDescent="0.25">
      <c r="A54" s="13" t="s">
        <v>115</v>
      </c>
      <c r="B54" s="28" t="s">
        <v>116</v>
      </c>
      <c r="C54" s="14"/>
      <c r="D54" s="90"/>
      <c r="E54" s="15" t="s">
        <v>23</v>
      </c>
      <c r="F54" s="15"/>
      <c r="G54" s="23"/>
      <c r="H54" s="23"/>
      <c r="I54" s="23">
        <v>60</v>
      </c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16">
        <f t="shared" si="0"/>
        <v>60</v>
      </c>
      <c r="AF54" s="16">
        <f t="shared" si="0"/>
        <v>0</v>
      </c>
      <c r="AG54" s="16">
        <f t="shared" si="1"/>
        <v>60</v>
      </c>
      <c r="AH54" s="20">
        <f t="shared" si="2"/>
        <v>75.189599999999999</v>
      </c>
      <c r="AI54" s="17">
        <f t="shared" si="3"/>
        <v>4511.3760000000002</v>
      </c>
      <c r="AJ54" s="30">
        <v>4.5113760000000003</v>
      </c>
      <c r="AK54" s="30">
        <f t="shared" si="4"/>
        <v>75.189599999999999</v>
      </c>
      <c r="AL54" s="35" t="s">
        <v>53</v>
      </c>
    </row>
    <row r="55" spans="1:38" s="19" customFormat="1" x14ac:dyDescent="0.25">
      <c r="A55" s="13" t="s">
        <v>117</v>
      </c>
      <c r="B55" s="28" t="s">
        <v>118</v>
      </c>
      <c r="C55" s="14"/>
      <c r="D55" s="90"/>
      <c r="E55" s="15" t="s">
        <v>23</v>
      </c>
      <c r="F55" s="15"/>
      <c r="G55" s="23"/>
      <c r="H55" s="23"/>
      <c r="I55" s="23">
        <v>60</v>
      </c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16">
        <f t="shared" si="0"/>
        <v>60</v>
      </c>
      <c r="AF55" s="16">
        <f t="shared" si="0"/>
        <v>0</v>
      </c>
      <c r="AG55" s="16">
        <f t="shared" si="1"/>
        <v>60</v>
      </c>
      <c r="AH55" s="20">
        <f t="shared" si="2"/>
        <v>41.479596000000001</v>
      </c>
      <c r="AI55" s="17">
        <f t="shared" si="3"/>
        <v>2488.77576</v>
      </c>
      <c r="AJ55" s="30">
        <v>2.4887757599999998</v>
      </c>
      <c r="AK55" s="30">
        <f t="shared" si="4"/>
        <v>41.479596000000001</v>
      </c>
      <c r="AL55" s="35" t="s">
        <v>53</v>
      </c>
    </row>
    <row r="56" spans="1:38" s="19" customFormat="1" ht="31.5" x14ac:dyDescent="0.25">
      <c r="A56" s="13" t="s">
        <v>119</v>
      </c>
      <c r="B56" s="28" t="s">
        <v>120</v>
      </c>
      <c r="C56" s="14"/>
      <c r="D56" s="90"/>
      <c r="E56" s="15" t="s">
        <v>25</v>
      </c>
      <c r="F56" s="15"/>
      <c r="G56" s="23"/>
      <c r="H56" s="23"/>
      <c r="I56" s="23">
        <v>2</v>
      </c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16">
        <f t="shared" si="0"/>
        <v>2</v>
      </c>
      <c r="AF56" s="16">
        <f t="shared" si="0"/>
        <v>0</v>
      </c>
      <c r="AG56" s="16">
        <f t="shared" si="1"/>
        <v>2</v>
      </c>
      <c r="AH56" s="20">
        <f t="shared" si="2"/>
        <v>1503.7920000000001</v>
      </c>
      <c r="AI56" s="17">
        <f t="shared" si="3"/>
        <v>3007.5840000000003</v>
      </c>
      <c r="AJ56" s="30">
        <v>3.0075840000000005</v>
      </c>
      <c r="AK56" s="30">
        <f t="shared" si="4"/>
        <v>1503.7920000000001</v>
      </c>
      <c r="AL56" s="35" t="s">
        <v>30</v>
      </c>
    </row>
    <row r="57" spans="1:38" s="19" customFormat="1" x14ac:dyDescent="0.25">
      <c r="A57" s="13" t="s">
        <v>74</v>
      </c>
      <c r="B57" s="28" t="s">
        <v>121</v>
      </c>
      <c r="C57" s="14"/>
      <c r="D57" s="90"/>
      <c r="E57" s="15" t="s">
        <v>23</v>
      </c>
      <c r="F57" s="15"/>
      <c r="G57" s="23"/>
      <c r="H57" s="23"/>
      <c r="I57" s="23">
        <v>10</v>
      </c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16">
        <f t="shared" si="0"/>
        <v>10</v>
      </c>
      <c r="AF57" s="16">
        <f t="shared" si="0"/>
        <v>0</v>
      </c>
      <c r="AG57" s="16">
        <f t="shared" si="1"/>
        <v>10</v>
      </c>
      <c r="AH57" s="20">
        <f t="shared" si="2"/>
        <v>125.316</v>
      </c>
      <c r="AI57" s="17">
        <f t="shared" si="3"/>
        <v>1253.1600000000001</v>
      </c>
      <c r="AJ57" s="30">
        <v>1.2531600000000001</v>
      </c>
      <c r="AK57" s="30">
        <f t="shared" si="4"/>
        <v>125.316</v>
      </c>
      <c r="AL57" s="35" t="s">
        <v>32</v>
      </c>
    </row>
    <row r="58" spans="1:38" s="19" customFormat="1" x14ac:dyDescent="0.25">
      <c r="A58" s="13" t="s">
        <v>66</v>
      </c>
      <c r="B58" s="28"/>
      <c r="C58" s="14"/>
      <c r="D58" s="90"/>
      <c r="E58" s="15" t="s">
        <v>27</v>
      </c>
      <c r="F58" s="15"/>
      <c r="G58" s="23"/>
      <c r="H58" s="23"/>
      <c r="I58" s="23">
        <v>5</v>
      </c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16">
        <f t="shared" si="0"/>
        <v>5</v>
      </c>
      <c r="AF58" s="16">
        <f t="shared" si="0"/>
        <v>0</v>
      </c>
      <c r="AG58" s="16">
        <f t="shared" si="1"/>
        <v>5</v>
      </c>
      <c r="AH58" s="20">
        <f t="shared" si="2"/>
        <v>75.189599999999999</v>
      </c>
      <c r="AI58" s="17">
        <f t="shared" si="3"/>
        <v>375.94799999999998</v>
      </c>
      <c r="AJ58" s="30">
        <v>0.375948</v>
      </c>
      <c r="AK58" s="30">
        <f t="shared" si="4"/>
        <v>75.189599999999999</v>
      </c>
      <c r="AL58" s="35" t="s">
        <v>32</v>
      </c>
    </row>
    <row r="59" spans="1:38" s="19" customFormat="1" x14ac:dyDescent="0.25">
      <c r="A59" s="13" t="s">
        <v>122</v>
      </c>
      <c r="B59" s="28"/>
      <c r="C59" s="14"/>
      <c r="D59" s="90"/>
      <c r="E59" s="15" t="s">
        <v>23</v>
      </c>
      <c r="F59" s="15"/>
      <c r="G59" s="23"/>
      <c r="H59" s="23"/>
      <c r="I59" s="23">
        <v>60</v>
      </c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16">
        <f t="shared" si="0"/>
        <v>60</v>
      </c>
      <c r="AF59" s="16">
        <f t="shared" si="0"/>
        <v>0</v>
      </c>
      <c r="AG59" s="16">
        <f t="shared" si="1"/>
        <v>60</v>
      </c>
      <c r="AH59" s="20">
        <f t="shared" si="2"/>
        <v>75.189599999999999</v>
      </c>
      <c r="AI59" s="17">
        <f t="shared" si="3"/>
        <v>4511.3760000000002</v>
      </c>
      <c r="AJ59" s="30">
        <v>4.5113760000000003</v>
      </c>
      <c r="AK59" s="30">
        <f t="shared" si="4"/>
        <v>75.189599999999999</v>
      </c>
      <c r="AL59" s="35" t="s">
        <v>32</v>
      </c>
    </row>
    <row r="60" spans="1:38" s="19" customFormat="1" x14ac:dyDescent="0.25">
      <c r="A60" s="13" t="s">
        <v>115</v>
      </c>
      <c r="B60" s="28" t="s">
        <v>123</v>
      </c>
      <c r="C60" s="14"/>
      <c r="D60" s="90"/>
      <c r="E60" s="15" t="s">
        <v>23</v>
      </c>
      <c r="F60" s="15"/>
      <c r="G60" s="23"/>
      <c r="H60" s="23"/>
      <c r="I60" s="23">
        <v>2</v>
      </c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16">
        <f t="shared" si="0"/>
        <v>2</v>
      </c>
      <c r="AF60" s="16">
        <f t="shared" si="0"/>
        <v>0</v>
      </c>
      <c r="AG60" s="16">
        <f t="shared" si="1"/>
        <v>2</v>
      </c>
      <c r="AH60" s="20">
        <f t="shared" si="2"/>
        <v>75.189599999999999</v>
      </c>
      <c r="AI60" s="17">
        <f t="shared" si="3"/>
        <v>150.3792</v>
      </c>
      <c r="AJ60" s="30">
        <v>0.15037919999999999</v>
      </c>
      <c r="AK60" s="30">
        <f t="shared" si="4"/>
        <v>75.189599999999999</v>
      </c>
      <c r="AL60" s="35" t="s">
        <v>32</v>
      </c>
    </row>
    <row r="61" spans="1:38" s="19" customFormat="1" x14ac:dyDescent="0.25">
      <c r="A61" s="13" t="s">
        <v>124</v>
      </c>
      <c r="B61" s="28" t="s">
        <v>125</v>
      </c>
      <c r="C61" s="14"/>
      <c r="D61" s="90"/>
      <c r="E61" s="15" t="s">
        <v>23</v>
      </c>
      <c r="F61" s="15"/>
      <c r="G61" s="23"/>
      <c r="H61" s="23"/>
      <c r="I61" s="23">
        <v>6</v>
      </c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16">
        <f t="shared" si="0"/>
        <v>6</v>
      </c>
      <c r="AF61" s="16">
        <f t="shared" si="0"/>
        <v>0</v>
      </c>
      <c r="AG61" s="16">
        <f t="shared" si="1"/>
        <v>6</v>
      </c>
      <c r="AH61" s="20">
        <f t="shared" si="2"/>
        <v>75.189599999999999</v>
      </c>
      <c r="AI61" s="17">
        <f t="shared" si="3"/>
        <v>451.13760000000002</v>
      </c>
      <c r="AJ61" s="30">
        <v>0.45113760000000003</v>
      </c>
      <c r="AK61" s="30">
        <f t="shared" si="4"/>
        <v>75.189599999999999</v>
      </c>
      <c r="AL61" s="35" t="s">
        <v>33</v>
      </c>
    </row>
    <row r="62" spans="1:38" s="19" customFormat="1" x14ac:dyDescent="0.25">
      <c r="A62" s="13" t="s">
        <v>124</v>
      </c>
      <c r="B62" s="28" t="s">
        <v>126</v>
      </c>
      <c r="C62" s="14"/>
      <c r="D62" s="90"/>
      <c r="E62" s="15" t="s">
        <v>23</v>
      </c>
      <c r="F62" s="15"/>
      <c r="G62" s="23"/>
      <c r="H62" s="23"/>
      <c r="I62" s="23">
        <v>12</v>
      </c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16">
        <f t="shared" si="0"/>
        <v>12</v>
      </c>
      <c r="AF62" s="16">
        <f t="shared" si="0"/>
        <v>0</v>
      </c>
      <c r="AG62" s="16">
        <f t="shared" si="1"/>
        <v>12</v>
      </c>
      <c r="AH62" s="20">
        <f t="shared" si="2"/>
        <v>75.189599999999999</v>
      </c>
      <c r="AI62" s="17">
        <f t="shared" si="3"/>
        <v>902.27520000000004</v>
      </c>
      <c r="AJ62" s="30">
        <v>0.90227520000000005</v>
      </c>
      <c r="AK62" s="30">
        <f t="shared" si="4"/>
        <v>75.189599999999999</v>
      </c>
      <c r="AL62" s="35" t="s">
        <v>33</v>
      </c>
    </row>
    <row r="63" spans="1:38" s="19" customFormat="1" x14ac:dyDescent="0.25">
      <c r="A63" s="13" t="s">
        <v>124</v>
      </c>
      <c r="B63" s="28" t="s">
        <v>127</v>
      </c>
      <c r="C63" s="14"/>
      <c r="D63" s="90"/>
      <c r="E63" s="15" t="s">
        <v>23</v>
      </c>
      <c r="F63" s="15"/>
      <c r="G63" s="23"/>
      <c r="H63" s="23"/>
      <c r="I63" s="23">
        <v>12</v>
      </c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16">
        <f t="shared" si="0"/>
        <v>12</v>
      </c>
      <c r="AF63" s="16">
        <f t="shared" si="0"/>
        <v>0</v>
      </c>
      <c r="AG63" s="16">
        <f t="shared" si="1"/>
        <v>12</v>
      </c>
      <c r="AH63" s="20">
        <f t="shared" si="2"/>
        <v>75.189599999999999</v>
      </c>
      <c r="AI63" s="17">
        <f t="shared" si="3"/>
        <v>902.27520000000004</v>
      </c>
      <c r="AJ63" s="30">
        <v>0.90227520000000005</v>
      </c>
      <c r="AK63" s="30">
        <f t="shared" si="4"/>
        <v>75.189599999999999</v>
      </c>
      <c r="AL63" s="35" t="s">
        <v>33</v>
      </c>
    </row>
    <row r="64" spans="1:38" s="19" customFormat="1" x14ac:dyDescent="0.25">
      <c r="A64" s="13" t="s">
        <v>128</v>
      </c>
      <c r="B64" s="28"/>
      <c r="C64" s="14"/>
      <c r="D64" s="90"/>
      <c r="E64" s="15" t="s">
        <v>23</v>
      </c>
      <c r="F64" s="15"/>
      <c r="G64" s="23"/>
      <c r="H64" s="23"/>
      <c r="I64" s="23">
        <v>24</v>
      </c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16">
        <f t="shared" si="0"/>
        <v>24</v>
      </c>
      <c r="AF64" s="16">
        <f t="shared" si="0"/>
        <v>0</v>
      </c>
      <c r="AG64" s="16">
        <f t="shared" si="1"/>
        <v>24</v>
      </c>
      <c r="AH64" s="20">
        <f t="shared" si="2"/>
        <v>75.189599999999999</v>
      </c>
      <c r="AI64" s="17">
        <f t="shared" si="3"/>
        <v>1804.5504000000001</v>
      </c>
      <c r="AJ64" s="30">
        <v>1.8045504000000001</v>
      </c>
      <c r="AK64" s="30">
        <f t="shared" si="4"/>
        <v>75.189599999999999</v>
      </c>
      <c r="AL64" s="35" t="s">
        <v>33</v>
      </c>
    </row>
    <row r="65" spans="1:38" s="19" customFormat="1" x14ac:dyDescent="0.25">
      <c r="A65" s="13" t="s">
        <v>115</v>
      </c>
      <c r="B65" s="28" t="s">
        <v>123</v>
      </c>
      <c r="C65" s="14"/>
      <c r="D65" s="90"/>
      <c r="E65" s="15" t="s">
        <v>23</v>
      </c>
      <c r="F65" s="15"/>
      <c r="G65" s="23"/>
      <c r="H65" s="23"/>
      <c r="I65" s="23">
        <v>12</v>
      </c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16">
        <f t="shared" si="0"/>
        <v>12</v>
      </c>
      <c r="AF65" s="16">
        <f t="shared" si="0"/>
        <v>0</v>
      </c>
      <c r="AG65" s="16">
        <f t="shared" si="1"/>
        <v>12</v>
      </c>
      <c r="AH65" s="20">
        <f t="shared" si="2"/>
        <v>75.189599999999999</v>
      </c>
      <c r="AI65" s="17">
        <f t="shared" si="3"/>
        <v>902.27520000000004</v>
      </c>
      <c r="AJ65" s="30">
        <v>0.90227520000000005</v>
      </c>
      <c r="AK65" s="30">
        <f t="shared" si="4"/>
        <v>75.189599999999999</v>
      </c>
      <c r="AL65" s="35" t="s">
        <v>33</v>
      </c>
    </row>
    <row r="66" spans="1:38" s="19" customFormat="1" ht="31.5" x14ac:dyDescent="0.25">
      <c r="A66" s="13" t="s">
        <v>129</v>
      </c>
      <c r="B66" s="28" t="s">
        <v>130</v>
      </c>
      <c r="C66" s="14"/>
      <c r="D66" s="90"/>
      <c r="E66" s="15" t="s">
        <v>23</v>
      </c>
      <c r="F66" s="15"/>
      <c r="G66" s="23"/>
      <c r="H66" s="23"/>
      <c r="I66" s="23">
        <v>1</v>
      </c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16">
        <f t="shared" si="0"/>
        <v>1</v>
      </c>
      <c r="AF66" s="16">
        <f t="shared" si="0"/>
        <v>0</v>
      </c>
      <c r="AG66" s="16">
        <f t="shared" si="1"/>
        <v>1</v>
      </c>
      <c r="AH66" s="20">
        <f t="shared" si="2"/>
        <v>1503.7920000000001</v>
      </c>
      <c r="AI66" s="17">
        <f t="shared" si="3"/>
        <v>1503.7920000000001</v>
      </c>
      <c r="AJ66" s="30">
        <v>1.5037920000000002</v>
      </c>
      <c r="AK66" s="30">
        <f t="shared" si="4"/>
        <v>1503.7920000000001</v>
      </c>
      <c r="AL66" s="35" t="s">
        <v>33</v>
      </c>
    </row>
    <row r="67" spans="1:38" s="19" customFormat="1" x14ac:dyDescent="0.25">
      <c r="A67" s="13" t="s">
        <v>131</v>
      </c>
      <c r="B67" s="28"/>
      <c r="C67" s="14"/>
      <c r="D67" s="90"/>
      <c r="E67" s="15" t="s">
        <v>23</v>
      </c>
      <c r="F67" s="15"/>
      <c r="G67" s="23"/>
      <c r="H67" s="23"/>
      <c r="I67" s="23">
        <v>15</v>
      </c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16">
        <f t="shared" si="0"/>
        <v>15</v>
      </c>
      <c r="AF67" s="16">
        <f t="shared" si="0"/>
        <v>0</v>
      </c>
      <c r="AG67" s="16">
        <f t="shared" si="1"/>
        <v>15</v>
      </c>
      <c r="AH67" s="20">
        <f t="shared" si="2"/>
        <v>75.189599999999999</v>
      </c>
      <c r="AI67" s="17">
        <f t="shared" si="3"/>
        <v>1127.8440000000001</v>
      </c>
      <c r="AJ67" s="30">
        <v>1.1278440000000001</v>
      </c>
      <c r="AK67" s="30">
        <f t="shared" si="4"/>
        <v>75.189599999999999</v>
      </c>
      <c r="AL67" s="35" t="s">
        <v>29</v>
      </c>
    </row>
    <row r="68" spans="1:38" s="19" customFormat="1" x14ac:dyDescent="0.25">
      <c r="A68" s="13" t="s">
        <v>132</v>
      </c>
      <c r="B68" s="28"/>
      <c r="C68" s="14"/>
      <c r="D68" s="90"/>
      <c r="E68" s="15" t="s">
        <v>23</v>
      </c>
      <c r="F68" s="15"/>
      <c r="G68" s="23"/>
      <c r="H68" s="23"/>
      <c r="I68" s="23">
        <v>2</v>
      </c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16">
        <f t="shared" si="0"/>
        <v>2</v>
      </c>
      <c r="AF68" s="16">
        <f t="shared" si="0"/>
        <v>0</v>
      </c>
      <c r="AG68" s="16">
        <f t="shared" si="1"/>
        <v>2</v>
      </c>
      <c r="AH68" s="20">
        <f t="shared" si="2"/>
        <v>1503.7920000000001</v>
      </c>
      <c r="AI68" s="17">
        <f t="shared" si="3"/>
        <v>3007.5840000000003</v>
      </c>
      <c r="AJ68" s="30">
        <v>3.0075840000000005</v>
      </c>
      <c r="AK68" s="30">
        <f t="shared" si="4"/>
        <v>1503.7920000000001</v>
      </c>
      <c r="AL68" s="35" t="s">
        <v>29</v>
      </c>
    </row>
    <row r="69" spans="1:38" s="19" customFormat="1" x14ac:dyDescent="0.25">
      <c r="A69" s="13" t="s">
        <v>122</v>
      </c>
      <c r="B69" s="28"/>
      <c r="C69" s="14"/>
      <c r="D69" s="90"/>
      <c r="E69" s="15" t="s">
        <v>23</v>
      </c>
      <c r="F69" s="15"/>
      <c r="G69" s="23"/>
      <c r="H69" s="23"/>
      <c r="I69" s="23">
        <v>20</v>
      </c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16">
        <f t="shared" si="0"/>
        <v>20</v>
      </c>
      <c r="AF69" s="16">
        <f t="shared" si="0"/>
        <v>0</v>
      </c>
      <c r="AG69" s="16">
        <f t="shared" si="1"/>
        <v>20</v>
      </c>
      <c r="AH69" s="20">
        <f t="shared" si="2"/>
        <v>75.189599999999999</v>
      </c>
      <c r="AI69" s="17">
        <f t="shared" si="3"/>
        <v>1503.7919999999999</v>
      </c>
      <c r="AJ69" s="30">
        <v>1.503792</v>
      </c>
      <c r="AK69" s="30">
        <f t="shared" si="4"/>
        <v>75.189599999999999</v>
      </c>
      <c r="AL69" s="35" t="s">
        <v>29</v>
      </c>
    </row>
    <row r="70" spans="1:38" s="19" customFormat="1" x14ac:dyDescent="0.25">
      <c r="A70" s="13" t="s">
        <v>133</v>
      </c>
      <c r="B70" s="28" t="s">
        <v>134</v>
      </c>
      <c r="C70" s="14"/>
      <c r="D70" s="90"/>
      <c r="E70" s="15" t="s">
        <v>23</v>
      </c>
      <c r="F70" s="15"/>
      <c r="G70" s="23"/>
      <c r="H70" s="23"/>
      <c r="I70" s="23">
        <v>30</v>
      </c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16">
        <f t="shared" si="0"/>
        <v>30</v>
      </c>
      <c r="AF70" s="16">
        <f t="shared" si="0"/>
        <v>0</v>
      </c>
      <c r="AG70" s="16">
        <f t="shared" si="1"/>
        <v>30</v>
      </c>
      <c r="AH70" s="20">
        <f t="shared" si="2"/>
        <v>11.27844</v>
      </c>
      <c r="AI70" s="17">
        <f t="shared" si="3"/>
        <v>338.35320000000002</v>
      </c>
      <c r="AJ70" s="30">
        <v>0.33835320000000002</v>
      </c>
      <c r="AK70" s="30">
        <f t="shared" si="4"/>
        <v>11.27844</v>
      </c>
      <c r="AL70" s="35" t="s">
        <v>29</v>
      </c>
    </row>
    <row r="71" spans="1:38" s="19" customFormat="1" x14ac:dyDescent="0.25">
      <c r="A71" s="21"/>
      <c r="B71" s="29"/>
      <c r="C71" s="22"/>
      <c r="D71" s="2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3"/>
      <c r="AF71" s="3"/>
      <c r="AG71" s="3"/>
      <c r="AH71" s="3"/>
      <c r="AI71" s="3">
        <f>SUM(AI7:AI70)</f>
        <v>462665.41883999965</v>
      </c>
      <c r="AJ71" s="32"/>
      <c r="AK71" s="32"/>
    </row>
    <row r="72" spans="1:38" s="19" customFormat="1" x14ac:dyDescent="0.25">
      <c r="A72" s="21" t="s">
        <v>58</v>
      </c>
      <c r="B72" s="29"/>
      <c r="C72" s="22"/>
      <c r="D72" s="2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3"/>
      <c r="AF72" s="3"/>
      <c r="AG72" s="3"/>
      <c r="AH72" s="3"/>
      <c r="AI72" s="3"/>
      <c r="AJ72" s="32"/>
      <c r="AK72" s="32"/>
    </row>
    <row r="73" spans="1:38" s="19" customFormat="1" x14ac:dyDescent="0.25">
      <c r="A73" s="21" t="s">
        <v>57</v>
      </c>
      <c r="B73" s="29"/>
      <c r="C73" s="22"/>
      <c r="D73" s="2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3"/>
      <c r="AF73" s="3"/>
      <c r="AG73" s="3"/>
      <c r="AH73" s="3"/>
      <c r="AI73" s="3"/>
      <c r="AJ73" s="32"/>
      <c r="AK73" s="32"/>
    </row>
    <row r="74" spans="1:38" s="19" customFormat="1" x14ac:dyDescent="0.25">
      <c r="A74" s="21"/>
      <c r="B74" s="29"/>
      <c r="C74" s="22"/>
      <c r="D74" s="2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3"/>
      <c r="AF74" s="3"/>
      <c r="AG74" s="3"/>
      <c r="AH74" s="3"/>
      <c r="AI74" s="3"/>
      <c r="AJ74" s="32"/>
      <c r="AK74" s="32"/>
    </row>
    <row r="75" spans="1:38" s="19" customFormat="1" x14ac:dyDescent="0.25">
      <c r="A75" s="21"/>
      <c r="B75" s="29"/>
      <c r="C75" s="22"/>
      <c r="D75" s="2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3"/>
      <c r="AF75" s="3"/>
      <c r="AG75" s="3"/>
      <c r="AH75" s="3"/>
      <c r="AI75" s="3"/>
      <c r="AJ75" s="32"/>
      <c r="AK75" s="32"/>
    </row>
    <row r="76" spans="1:38" s="19" customFormat="1" x14ac:dyDescent="0.25">
      <c r="A76" s="21"/>
      <c r="B76" s="29"/>
      <c r="C76" s="22"/>
      <c r="D76" s="2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3"/>
      <c r="AF76" s="3"/>
      <c r="AG76" s="3"/>
      <c r="AH76" s="3"/>
      <c r="AI76" s="3"/>
      <c r="AJ76" s="32"/>
      <c r="AK76" s="32"/>
    </row>
    <row r="78" spans="1:38" x14ac:dyDescent="0.25">
      <c r="A78" s="32"/>
      <c r="B78" s="32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  <c r="AI78" s="32"/>
    </row>
    <row r="79" spans="1:38" x14ac:dyDescent="0.25">
      <c r="A79" s="32"/>
      <c r="B79" s="32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32"/>
      <c r="AI79" s="32"/>
    </row>
    <row r="80" spans="1:38" x14ac:dyDescent="0.25">
      <c r="A80" s="32"/>
      <c r="B80" s="32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  <c r="AE80" s="32"/>
      <c r="AF80" s="32"/>
      <c r="AG80" s="32"/>
      <c r="AH80" s="32"/>
      <c r="AI80" s="32"/>
    </row>
    <row r="81" spans="1:35" x14ac:dyDescent="0.25">
      <c r="A81" s="32"/>
      <c r="B81" s="32"/>
      <c r="C81" s="32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2"/>
      <c r="AC81" s="32"/>
      <c r="AD81" s="32"/>
      <c r="AE81" s="32"/>
      <c r="AF81" s="32"/>
      <c r="AG81" s="32"/>
      <c r="AH81" s="32"/>
      <c r="AI81" s="32"/>
    </row>
    <row r="82" spans="1:35" x14ac:dyDescent="0.25">
      <c r="A82" s="32"/>
      <c r="B82" s="32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  <c r="AC82" s="32"/>
      <c r="AD82" s="32"/>
      <c r="AE82" s="32"/>
      <c r="AF82" s="32"/>
      <c r="AG82" s="32"/>
      <c r="AH82" s="32"/>
      <c r="AI82" s="32"/>
    </row>
    <row r="83" spans="1:35" x14ac:dyDescent="0.25">
      <c r="A83" s="32"/>
      <c r="B83" s="32"/>
      <c r="C83" s="32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  <c r="AF83" s="32"/>
      <c r="AG83" s="32"/>
      <c r="AH83" s="32"/>
      <c r="AI83" s="32"/>
    </row>
    <row r="84" spans="1:35" x14ac:dyDescent="0.25">
      <c r="A84" s="32"/>
      <c r="B84" s="32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2"/>
      <c r="AC84" s="32"/>
      <c r="AD84" s="32"/>
      <c r="AE84" s="32"/>
      <c r="AF84" s="32"/>
      <c r="AG84" s="32"/>
      <c r="AH84" s="32"/>
      <c r="AI84" s="32"/>
    </row>
    <row r="85" spans="1:35" x14ac:dyDescent="0.25">
      <c r="A85" s="32"/>
      <c r="B85" s="32"/>
      <c r="C85" s="32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2"/>
      <c r="AC85" s="32"/>
      <c r="AD85" s="32"/>
      <c r="AE85" s="32"/>
      <c r="AF85" s="32"/>
      <c r="AG85" s="32"/>
      <c r="AH85" s="32"/>
      <c r="AI85" s="32"/>
    </row>
    <row r="86" spans="1:35" x14ac:dyDescent="0.25">
      <c r="A86" s="32"/>
      <c r="B86" s="32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  <c r="AG86" s="32"/>
      <c r="AH86" s="32"/>
      <c r="AI86" s="32"/>
    </row>
    <row r="87" spans="1:35" x14ac:dyDescent="0.25">
      <c r="A87" s="32"/>
      <c r="B87" s="32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  <c r="AG87" s="32"/>
      <c r="AH87" s="32"/>
      <c r="AI87" s="32"/>
    </row>
    <row r="88" spans="1:35" x14ac:dyDescent="0.25">
      <c r="A88" s="32"/>
      <c r="B88" s="32"/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  <c r="AG88" s="32"/>
      <c r="AH88" s="32"/>
      <c r="AI88" s="32"/>
    </row>
    <row r="89" spans="1:35" x14ac:dyDescent="0.25">
      <c r="A89" s="32"/>
      <c r="B89" s="32"/>
      <c r="C89" s="32"/>
      <c r="D89" s="32"/>
      <c r="E89" s="32"/>
      <c r="F89" s="32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  <c r="AG89" s="32"/>
      <c r="AH89" s="32"/>
      <c r="AI89" s="32"/>
    </row>
    <row r="90" spans="1:35" x14ac:dyDescent="0.25">
      <c r="A90" s="32"/>
      <c r="B90" s="32"/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  <c r="AG90" s="32"/>
      <c r="AH90" s="32"/>
      <c r="AI90" s="32"/>
    </row>
    <row r="91" spans="1:35" x14ac:dyDescent="0.25">
      <c r="A91" s="32"/>
      <c r="B91" s="32"/>
      <c r="C91" s="32"/>
      <c r="D91" s="32"/>
      <c r="E91" s="32"/>
      <c r="F91" s="32"/>
      <c r="G91" s="32"/>
      <c r="H91" s="32"/>
      <c r="I91" s="32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2"/>
      <c r="Z91" s="32"/>
      <c r="AA91" s="32"/>
      <c r="AB91" s="32"/>
      <c r="AC91" s="32"/>
      <c r="AD91" s="32"/>
      <c r="AE91" s="32"/>
      <c r="AF91" s="32"/>
      <c r="AG91" s="32"/>
      <c r="AH91" s="32"/>
      <c r="AI91" s="32"/>
    </row>
    <row r="92" spans="1:35" x14ac:dyDescent="0.25">
      <c r="A92" s="32"/>
      <c r="B92" s="32"/>
      <c r="C92" s="32"/>
      <c r="D92" s="32"/>
      <c r="E92" s="32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2"/>
      <c r="Z92" s="32"/>
      <c r="AA92" s="32"/>
      <c r="AB92" s="32"/>
      <c r="AC92" s="32"/>
      <c r="AD92" s="32"/>
      <c r="AE92" s="32"/>
      <c r="AF92" s="32"/>
      <c r="AG92" s="32"/>
      <c r="AH92" s="32"/>
      <c r="AI92" s="32"/>
    </row>
    <row r="93" spans="1:35" x14ac:dyDescent="0.25">
      <c r="A93" s="32"/>
      <c r="B93" s="32"/>
      <c r="C93" s="32"/>
      <c r="D93" s="32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  <c r="AA93" s="32"/>
      <c r="AB93" s="32"/>
      <c r="AC93" s="32"/>
      <c r="AD93" s="32"/>
      <c r="AE93" s="32"/>
      <c r="AF93" s="32"/>
      <c r="AG93" s="32"/>
      <c r="AH93" s="32"/>
      <c r="AI93" s="32"/>
    </row>
    <row r="94" spans="1:35" x14ac:dyDescent="0.25">
      <c r="A94" s="32"/>
      <c r="B94" s="32"/>
      <c r="C94" s="32"/>
      <c r="D94" s="32"/>
      <c r="E94" s="32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/>
      <c r="AA94" s="32"/>
      <c r="AB94" s="32"/>
      <c r="AC94" s="32"/>
      <c r="AD94" s="32"/>
      <c r="AE94" s="32"/>
      <c r="AF94" s="32"/>
      <c r="AG94" s="32"/>
      <c r="AH94" s="32"/>
      <c r="AI94" s="32"/>
    </row>
    <row r="95" spans="1:35" x14ac:dyDescent="0.25">
      <c r="A95" s="32"/>
      <c r="B95" s="32"/>
      <c r="C95" s="32"/>
      <c r="D95" s="32"/>
      <c r="E95" s="32"/>
      <c r="F95" s="32"/>
      <c r="G95" s="32"/>
      <c r="H95" s="32"/>
      <c r="I95" s="32"/>
      <c r="J95" s="32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2"/>
      <c r="Z95" s="32"/>
      <c r="AA95" s="32"/>
      <c r="AB95" s="32"/>
      <c r="AC95" s="32"/>
      <c r="AD95" s="32"/>
      <c r="AE95" s="32"/>
      <c r="AF95" s="32"/>
      <c r="AG95" s="32"/>
      <c r="AH95" s="32"/>
      <c r="AI95" s="32"/>
    </row>
    <row r="106" spans="1:35" x14ac:dyDescent="0.25">
      <c r="A106" s="32"/>
      <c r="B106" s="32"/>
      <c r="C106" s="32"/>
      <c r="D106" s="32"/>
      <c r="E106" s="32"/>
      <c r="F106" s="32"/>
      <c r="G106" s="32"/>
      <c r="H106" s="32"/>
      <c r="I106" s="32"/>
      <c r="J106" s="32"/>
      <c r="K106" s="32"/>
      <c r="L106" s="32"/>
      <c r="M106" s="32"/>
      <c r="N106" s="32"/>
      <c r="O106" s="32"/>
      <c r="P106" s="32"/>
      <c r="Q106" s="32"/>
      <c r="R106" s="32"/>
      <c r="S106" s="32"/>
      <c r="T106" s="32"/>
      <c r="U106" s="32"/>
      <c r="V106" s="32"/>
      <c r="W106" s="32"/>
      <c r="X106" s="32"/>
      <c r="Y106" s="32"/>
      <c r="Z106" s="32"/>
      <c r="AA106" s="32"/>
      <c r="AB106" s="32"/>
      <c r="AC106" s="32"/>
      <c r="AD106" s="32"/>
      <c r="AE106" s="32"/>
      <c r="AF106" s="32"/>
      <c r="AG106" s="32"/>
      <c r="AH106" s="32"/>
      <c r="AI106" s="32"/>
    </row>
    <row r="107" spans="1:35" x14ac:dyDescent="0.25">
      <c r="A107" s="32"/>
      <c r="B107" s="32"/>
      <c r="C107" s="32"/>
      <c r="D107" s="32"/>
      <c r="E107" s="32"/>
      <c r="F107" s="32"/>
      <c r="G107" s="32"/>
      <c r="H107" s="32"/>
      <c r="I107" s="32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  <c r="AA107" s="32"/>
      <c r="AB107" s="32"/>
      <c r="AC107" s="32"/>
      <c r="AD107" s="32"/>
      <c r="AE107" s="32"/>
      <c r="AF107" s="32"/>
      <c r="AG107" s="32"/>
      <c r="AH107" s="32"/>
      <c r="AI107" s="32"/>
    </row>
    <row r="108" spans="1:35" x14ac:dyDescent="0.25">
      <c r="A108" s="32"/>
      <c r="B108" s="32"/>
      <c r="C108" s="32"/>
      <c r="D108" s="32"/>
      <c r="E108" s="32"/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  <c r="AF108" s="32"/>
      <c r="AG108" s="32"/>
      <c r="AH108" s="32"/>
      <c r="AI108" s="32"/>
    </row>
    <row r="109" spans="1:35" x14ac:dyDescent="0.25">
      <c r="A109" s="32"/>
      <c r="B109" s="32"/>
      <c r="C109" s="32"/>
      <c r="D109" s="32"/>
      <c r="E109" s="32"/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  <c r="AE109" s="32"/>
      <c r="AF109" s="32"/>
      <c r="AG109" s="32"/>
      <c r="AH109" s="32"/>
      <c r="AI109" s="32"/>
    </row>
    <row r="110" spans="1:35" x14ac:dyDescent="0.25">
      <c r="A110" s="32"/>
      <c r="B110" s="32"/>
      <c r="C110" s="32"/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2"/>
      <c r="AA110" s="32"/>
      <c r="AB110" s="32"/>
      <c r="AC110" s="32"/>
      <c r="AD110" s="32"/>
      <c r="AE110" s="32"/>
      <c r="AF110" s="32"/>
      <c r="AG110" s="32"/>
      <c r="AH110" s="32"/>
      <c r="AI110" s="32"/>
    </row>
    <row r="111" spans="1:35" x14ac:dyDescent="0.25">
      <c r="A111" s="32"/>
      <c r="B111" s="32"/>
      <c r="C111" s="32"/>
      <c r="D111" s="32"/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  <c r="Z111" s="32"/>
      <c r="AA111" s="32"/>
      <c r="AB111" s="32"/>
      <c r="AC111" s="32"/>
      <c r="AD111" s="32"/>
      <c r="AE111" s="32"/>
      <c r="AF111" s="32"/>
      <c r="AG111" s="32"/>
      <c r="AH111" s="32"/>
      <c r="AI111" s="32"/>
    </row>
    <row r="112" spans="1:35" x14ac:dyDescent="0.25">
      <c r="A112" s="32"/>
      <c r="B112" s="32"/>
      <c r="C112" s="32"/>
      <c r="D112" s="32"/>
      <c r="E112" s="32"/>
      <c r="F112" s="32"/>
      <c r="G112" s="32"/>
      <c r="H112" s="32"/>
      <c r="I112" s="32"/>
      <c r="J112" s="32"/>
      <c r="K112" s="32"/>
      <c r="L112" s="32"/>
      <c r="M112" s="32"/>
      <c r="N112" s="32"/>
      <c r="O112" s="32"/>
      <c r="P112" s="32"/>
      <c r="Q112" s="32"/>
      <c r="R112" s="32"/>
      <c r="S112" s="32"/>
      <c r="T112" s="32"/>
      <c r="U112" s="32"/>
      <c r="V112" s="32"/>
      <c r="W112" s="32"/>
      <c r="X112" s="32"/>
      <c r="Y112" s="32"/>
      <c r="Z112" s="32"/>
      <c r="AA112" s="32"/>
      <c r="AB112" s="32"/>
      <c r="AC112" s="32"/>
      <c r="AD112" s="32"/>
      <c r="AE112" s="32"/>
      <c r="AF112" s="32"/>
      <c r="AG112" s="32"/>
      <c r="AH112" s="32"/>
      <c r="AI112" s="32"/>
    </row>
    <row r="113" spans="1:35" x14ac:dyDescent="0.25">
      <c r="A113" s="32"/>
      <c r="B113" s="32"/>
      <c r="C113" s="32"/>
      <c r="D113" s="32"/>
      <c r="E113" s="32"/>
      <c r="F113" s="32"/>
      <c r="G113" s="32"/>
      <c r="H113" s="32"/>
      <c r="I113" s="32"/>
      <c r="J113" s="32"/>
      <c r="K113" s="32"/>
      <c r="L113" s="32"/>
      <c r="M113" s="32"/>
      <c r="N113" s="32"/>
      <c r="O113" s="32"/>
      <c r="P113" s="32"/>
      <c r="Q113" s="32"/>
      <c r="R113" s="32"/>
      <c r="S113" s="32"/>
      <c r="T113" s="32"/>
      <c r="U113" s="32"/>
      <c r="V113" s="32"/>
      <c r="W113" s="32"/>
      <c r="X113" s="32"/>
      <c r="Y113" s="32"/>
      <c r="Z113" s="32"/>
      <c r="AA113" s="32"/>
      <c r="AB113" s="32"/>
      <c r="AC113" s="32"/>
      <c r="AD113" s="32"/>
      <c r="AE113" s="32"/>
      <c r="AF113" s="32"/>
      <c r="AG113" s="32"/>
      <c r="AH113" s="32"/>
      <c r="AI113" s="32"/>
    </row>
    <row r="114" spans="1:35" x14ac:dyDescent="0.25">
      <c r="A114" s="32"/>
      <c r="B114" s="32"/>
      <c r="C114" s="32"/>
      <c r="D114" s="32"/>
      <c r="E114" s="3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  <c r="AA114" s="32"/>
      <c r="AB114" s="32"/>
      <c r="AC114" s="32"/>
      <c r="AD114" s="32"/>
      <c r="AE114" s="32"/>
      <c r="AF114" s="32"/>
      <c r="AG114" s="32"/>
      <c r="AH114" s="32"/>
      <c r="AI114" s="32"/>
    </row>
    <row r="115" spans="1:35" x14ac:dyDescent="0.25">
      <c r="A115" s="32"/>
      <c r="B115" s="32"/>
      <c r="C115" s="32"/>
      <c r="D115" s="32"/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2"/>
      <c r="Z115" s="32"/>
      <c r="AA115" s="32"/>
      <c r="AB115" s="32"/>
      <c r="AC115" s="32"/>
      <c r="AD115" s="32"/>
      <c r="AE115" s="32"/>
      <c r="AF115" s="32"/>
      <c r="AG115" s="32"/>
      <c r="AH115" s="32"/>
      <c r="AI115" s="32"/>
    </row>
    <row r="116" spans="1:35" x14ac:dyDescent="0.25">
      <c r="A116" s="32"/>
      <c r="B116" s="32"/>
      <c r="C116" s="32"/>
      <c r="D116" s="32"/>
      <c r="E116" s="32"/>
      <c r="F116" s="32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  <c r="AA116" s="32"/>
      <c r="AB116" s="32"/>
      <c r="AC116" s="32"/>
      <c r="AD116" s="32"/>
      <c r="AE116" s="32"/>
      <c r="AF116" s="32"/>
      <c r="AG116" s="32"/>
      <c r="AH116" s="32"/>
      <c r="AI116" s="32"/>
    </row>
    <row r="117" spans="1:35" x14ac:dyDescent="0.25">
      <c r="A117" s="32"/>
      <c r="B117" s="32"/>
      <c r="C117" s="32"/>
      <c r="D117" s="32"/>
      <c r="E117" s="32"/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  <c r="T117" s="32"/>
      <c r="U117" s="32"/>
      <c r="V117" s="32"/>
      <c r="W117" s="32"/>
      <c r="X117" s="32"/>
      <c r="Y117" s="32"/>
      <c r="Z117" s="32"/>
      <c r="AA117" s="32"/>
      <c r="AB117" s="32"/>
      <c r="AC117" s="32"/>
      <c r="AD117" s="32"/>
      <c r="AE117" s="32"/>
      <c r="AF117" s="32"/>
      <c r="AG117" s="32"/>
      <c r="AH117" s="32"/>
      <c r="AI117" s="32"/>
    </row>
    <row r="118" spans="1:35" x14ac:dyDescent="0.25">
      <c r="A118" s="32"/>
      <c r="B118" s="32"/>
      <c r="C118" s="32"/>
      <c r="D118" s="32"/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/>
      <c r="R118" s="32"/>
      <c r="S118" s="32"/>
      <c r="T118" s="32"/>
      <c r="U118" s="32"/>
      <c r="V118" s="32"/>
      <c r="W118" s="32"/>
      <c r="X118" s="32"/>
      <c r="Y118" s="32"/>
      <c r="Z118" s="32"/>
      <c r="AA118" s="32"/>
      <c r="AB118" s="32"/>
      <c r="AC118" s="32"/>
      <c r="AD118" s="32"/>
      <c r="AE118" s="32"/>
      <c r="AF118" s="32"/>
      <c r="AG118" s="32"/>
      <c r="AH118" s="32"/>
      <c r="AI118" s="32"/>
    </row>
    <row r="119" spans="1:35" x14ac:dyDescent="0.25">
      <c r="A119" s="32"/>
      <c r="B119" s="32"/>
      <c r="C119" s="32"/>
      <c r="D119" s="32"/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2"/>
      <c r="Y119" s="32"/>
      <c r="Z119" s="32"/>
      <c r="AA119" s="32"/>
      <c r="AB119" s="32"/>
      <c r="AC119" s="32"/>
      <c r="AD119" s="32"/>
      <c r="AE119" s="32"/>
      <c r="AF119" s="32"/>
      <c r="AG119" s="32"/>
      <c r="AH119" s="32"/>
      <c r="AI119" s="32"/>
    </row>
    <row r="120" spans="1:35" x14ac:dyDescent="0.25">
      <c r="A120" s="32"/>
      <c r="B120" s="32"/>
      <c r="C120" s="32"/>
      <c r="D120" s="32"/>
      <c r="E120" s="32"/>
      <c r="F120" s="32"/>
      <c r="G120" s="32"/>
      <c r="H120" s="32"/>
      <c r="I120" s="32"/>
      <c r="J120" s="32"/>
      <c r="K120" s="32"/>
      <c r="L120" s="32"/>
      <c r="M120" s="32"/>
      <c r="N120" s="32"/>
      <c r="O120" s="32"/>
      <c r="P120" s="32"/>
      <c r="Q120" s="32"/>
      <c r="R120" s="32"/>
      <c r="S120" s="32"/>
      <c r="T120" s="32"/>
      <c r="U120" s="32"/>
      <c r="V120" s="32"/>
      <c r="W120" s="32"/>
      <c r="X120" s="32"/>
      <c r="Y120" s="32"/>
      <c r="Z120" s="32"/>
      <c r="AA120" s="32"/>
      <c r="AB120" s="32"/>
      <c r="AC120" s="32"/>
      <c r="AD120" s="32"/>
      <c r="AE120" s="32"/>
      <c r="AF120" s="32"/>
      <c r="AG120" s="32"/>
      <c r="AH120" s="32"/>
      <c r="AI120" s="32"/>
    </row>
    <row r="121" spans="1:35" x14ac:dyDescent="0.25">
      <c r="A121" s="32"/>
      <c r="B121" s="32"/>
      <c r="C121" s="32"/>
      <c r="D121" s="32"/>
      <c r="E121" s="32"/>
      <c r="F121" s="32"/>
      <c r="G121" s="32"/>
      <c r="H121" s="32"/>
      <c r="I121" s="32"/>
      <c r="J121" s="32"/>
      <c r="K121" s="32"/>
      <c r="L121" s="32"/>
      <c r="M121" s="32"/>
      <c r="N121" s="32"/>
      <c r="O121" s="32"/>
      <c r="P121" s="32"/>
      <c r="Q121" s="32"/>
      <c r="R121" s="32"/>
      <c r="S121" s="32"/>
      <c r="T121" s="32"/>
      <c r="U121" s="32"/>
      <c r="V121" s="32"/>
      <c r="W121" s="32"/>
      <c r="X121" s="32"/>
      <c r="Y121" s="32"/>
      <c r="Z121" s="32"/>
      <c r="AA121" s="32"/>
      <c r="AB121" s="32"/>
      <c r="AC121" s="32"/>
      <c r="AD121" s="32"/>
      <c r="AE121" s="32"/>
      <c r="AF121" s="32"/>
      <c r="AG121" s="32"/>
      <c r="AH121" s="32"/>
      <c r="AI121" s="32"/>
    </row>
    <row r="122" spans="1:35" x14ac:dyDescent="0.25">
      <c r="A122" s="32"/>
      <c r="B122" s="32"/>
      <c r="C122" s="32"/>
      <c r="D122" s="32"/>
      <c r="E122" s="32"/>
      <c r="F122" s="32"/>
      <c r="G122" s="32"/>
      <c r="H122" s="32"/>
      <c r="I122" s="32"/>
      <c r="J122" s="32"/>
      <c r="K122" s="32"/>
      <c r="L122" s="32"/>
      <c r="M122" s="32"/>
      <c r="N122" s="32"/>
      <c r="O122" s="32"/>
      <c r="P122" s="32"/>
      <c r="Q122" s="32"/>
      <c r="R122" s="32"/>
      <c r="S122" s="32"/>
      <c r="T122" s="32"/>
      <c r="U122" s="32"/>
      <c r="V122" s="32"/>
      <c r="W122" s="32"/>
      <c r="X122" s="32"/>
      <c r="Y122" s="32"/>
      <c r="Z122" s="32"/>
      <c r="AA122" s="32"/>
      <c r="AB122" s="32"/>
      <c r="AC122" s="32"/>
      <c r="AD122" s="32"/>
      <c r="AE122" s="32"/>
      <c r="AF122" s="32"/>
      <c r="AG122" s="32"/>
      <c r="AH122" s="32"/>
      <c r="AI122" s="32"/>
    </row>
    <row r="123" spans="1:35" x14ac:dyDescent="0.25">
      <c r="A123" s="32"/>
      <c r="B123" s="32"/>
      <c r="C123" s="32"/>
      <c r="D123" s="32"/>
      <c r="E123" s="32"/>
      <c r="F123" s="32"/>
      <c r="G123" s="32"/>
      <c r="H123" s="32"/>
      <c r="I123" s="32"/>
      <c r="J123" s="32"/>
      <c r="K123" s="32"/>
      <c r="L123" s="32"/>
      <c r="M123" s="32"/>
      <c r="N123" s="32"/>
      <c r="O123" s="32"/>
      <c r="P123" s="32"/>
      <c r="Q123" s="32"/>
      <c r="R123" s="32"/>
      <c r="S123" s="32"/>
      <c r="T123" s="32"/>
      <c r="U123" s="32"/>
      <c r="V123" s="32"/>
      <c r="W123" s="32"/>
      <c r="X123" s="32"/>
      <c r="Y123" s="32"/>
      <c r="Z123" s="32"/>
      <c r="AA123" s="32"/>
      <c r="AB123" s="32"/>
      <c r="AC123" s="32"/>
      <c r="AD123" s="32"/>
      <c r="AE123" s="32"/>
      <c r="AF123" s="32"/>
      <c r="AG123" s="32"/>
      <c r="AH123" s="32"/>
      <c r="AI123" s="32"/>
    </row>
  </sheetData>
  <mergeCells count="5">
    <mergeCell ref="I1:AE1"/>
    <mergeCell ref="A2:B2"/>
    <mergeCell ref="D2:G2"/>
    <mergeCell ref="G5:AD5"/>
    <mergeCell ref="D7:D7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L124"/>
  <sheetViews>
    <sheetView workbookViewId="0">
      <selection activeCell="B38" sqref="B38"/>
    </sheetView>
  </sheetViews>
  <sheetFormatPr defaultRowHeight="15.75" x14ac:dyDescent="0.25"/>
  <cols>
    <col min="1" max="1" width="38.85546875" style="1" bestFit="1" customWidth="1"/>
    <col min="2" max="2" width="45.7109375" style="25" customWidth="1"/>
    <col min="3" max="3" width="15.85546875" style="2" customWidth="1"/>
    <col min="4" max="4" width="36.42578125" style="2" customWidth="1"/>
    <col min="5" max="5" width="7.85546875" style="2" customWidth="1"/>
    <col min="6" max="6" width="10.7109375" style="2" customWidth="1"/>
    <col min="7" max="24" width="10.85546875" style="2" customWidth="1"/>
    <col min="25" max="30" width="12.140625" style="2" customWidth="1"/>
    <col min="31" max="33" width="12.28515625" style="3" customWidth="1"/>
    <col min="34" max="34" width="13.85546875" style="3" customWidth="1"/>
    <col min="35" max="35" width="15" style="3" customWidth="1"/>
    <col min="36" max="36" width="11.28515625" style="32" bestFit="1" customWidth="1"/>
    <col min="37" max="37" width="12.42578125" style="32" bestFit="1" customWidth="1"/>
    <col min="38" max="16384" width="9.140625" style="32"/>
  </cols>
  <sheetData>
    <row r="1" spans="1:38" ht="15.75" customHeight="1" x14ac:dyDescent="0.25">
      <c r="I1" s="84" t="s">
        <v>1</v>
      </c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  <c r="AA1" s="84"/>
      <c r="AB1" s="84"/>
      <c r="AC1" s="84"/>
      <c r="AD1" s="84"/>
      <c r="AE1" s="84"/>
      <c r="AF1" s="32"/>
      <c r="AG1" s="32"/>
    </row>
    <row r="2" spans="1:38" ht="30" customHeight="1" x14ac:dyDescent="0.3">
      <c r="A2" s="85" t="s">
        <v>0</v>
      </c>
      <c r="B2" s="85"/>
      <c r="C2" s="24"/>
      <c r="D2" s="86" t="s">
        <v>135</v>
      </c>
      <c r="E2" s="86"/>
      <c r="F2" s="86"/>
      <c r="G2" s="86"/>
      <c r="J2" s="33"/>
      <c r="Y2" s="32"/>
      <c r="Z2" s="32"/>
      <c r="AH2" s="18"/>
      <c r="AI2" s="18"/>
    </row>
    <row r="3" spans="1:38" x14ac:dyDescent="0.25">
      <c r="A3" s="32"/>
      <c r="B3" s="26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</row>
    <row r="4" spans="1:38" x14ac:dyDescent="0.25">
      <c r="A4" s="32"/>
      <c r="B4" s="26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</row>
    <row r="5" spans="1:38" s="5" customFormat="1" x14ac:dyDescent="0.25">
      <c r="A5" s="4"/>
      <c r="B5" s="27"/>
      <c r="G5" s="87" t="s">
        <v>47</v>
      </c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8"/>
      <c r="T5" s="88"/>
      <c r="U5" s="88"/>
      <c r="V5" s="88"/>
      <c r="W5" s="88"/>
      <c r="X5" s="88"/>
      <c r="Y5" s="88"/>
      <c r="Z5" s="88"/>
      <c r="AA5" s="88"/>
      <c r="AB5" s="88"/>
      <c r="AC5" s="88"/>
      <c r="AD5" s="89"/>
      <c r="AE5" s="6"/>
      <c r="AF5" s="6"/>
      <c r="AG5" s="6"/>
      <c r="AH5" s="7"/>
      <c r="AI5" s="6"/>
    </row>
    <row r="6" spans="1:38" s="12" customFormat="1" ht="110.25" x14ac:dyDescent="0.25">
      <c r="A6" s="8" t="s">
        <v>2</v>
      </c>
      <c r="B6" s="8" t="s">
        <v>3</v>
      </c>
      <c r="C6" s="8" t="s">
        <v>4</v>
      </c>
      <c r="D6" s="8" t="s">
        <v>5</v>
      </c>
      <c r="E6" s="9" t="s">
        <v>6</v>
      </c>
      <c r="F6" s="9" t="s">
        <v>34</v>
      </c>
      <c r="G6" s="9" t="s">
        <v>13</v>
      </c>
      <c r="H6" s="9" t="s">
        <v>35</v>
      </c>
      <c r="I6" s="9" t="s">
        <v>14</v>
      </c>
      <c r="J6" s="9" t="s">
        <v>36</v>
      </c>
      <c r="K6" s="9" t="s">
        <v>15</v>
      </c>
      <c r="L6" s="9" t="s">
        <v>37</v>
      </c>
      <c r="M6" s="9" t="s">
        <v>16</v>
      </c>
      <c r="N6" s="9" t="s">
        <v>38</v>
      </c>
      <c r="O6" s="9" t="s">
        <v>17</v>
      </c>
      <c r="P6" s="9" t="s">
        <v>39</v>
      </c>
      <c r="Q6" s="9" t="s">
        <v>18</v>
      </c>
      <c r="R6" s="9" t="s">
        <v>40</v>
      </c>
      <c r="S6" s="9" t="s">
        <v>19</v>
      </c>
      <c r="T6" s="9" t="s">
        <v>41</v>
      </c>
      <c r="U6" s="9" t="s">
        <v>20</v>
      </c>
      <c r="V6" s="9" t="s">
        <v>42</v>
      </c>
      <c r="W6" s="9" t="s">
        <v>21</v>
      </c>
      <c r="X6" s="9" t="s">
        <v>43</v>
      </c>
      <c r="Y6" s="9" t="s">
        <v>7</v>
      </c>
      <c r="Z6" s="9" t="s">
        <v>44</v>
      </c>
      <c r="AA6" s="9" t="s">
        <v>8</v>
      </c>
      <c r="AB6" s="9" t="s">
        <v>45</v>
      </c>
      <c r="AC6" s="9" t="s">
        <v>9</v>
      </c>
      <c r="AD6" s="9" t="s">
        <v>46</v>
      </c>
      <c r="AE6" s="10" t="s">
        <v>10</v>
      </c>
      <c r="AF6" s="10" t="s">
        <v>48</v>
      </c>
      <c r="AG6" s="10" t="s">
        <v>49</v>
      </c>
      <c r="AH6" s="10" t="s">
        <v>12</v>
      </c>
      <c r="AI6" s="11" t="s">
        <v>11</v>
      </c>
    </row>
    <row r="7" spans="1:38" s="18" customFormat="1" x14ac:dyDescent="0.25">
      <c r="A7" s="13" t="s">
        <v>138</v>
      </c>
      <c r="B7" s="28" t="s">
        <v>139</v>
      </c>
      <c r="C7" s="14"/>
      <c r="D7" s="90" t="s">
        <v>22</v>
      </c>
      <c r="E7" s="15" t="s">
        <v>23</v>
      </c>
      <c r="F7" s="15"/>
      <c r="G7" s="23"/>
      <c r="H7" s="23"/>
      <c r="I7" s="23"/>
      <c r="J7" s="23"/>
      <c r="K7" s="23">
        <v>25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16">
        <f>G7+I7+K7+M7+O7+Q7+S7+U7+W7+Y7+AA7+AC7</f>
        <v>25</v>
      </c>
      <c r="AF7" s="16">
        <f>H7+J7+L7+N7+P7+R7+T7+V7+X7+Z7+AB7+AD7</f>
        <v>0</v>
      </c>
      <c r="AG7" s="16">
        <f>F7-AF7+AE7</f>
        <v>25</v>
      </c>
      <c r="AH7" s="20">
        <f>AK7</f>
        <v>751.89600000000007</v>
      </c>
      <c r="AI7" s="17">
        <f>AE7*AH7</f>
        <v>18797.400000000001</v>
      </c>
      <c r="AJ7" s="30">
        <v>18.797400000000003</v>
      </c>
      <c r="AK7" s="30">
        <f>AJ7*1000/AE7</f>
        <v>751.89600000000007</v>
      </c>
      <c r="AL7" s="34" t="s">
        <v>53</v>
      </c>
    </row>
    <row r="8" spans="1:38" s="19" customFormat="1" x14ac:dyDescent="0.25">
      <c r="A8" s="13" t="s">
        <v>138</v>
      </c>
      <c r="B8" s="28" t="s">
        <v>140</v>
      </c>
      <c r="C8" s="14"/>
      <c r="D8" s="90"/>
      <c r="E8" s="15" t="s">
        <v>26</v>
      </c>
      <c r="F8" s="15"/>
      <c r="G8" s="23"/>
      <c r="H8" s="23"/>
      <c r="I8" s="23"/>
      <c r="J8" s="23"/>
      <c r="K8" s="23">
        <v>25</v>
      </c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16">
        <f t="shared" ref="AE8:AF35" si="0">G8+I8+K8+M8+O8+Q8+S8+U8+W8+Y8+AA8+AC8</f>
        <v>25</v>
      </c>
      <c r="AF8" s="16">
        <f t="shared" si="0"/>
        <v>0</v>
      </c>
      <c r="AG8" s="16">
        <f t="shared" ref="AG8:AG35" si="1">F8-AF8+AE8</f>
        <v>25</v>
      </c>
      <c r="AH8" s="20">
        <f t="shared" ref="AH8:AH35" si="2">AK8</f>
        <v>563.92200000000003</v>
      </c>
      <c r="AI8" s="17">
        <f t="shared" ref="AI8:AI35" si="3">AE8*AH8</f>
        <v>14098.050000000001</v>
      </c>
      <c r="AJ8" s="30">
        <v>14.098050000000001</v>
      </c>
      <c r="AK8" s="30">
        <f t="shared" ref="AK8:AK35" si="4">AJ8*1000/AE8</f>
        <v>563.92200000000003</v>
      </c>
      <c r="AL8" s="35" t="s">
        <v>53</v>
      </c>
    </row>
    <row r="9" spans="1:38" s="19" customFormat="1" x14ac:dyDescent="0.25">
      <c r="A9" s="13" t="s">
        <v>141</v>
      </c>
      <c r="B9" s="28"/>
      <c r="C9" s="14"/>
      <c r="D9" s="90"/>
      <c r="E9" s="15" t="s">
        <v>23</v>
      </c>
      <c r="F9" s="15"/>
      <c r="G9" s="23"/>
      <c r="H9" s="23"/>
      <c r="I9" s="23"/>
      <c r="J9" s="23"/>
      <c r="K9" s="23">
        <v>15</v>
      </c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16">
        <f t="shared" si="0"/>
        <v>15</v>
      </c>
      <c r="AF9" s="16">
        <f t="shared" si="0"/>
        <v>0</v>
      </c>
      <c r="AG9" s="16">
        <f t="shared" si="1"/>
        <v>15</v>
      </c>
      <c r="AH9" s="20">
        <f t="shared" si="2"/>
        <v>338.35319999999996</v>
      </c>
      <c r="AI9" s="17">
        <f t="shared" si="3"/>
        <v>5075.2979999999998</v>
      </c>
      <c r="AJ9" s="30">
        <v>5.0752980000000001</v>
      </c>
      <c r="AK9" s="30">
        <f t="shared" si="4"/>
        <v>338.35319999999996</v>
      </c>
      <c r="AL9" s="35" t="s">
        <v>53</v>
      </c>
    </row>
    <row r="10" spans="1:38" s="19" customFormat="1" x14ac:dyDescent="0.25">
      <c r="A10" s="13" t="s">
        <v>142</v>
      </c>
      <c r="B10" s="28"/>
      <c r="C10" s="14"/>
      <c r="D10" s="90"/>
      <c r="E10" s="15" t="s">
        <v>23</v>
      </c>
      <c r="F10" s="15"/>
      <c r="G10" s="23"/>
      <c r="H10" s="23"/>
      <c r="I10" s="23"/>
      <c r="J10" s="23"/>
      <c r="K10" s="23">
        <v>10</v>
      </c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16">
        <f t="shared" si="0"/>
        <v>10</v>
      </c>
      <c r="AF10" s="16">
        <f t="shared" si="0"/>
        <v>0</v>
      </c>
      <c r="AG10" s="16">
        <f t="shared" si="1"/>
        <v>10</v>
      </c>
      <c r="AH10" s="20">
        <f t="shared" si="2"/>
        <v>877.21199999999988</v>
      </c>
      <c r="AI10" s="17">
        <f t="shared" si="3"/>
        <v>8772.119999999999</v>
      </c>
      <c r="AJ10" s="30">
        <v>8.7721199999999993</v>
      </c>
      <c r="AK10" s="30">
        <f t="shared" si="4"/>
        <v>877.21199999999988</v>
      </c>
      <c r="AL10" s="35" t="s">
        <v>53</v>
      </c>
    </row>
    <row r="11" spans="1:38" s="19" customFormat="1" x14ac:dyDescent="0.25">
      <c r="A11" s="13" t="s">
        <v>143</v>
      </c>
      <c r="B11" s="28" t="s">
        <v>144</v>
      </c>
      <c r="C11" s="14"/>
      <c r="D11" s="90"/>
      <c r="E11" s="15" t="s">
        <v>23</v>
      </c>
      <c r="F11" s="15"/>
      <c r="G11" s="23"/>
      <c r="H11" s="23"/>
      <c r="I11" s="23"/>
      <c r="J11" s="23"/>
      <c r="K11" s="23">
        <v>30</v>
      </c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16">
        <f t="shared" si="0"/>
        <v>30</v>
      </c>
      <c r="AF11" s="16">
        <f t="shared" si="0"/>
        <v>0</v>
      </c>
      <c r="AG11" s="16">
        <f t="shared" si="1"/>
        <v>30</v>
      </c>
      <c r="AH11" s="20">
        <f t="shared" si="2"/>
        <v>187.97400000000002</v>
      </c>
      <c r="AI11" s="17">
        <f t="shared" si="3"/>
        <v>5639.22</v>
      </c>
      <c r="AJ11" s="30">
        <v>5.6392199999999999</v>
      </c>
      <c r="AK11" s="30">
        <f t="shared" si="4"/>
        <v>187.97400000000002</v>
      </c>
      <c r="AL11" s="35" t="s">
        <v>53</v>
      </c>
    </row>
    <row r="12" spans="1:38" s="19" customFormat="1" x14ac:dyDescent="0.25">
      <c r="A12" s="13" t="s">
        <v>145</v>
      </c>
      <c r="B12" s="28" t="s">
        <v>146</v>
      </c>
      <c r="C12" s="14"/>
      <c r="D12" s="90"/>
      <c r="E12" s="15" t="s">
        <v>23</v>
      </c>
      <c r="F12" s="15"/>
      <c r="G12" s="23"/>
      <c r="H12" s="23"/>
      <c r="I12" s="23"/>
      <c r="J12" s="23"/>
      <c r="K12" s="23">
        <v>500</v>
      </c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16">
        <f t="shared" si="0"/>
        <v>500</v>
      </c>
      <c r="AF12" s="16">
        <f t="shared" si="0"/>
        <v>0</v>
      </c>
      <c r="AG12" s="16">
        <f t="shared" si="1"/>
        <v>500</v>
      </c>
      <c r="AH12" s="20">
        <f t="shared" si="2"/>
        <v>186.72084000000001</v>
      </c>
      <c r="AI12" s="17">
        <f t="shared" si="3"/>
        <v>93360.42</v>
      </c>
      <c r="AJ12" s="30">
        <v>93.360420000000005</v>
      </c>
      <c r="AK12" s="30">
        <f t="shared" si="4"/>
        <v>186.72084000000001</v>
      </c>
      <c r="AL12" s="35" t="s">
        <v>53</v>
      </c>
    </row>
    <row r="13" spans="1:38" s="19" customFormat="1" x14ac:dyDescent="0.25">
      <c r="A13" s="13" t="s">
        <v>147</v>
      </c>
      <c r="B13" s="28" t="s">
        <v>148</v>
      </c>
      <c r="C13" s="14"/>
      <c r="D13" s="90"/>
      <c r="E13" s="15" t="s">
        <v>23</v>
      </c>
      <c r="F13" s="15"/>
      <c r="G13" s="23"/>
      <c r="H13" s="23"/>
      <c r="I13" s="23"/>
      <c r="J13" s="23"/>
      <c r="K13" s="23">
        <v>250</v>
      </c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16">
        <f t="shared" si="0"/>
        <v>250</v>
      </c>
      <c r="AF13" s="16">
        <f t="shared" si="0"/>
        <v>0</v>
      </c>
      <c r="AG13" s="16">
        <f t="shared" si="1"/>
        <v>250</v>
      </c>
      <c r="AH13" s="20">
        <f t="shared" si="2"/>
        <v>193.40018280000001</v>
      </c>
      <c r="AI13" s="17">
        <f t="shared" si="3"/>
        <v>48350.045700000002</v>
      </c>
      <c r="AJ13" s="30">
        <v>48.350045700000003</v>
      </c>
      <c r="AK13" s="30">
        <f t="shared" si="4"/>
        <v>193.40018280000001</v>
      </c>
      <c r="AL13" s="35" t="s">
        <v>53</v>
      </c>
    </row>
    <row r="14" spans="1:38" s="19" customFormat="1" x14ac:dyDescent="0.25">
      <c r="A14" s="13" t="s">
        <v>149</v>
      </c>
      <c r="B14" s="28"/>
      <c r="C14" s="14"/>
      <c r="D14" s="90"/>
      <c r="E14" s="15" t="s">
        <v>23</v>
      </c>
      <c r="F14" s="15"/>
      <c r="G14" s="23"/>
      <c r="H14" s="23"/>
      <c r="I14" s="23"/>
      <c r="J14" s="23"/>
      <c r="K14" s="23">
        <v>50</v>
      </c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16">
        <f t="shared" si="0"/>
        <v>50</v>
      </c>
      <c r="AF14" s="16">
        <f t="shared" si="0"/>
        <v>0</v>
      </c>
      <c r="AG14" s="16">
        <f t="shared" si="1"/>
        <v>50</v>
      </c>
      <c r="AH14" s="20">
        <f t="shared" si="2"/>
        <v>438.60599999999999</v>
      </c>
      <c r="AI14" s="17">
        <f t="shared" si="3"/>
        <v>21930.3</v>
      </c>
      <c r="AJ14" s="30">
        <v>21.930299999999999</v>
      </c>
      <c r="AK14" s="30">
        <f t="shared" si="4"/>
        <v>438.60599999999999</v>
      </c>
      <c r="AL14" s="35" t="s">
        <v>53</v>
      </c>
    </row>
    <row r="15" spans="1:38" s="19" customFormat="1" x14ac:dyDescent="0.25">
      <c r="A15" s="13" t="s">
        <v>150</v>
      </c>
      <c r="B15" s="28"/>
      <c r="C15" s="14"/>
      <c r="D15" s="90"/>
      <c r="E15" s="15" t="s">
        <v>26</v>
      </c>
      <c r="F15" s="15"/>
      <c r="G15" s="23"/>
      <c r="H15" s="23"/>
      <c r="I15" s="23"/>
      <c r="J15" s="23"/>
      <c r="K15" s="23">
        <v>100</v>
      </c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16">
        <f t="shared" si="0"/>
        <v>100</v>
      </c>
      <c r="AF15" s="16">
        <f t="shared" si="0"/>
        <v>0</v>
      </c>
      <c r="AG15" s="16">
        <f t="shared" si="1"/>
        <v>100</v>
      </c>
      <c r="AH15" s="20">
        <f t="shared" si="2"/>
        <v>438.60599999999999</v>
      </c>
      <c r="AI15" s="17">
        <f t="shared" si="3"/>
        <v>43860.6</v>
      </c>
      <c r="AJ15" s="30">
        <v>43.860599999999998</v>
      </c>
      <c r="AK15" s="30">
        <f t="shared" si="4"/>
        <v>438.60599999999999</v>
      </c>
      <c r="AL15" s="35" t="s">
        <v>53</v>
      </c>
    </row>
    <row r="16" spans="1:38" s="19" customFormat="1" x14ac:dyDescent="0.25">
      <c r="A16" s="13" t="s">
        <v>151</v>
      </c>
      <c r="B16" s="28"/>
      <c r="C16" s="14"/>
      <c r="D16" s="90"/>
      <c r="E16" s="15" t="s">
        <v>23</v>
      </c>
      <c r="F16" s="15"/>
      <c r="G16" s="23"/>
      <c r="H16" s="23"/>
      <c r="I16" s="23"/>
      <c r="J16" s="23"/>
      <c r="K16" s="23">
        <v>50</v>
      </c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16">
        <f t="shared" si="0"/>
        <v>50</v>
      </c>
      <c r="AF16" s="16">
        <f t="shared" si="0"/>
        <v>0</v>
      </c>
      <c r="AG16" s="16">
        <f t="shared" si="1"/>
        <v>50</v>
      </c>
      <c r="AH16" s="20">
        <f t="shared" si="2"/>
        <v>175.44239999999999</v>
      </c>
      <c r="AI16" s="17">
        <f t="shared" si="3"/>
        <v>8772.119999999999</v>
      </c>
      <c r="AJ16" s="30">
        <v>8.7721199999999993</v>
      </c>
      <c r="AK16" s="30">
        <f t="shared" si="4"/>
        <v>175.44239999999999</v>
      </c>
      <c r="AL16" s="35" t="s">
        <v>53</v>
      </c>
    </row>
    <row r="17" spans="1:38" s="19" customFormat="1" x14ac:dyDescent="0.25">
      <c r="A17" s="13" t="s">
        <v>152</v>
      </c>
      <c r="B17" s="28" t="s">
        <v>153</v>
      </c>
      <c r="C17" s="14"/>
      <c r="D17" s="90"/>
      <c r="E17" s="15" t="s">
        <v>23</v>
      </c>
      <c r="F17" s="15"/>
      <c r="G17" s="23"/>
      <c r="H17" s="23"/>
      <c r="I17" s="23"/>
      <c r="J17" s="23"/>
      <c r="K17" s="23">
        <v>25</v>
      </c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16">
        <f t="shared" si="0"/>
        <v>25</v>
      </c>
      <c r="AF17" s="16">
        <f t="shared" si="0"/>
        <v>0</v>
      </c>
      <c r="AG17" s="16">
        <f t="shared" si="1"/>
        <v>25</v>
      </c>
      <c r="AH17" s="20">
        <f t="shared" si="2"/>
        <v>81.455400000000012</v>
      </c>
      <c r="AI17" s="17">
        <f t="shared" si="3"/>
        <v>2036.3850000000002</v>
      </c>
      <c r="AJ17" s="30">
        <v>2.0363850000000001</v>
      </c>
      <c r="AK17" s="30">
        <f t="shared" si="4"/>
        <v>81.455400000000012</v>
      </c>
      <c r="AL17" s="35" t="s">
        <v>53</v>
      </c>
    </row>
    <row r="18" spans="1:38" s="19" customFormat="1" x14ac:dyDescent="0.25">
      <c r="A18" s="13" t="s">
        <v>154</v>
      </c>
      <c r="B18" s="28" t="s">
        <v>155</v>
      </c>
      <c r="C18" s="14"/>
      <c r="D18" s="90"/>
      <c r="E18" s="15" t="s">
        <v>23</v>
      </c>
      <c r="F18" s="15"/>
      <c r="G18" s="23"/>
      <c r="H18" s="23"/>
      <c r="I18" s="23"/>
      <c r="J18" s="23"/>
      <c r="K18" s="23">
        <v>36</v>
      </c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16">
        <f t="shared" si="0"/>
        <v>36</v>
      </c>
      <c r="AF18" s="16">
        <f t="shared" si="0"/>
        <v>0</v>
      </c>
      <c r="AG18" s="16">
        <f t="shared" si="1"/>
        <v>36</v>
      </c>
      <c r="AH18" s="20">
        <f t="shared" si="2"/>
        <v>225.56879999999995</v>
      </c>
      <c r="AI18" s="17">
        <f t="shared" si="3"/>
        <v>8120.4767999999985</v>
      </c>
      <c r="AJ18" s="30">
        <v>8.1204767999999987</v>
      </c>
      <c r="AK18" s="30">
        <f t="shared" si="4"/>
        <v>225.56879999999995</v>
      </c>
      <c r="AL18" s="35" t="s">
        <v>53</v>
      </c>
    </row>
    <row r="19" spans="1:38" s="19" customFormat="1" x14ac:dyDescent="0.25">
      <c r="A19" s="13" t="s">
        <v>156</v>
      </c>
      <c r="B19" s="28" t="s">
        <v>157</v>
      </c>
      <c r="C19" s="14"/>
      <c r="D19" s="90"/>
      <c r="E19" s="15" t="s">
        <v>23</v>
      </c>
      <c r="F19" s="15"/>
      <c r="G19" s="23"/>
      <c r="H19" s="23"/>
      <c r="I19" s="23"/>
      <c r="J19" s="23"/>
      <c r="K19" s="23">
        <v>35</v>
      </c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16">
        <f t="shared" si="0"/>
        <v>35</v>
      </c>
      <c r="AF19" s="16">
        <f t="shared" si="0"/>
        <v>0</v>
      </c>
      <c r="AG19" s="16">
        <f t="shared" si="1"/>
        <v>35</v>
      </c>
      <c r="AH19" s="20">
        <f t="shared" si="2"/>
        <v>187.97400000000002</v>
      </c>
      <c r="AI19" s="17">
        <f t="shared" si="3"/>
        <v>6579.0900000000011</v>
      </c>
      <c r="AJ19" s="30">
        <v>6.5790900000000008</v>
      </c>
      <c r="AK19" s="30">
        <f t="shared" si="4"/>
        <v>187.97400000000002</v>
      </c>
      <c r="AL19" s="35" t="s">
        <v>53</v>
      </c>
    </row>
    <row r="20" spans="1:38" s="19" customFormat="1" x14ac:dyDescent="0.25">
      <c r="A20" s="13" t="s">
        <v>156</v>
      </c>
      <c r="B20" s="28" t="s">
        <v>158</v>
      </c>
      <c r="C20" s="14"/>
      <c r="D20" s="90"/>
      <c r="E20" s="15" t="s">
        <v>23</v>
      </c>
      <c r="F20" s="15"/>
      <c r="G20" s="23"/>
      <c r="H20" s="23"/>
      <c r="I20" s="23"/>
      <c r="J20" s="23"/>
      <c r="K20" s="23">
        <v>25</v>
      </c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16">
        <f t="shared" si="0"/>
        <v>25</v>
      </c>
      <c r="AF20" s="16">
        <f t="shared" si="0"/>
        <v>0</v>
      </c>
      <c r="AG20" s="16">
        <f t="shared" si="1"/>
        <v>25</v>
      </c>
      <c r="AH20" s="20">
        <f t="shared" si="2"/>
        <v>187.97400000000002</v>
      </c>
      <c r="AI20" s="17">
        <f t="shared" si="3"/>
        <v>4699.3500000000004</v>
      </c>
      <c r="AJ20" s="30">
        <v>4.6993500000000008</v>
      </c>
      <c r="AK20" s="30">
        <f t="shared" si="4"/>
        <v>187.97400000000002</v>
      </c>
      <c r="AL20" s="35" t="s">
        <v>53</v>
      </c>
    </row>
    <row r="21" spans="1:38" s="19" customFormat="1" x14ac:dyDescent="0.25">
      <c r="A21" s="13" t="s">
        <v>159</v>
      </c>
      <c r="B21" s="28" t="s">
        <v>160</v>
      </c>
      <c r="C21" s="14"/>
      <c r="D21" s="90"/>
      <c r="E21" s="15" t="s">
        <v>23</v>
      </c>
      <c r="F21" s="15"/>
      <c r="G21" s="23"/>
      <c r="H21" s="23"/>
      <c r="I21" s="23"/>
      <c r="J21" s="23"/>
      <c r="K21" s="23">
        <v>60</v>
      </c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16">
        <f t="shared" si="0"/>
        <v>60</v>
      </c>
      <c r="AF21" s="16">
        <f t="shared" si="0"/>
        <v>0</v>
      </c>
      <c r="AG21" s="16">
        <f t="shared" si="1"/>
        <v>60</v>
      </c>
      <c r="AH21" s="20">
        <f t="shared" si="2"/>
        <v>56.392199999999995</v>
      </c>
      <c r="AI21" s="17">
        <f t="shared" si="3"/>
        <v>3383.5319999999997</v>
      </c>
      <c r="AJ21" s="30">
        <v>3.3835319999999998</v>
      </c>
      <c r="AK21" s="30">
        <f t="shared" si="4"/>
        <v>56.392199999999995</v>
      </c>
      <c r="AL21" s="35" t="s">
        <v>53</v>
      </c>
    </row>
    <row r="22" spans="1:38" s="19" customFormat="1" x14ac:dyDescent="0.25">
      <c r="A22" s="13" t="s">
        <v>161</v>
      </c>
      <c r="B22" s="28" t="s">
        <v>162</v>
      </c>
      <c r="C22" s="14"/>
      <c r="D22" s="90"/>
      <c r="E22" s="15" t="s">
        <v>23</v>
      </c>
      <c r="F22" s="15"/>
      <c r="G22" s="23"/>
      <c r="H22" s="23"/>
      <c r="I22" s="23"/>
      <c r="J22" s="23"/>
      <c r="K22" s="23">
        <v>150</v>
      </c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16">
        <f t="shared" si="0"/>
        <v>150</v>
      </c>
      <c r="AF22" s="16">
        <f t="shared" si="0"/>
        <v>0</v>
      </c>
      <c r="AG22" s="16">
        <f t="shared" si="1"/>
        <v>150</v>
      </c>
      <c r="AH22" s="20">
        <f t="shared" si="2"/>
        <v>250.63200000000003</v>
      </c>
      <c r="AI22" s="17">
        <f t="shared" si="3"/>
        <v>37594.800000000003</v>
      </c>
      <c r="AJ22" s="30">
        <v>37.594800000000006</v>
      </c>
      <c r="AK22" s="30">
        <f t="shared" si="4"/>
        <v>250.63200000000003</v>
      </c>
      <c r="AL22" s="35" t="s">
        <v>53</v>
      </c>
    </row>
    <row r="23" spans="1:38" s="19" customFormat="1" ht="22.5" x14ac:dyDescent="0.25">
      <c r="A23" s="13" t="s">
        <v>163</v>
      </c>
      <c r="B23" s="28"/>
      <c r="C23" s="14"/>
      <c r="D23" s="90"/>
      <c r="E23" s="15" t="s">
        <v>23</v>
      </c>
      <c r="F23" s="15"/>
      <c r="G23" s="23"/>
      <c r="H23" s="23"/>
      <c r="I23" s="23"/>
      <c r="J23" s="23"/>
      <c r="K23" s="23">
        <v>2</v>
      </c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16">
        <f t="shared" si="0"/>
        <v>2</v>
      </c>
      <c r="AF23" s="16">
        <f t="shared" si="0"/>
        <v>0</v>
      </c>
      <c r="AG23" s="16">
        <f t="shared" si="1"/>
        <v>2</v>
      </c>
      <c r="AH23" s="20">
        <f t="shared" si="2"/>
        <v>267.61231800000002</v>
      </c>
      <c r="AI23" s="17">
        <f t="shared" si="3"/>
        <v>535.22463600000003</v>
      </c>
      <c r="AJ23" s="30">
        <v>0.53522463600000003</v>
      </c>
      <c r="AK23" s="30">
        <f t="shared" si="4"/>
        <v>267.61231800000002</v>
      </c>
      <c r="AL23" s="35" t="s">
        <v>53</v>
      </c>
    </row>
    <row r="24" spans="1:38" s="19" customFormat="1" x14ac:dyDescent="0.25">
      <c r="A24" s="13" t="s">
        <v>164</v>
      </c>
      <c r="B24" s="28"/>
      <c r="C24" s="14"/>
      <c r="D24" s="90"/>
      <c r="E24" s="15" t="s">
        <v>23</v>
      </c>
      <c r="F24" s="15"/>
      <c r="G24" s="23"/>
      <c r="H24" s="23"/>
      <c r="I24" s="23"/>
      <c r="J24" s="23"/>
      <c r="K24" s="23">
        <v>1</v>
      </c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16">
        <f t="shared" si="0"/>
        <v>1</v>
      </c>
      <c r="AF24" s="16">
        <f t="shared" si="0"/>
        <v>0</v>
      </c>
      <c r="AG24" s="16">
        <f t="shared" si="1"/>
        <v>1</v>
      </c>
      <c r="AH24" s="20">
        <f t="shared" si="2"/>
        <v>488.73240000000004</v>
      </c>
      <c r="AI24" s="17">
        <f t="shared" si="3"/>
        <v>488.73240000000004</v>
      </c>
      <c r="AJ24" s="30">
        <v>0.48873240000000007</v>
      </c>
      <c r="AK24" s="30">
        <f t="shared" si="4"/>
        <v>488.73240000000004</v>
      </c>
      <c r="AL24" s="35" t="s">
        <v>53</v>
      </c>
    </row>
    <row r="25" spans="1:38" s="19" customFormat="1" x14ac:dyDescent="0.25">
      <c r="A25" s="13" t="s">
        <v>165</v>
      </c>
      <c r="B25" s="28" t="s">
        <v>166</v>
      </c>
      <c r="C25" s="14"/>
      <c r="D25" s="90"/>
      <c r="E25" s="15" t="s">
        <v>23</v>
      </c>
      <c r="F25" s="15"/>
      <c r="G25" s="23"/>
      <c r="H25" s="23"/>
      <c r="I25" s="23"/>
      <c r="J25" s="23"/>
      <c r="K25" s="23">
        <v>5</v>
      </c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16">
        <f t="shared" si="0"/>
        <v>5</v>
      </c>
      <c r="AF25" s="16">
        <f t="shared" si="0"/>
        <v>0</v>
      </c>
      <c r="AG25" s="16">
        <f t="shared" si="1"/>
        <v>5</v>
      </c>
      <c r="AH25" s="20">
        <f t="shared" si="2"/>
        <v>2005.056</v>
      </c>
      <c r="AI25" s="17">
        <f t="shared" si="3"/>
        <v>10025.280000000001</v>
      </c>
      <c r="AJ25" s="30">
        <v>10.02528</v>
      </c>
      <c r="AK25" s="30">
        <f t="shared" si="4"/>
        <v>2005.056</v>
      </c>
      <c r="AL25" s="35" t="s">
        <v>29</v>
      </c>
    </row>
    <row r="26" spans="1:38" s="19" customFormat="1" x14ac:dyDescent="0.25">
      <c r="A26" s="13" t="s">
        <v>167</v>
      </c>
      <c r="B26" s="28"/>
      <c r="C26" s="14"/>
      <c r="D26" s="90"/>
      <c r="E26" s="15" t="s">
        <v>23</v>
      </c>
      <c r="F26" s="15"/>
      <c r="G26" s="23"/>
      <c r="H26" s="23"/>
      <c r="I26" s="23"/>
      <c r="J26" s="23"/>
      <c r="K26" s="23">
        <v>10</v>
      </c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16">
        <f t="shared" si="0"/>
        <v>10</v>
      </c>
      <c r="AF26" s="16">
        <f t="shared" si="0"/>
        <v>0</v>
      </c>
      <c r="AG26" s="16">
        <f t="shared" si="1"/>
        <v>10</v>
      </c>
      <c r="AH26" s="20">
        <f t="shared" si="2"/>
        <v>187.97400000000002</v>
      </c>
      <c r="AI26" s="17">
        <f t="shared" si="3"/>
        <v>1879.7400000000002</v>
      </c>
      <c r="AJ26" s="30">
        <v>1.8797400000000002</v>
      </c>
      <c r="AK26" s="30">
        <f t="shared" si="4"/>
        <v>187.97400000000002</v>
      </c>
      <c r="AL26" s="35" t="s">
        <v>29</v>
      </c>
    </row>
    <row r="27" spans="1:38" s="19" customFormat="1" x14ac:dyDescent="0.25">
      <c r="A27" s="13" t="s">
        <v>168</v>
      </c>
      <c r="B27" s="28"/>
      <c r="C27" s="14"/>
      <c r="D27" s="90"/>
      <c r="E27" s="15" t="s">
        <v>23</v>
      </c>
      <c r="F27" s="15"/>
      <c r="G27" s="23"/>
      <c r="H27" s="23"/>
      <c r="I27" s="23"/>
      <c r="J27" s="23"/>
      <c r="K27" s="23">
        <v>3</v>
      </c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16">
        <f t="shared" si="0"/>
        <v>3</v>
      </c>
      <c r="AF27" s="16">
        <f t="shared" si="0"/>
        <v>0</v>
      </c>
      <c r="AG27" s="16">
        <f t="shared" si="1"/>
        <v>3</v>
      </c>
      <c r="AH27" s="20">
        <f t="shared" si="2"/>
        <v>122.80968</v>
      </c>
      <c r="AI27" s="17">
        <f t="shared" si="3"/>
        <v>368.42903999999999</v>
      </c>
      <c r="AJ27" s="30">
        <v>0.36842903999999999</v>
      </c>
      <c r="AK27" s="30">
        <f t="shared" si="4"/>
        <v>122.80968</v>
      </c>
      <c r="AL27" s="35" t="s">
        <v>29</v>
      </c>
    </row>
    <row r="28" spans="1:38" s="19" customFormat="1" x14ac:dyDescent="0.25">
      <c r="A28" s="13" t="s">
        <v>169</v>
      </c>
      <c r="B28" s="28" t="s">
        <v>170</v>
      </c>
      <c r="C28" s="14"/>
      <c r="D28" s="90"/>
      <c r="E28" s="15" t="s">
        <v>23</v>
      </c>
      <c r="F28" s="15"/>
      <c r="G28" s="23"/>
      <c r="H28" s="23"/>
      <c r="I28" s="23"/>
      <c r="J28" s="23"/>
      <c r="K28" s="23">
        <v>5</v>
      </c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16">
        <f t="shared" si="0"/>
        <v>5</v>
      </c>
      <c r="AF28" s="16">
        <f t="shared" si="0"/>
        <v>0</v>
      </c>
      <c r="AG28" s="16">
        <f t="shared" si="1"/>
        <v>5</v>
      </c>
      <c r="AH28" s="20">
        <f t="shared" si="2"/>
        <v>25.063199999999998</v>
      </c>
      <c r="AI28" s="17">
        <f t="shared" si="3"/>
        <v>125.31599999999999</v>
      </c>
      <c r="AJ28" s="30">
        <v>0.12531599999999998</v>
      </c>
      <c r="AK28" s="30">
        <f t="shared" si="4"/>
        <v>25.063199999999998</v>
      </c>
      <c r="AL28" s="35" t="s">
        <v>29</v>
      </c>
    </row>
    <row r="29" spans="1:38" s="19" customFormat="1" x14ac:dyDescent="0.25">
      <c r="A29" s="13" t="s">
        <v>138</v>
      </c>
      <c r="B29" s="28" t="s">
        <v>144</v>
      </c>
      <c r="C29" s="14"/>
      <c r="D29" s="90"/>
      <c r="E29" s="15" t="s">
        <v>23</v>
      </c>
      <c r="F29" s="15"/>
      <c r="G29" s="23"/>
      <c r="H29" s="23"/>
      <c r="I29" s="23"/>
      <c r="J29" s="23"/>
      <c r="K29" s="23">
        <v>5</v>
      </c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16">
        <f t="shared" si="0"/>
        <v>5</v>
      </c>
      <c r="AF29" s="16">
        <f t="shared" si="0"/>
        <v>0</v>
      </c>
      <c r="AG29" s="16">
        <f t="shared" si="1"/>
        <v>5</v>
      </c>
      <c r="AH29" s="20">
        <f t="shared" si="2"/>
        <v>751.89600000000007</v>
      </c>
      <c r="AI29" s="17">
        <f t="shared" si="3"/>
        <v>3759.4800000000005</v>
      </c>
      <c r="AJ29" s="30">
        <v>3.7594800000000004</v>
      </c>
      <c r="AK29" s="30">
        <f t="shared" si="4"/>
        <v>751.89600000000007</v>
      </c>
      <c r="AL29" s="35" t="s">
        <v>29</v>
      </c>
    </row>
    <row r="30" spans="1:38" s="19" customFormat="1" x14ac:dyDescent="0.25">
      <c r="A30" s="13" t="s">
        <v>161</v>
      </c>
      <c r="B30" s="28" t="s">
        <v>28</v>
      </c>
      <c r="C30" s="14"/>
      <c r="D30" s="90"/>
      <c r="E30" s="15" t="s">
        <v>23</v>
      </c>
      <c r="F30" s="15"/>
      <c r="G30" s="23"/>
      <c r="H30" s="23"/>
      <c r="I30" s="23"/>
      <c r="J30" s="23"/>
      <c r="K30" s="23">
        <v>50</v>
      </c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16">
        <f t="shared" si="0"/>
        <v>50</v>
      </c>
      <c r="AF30" s="16">
        <f t="shared" si="0"/>
        <v>0</v>
      </c>
      <c r="AG30" s="16">
        <f t="shared" si="1"/>
        <v>50</v>
      </c>
      <c r="AH30" s="20">
        <f t="shared" si="2"/>
        <v>250.63200000000001</v>
      </c>
      <c r="AI30" s="17">
        <f t="shared" si="3"/>
        <v>12531.6</v>
      </c>
      <c r="AJ30" s="30">
        <v>12.531600000000001</v>
      </c>
      <c r="AK30" s="30">
        <f t="shared" si="4"/>
        <v>250.63200000000001</v>
      </c>
      <c r="AL30" s="35" t="s">
        <v>29</v>
      </c>
    </row>
    <row r="31" spans="1:38" s="19" customFormat="1" x14ac:dyDescent="0.25">
      <c r="A31" s="13" t="s">
        <v>145</v>
      </c>
      <c r="B31" s="28"/>
      <c r="C31" s="14"/>
      <c r="D31" s="90"/>
      <c r="E31" s="15" t="s">
        <v>54</v>
      </c>
      <c r="F31" s="15"/>
      <c r="G31" s="23"/>
      <c r="H31" s="23"/>
      <c r="I31" s="23"/>
      <c r="J31" s="23"/>
      <c r="K31" s="23">
        <v>1</v>
      </c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16">
        <f t="shared" si="0"/>
        <v>1</v>
      </c>
      <c r="AF31" s="16">
        <f t="shared" si="0"/>
        <v>0</v>
      </c>
      <c r="AG31" s="16">
        <f t="shared" si="1"/>
        <v>1</v>
      </c>
      <c r="AH31" s="20">
        <f t="shared" si="2"/>
        <v>186.72084000000001</v>
      </c>
      <c r="AI31" s="17">
        <f t="shared" si="3"/>
        <v>186.72084000000001</v>
      </c>
      <c r="AJ31" s="30">
        <v>0.18672084</v>
      </c>
      <c r="AK31" s="30">
        <f t="shared" si="4"/>
        <v>186.72084000000001</v>
      </c>
      <c r="AL31" s="35" t="s">
        <v>29</v>
      </c>
    </row>
    <row r="32" spans="1:38" s="19" customFormat="1" x14ac:dyDescent="0.25">
      <c r="A32" s="13" t="s">
        <v>141</v>
      </c>
      <c r="B32" s="28"/>
      <c r="C32" s="14"/>
      <c r="D32" s="90"/>
      <c r="E32" s="15" t="s">
        <v>27</v>
      </c>
      <c r="F32" s="15"/>
      <c r="G32" s="23"/>
      <c r="H32" s="23"/>
      <c r="I32" s="23"/>
      <c r="J32" s="23"/>
      <c r="K32" s="23">
        <v>5</v>
      </c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16">
        <f t="shared" si="0"/>
        <v>5</v>
      </c>
      <c r="AF32" s="16">
        <f t="shared" si="0"/>
        <v>0</v>
      </c>
      <c r="AG32" s="16">
        <f t="shared" si="1"/>
        <v>5</v>
      </c>
      <c r="AH32" s="20">
        <f t="shared" si="2"/>
        <v>338.35319999999996</v>
      </c>
      <c r="AI32" s="17">
        <f t="shared" si="3"/>
        <v>1691.7659999999998</v>
      </c>
      <c r="AJ32" s="30">
        <v>1.6917659999999999</v>
      </c>
      <c r="AK32" s="30">
        <f t="shared" si="4"/>
        <v>338.35319999999996</v>
      </c>
      <c r="AL32" s="35" t="s">
        <v>29</v>
      </c>
    </row>
    <row r="33" spans="1:38" s="19" customFormat="1" x14ac:dyDescent="0.25">
      <c r="A33" s="13" t="s">
        <v>142</v>
      </c>
      <c r="B33" s="28"/>
      <c r="C33" s="14"/>
      <c r="D33" s="90"/>
      <c r="E33" s="15" t="s">
        <v>27</v>
      </c>
      <c r="F33" s="15"/>
      <c r="G33" s="23"/>
      <c r="H33" s="23"/>
      <c r="I33" s="23"/>
      <c r="J33" s="23"/>
      <c r="K33" s="23">
        <v>5</v>
      </c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16">
        <f t="shared" si="0"/>
        <v>5</v>
      </c>
      <c r="AF33" s="16">
        <f t="shared" si="0"/>
        <v>0</v>
      </c>
      <c r="AG33" s="16">
        <f t="shared" si="1"/>
        <v>5</v>
      </c>
      <c r="AH33" s="20">
        <f t="shared" si="2"/>
        <v>877.21199999999988</v>
      </c>
      <c r="AI33" s="17">
        <f t="shared" si="3"/>
        <v>4386.0599999999995</v>
      </c>
      <c r="AJ33" s="30">
        <v>4.3860599999999996</v>
      </c>
      <c r="AK33" s="30">
        <f t="shared" si="4"/>
        <v>877.21199999999988</v>
      </c>
      <c r="AL33" s="35" t="s">
        <v>29</v>
      </c>
    </row>
    <row r="34" spans="1:38" s="19" customFormat="1" x14ac:dyDescent="0.25">
      <c r="A34" s="13" t="s">
        <v>167</v>
      </c>
      <c r="B34" s="28"/>
      <c r="C34" s="14"/>
      <c r="D34" s="90"/>
      <c r="E34" s="15" t="s">
        <v>27</v>
      </c>
      <c r="F34" s="15"/>
      <c r="G34" s="23"/>
      <c r="H34" s="23"/>
      <c r="I34" s="23"/>
      <c r="J34" s="23"/>
      <c r="K34" s="23">
        <v>10</v>
      </c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16">
        <f t="shared" si="0"/>
        <v>10</v>
      </c>
      <c r="AF34" s="16">
        <f t="shared" si="0"/>
        <v>0</v>
      </c>
      <c r="AG34" s="16">
        <f t="shared" si="1"/>
        <v>10</v>
      </c>
      <c r="AH34" s="20">
        <f t="shared" si="2"/>
        <v>187.97400000000002</v>
      </c>
      <c r="AI34" s="17">
        <f t="shared" si="3"/>
        <v>1879.7400000000002</v>
      </c>
      <c r="AJ34" s="30">
        <v>1.8797400000000002</v>
      </c>
      <c r="AK34" s="30">
        <f t="shared" si="4"/>
        <v>187.97400000000002</v>
      </c>
      <c r="AL34" s="35" t="s">
        <v>32</v>
      </c>
    </row>
    <row r="35" spans="1:38" s="19" customFormat="1" x14ac:dyDescent="0.25">
      <c r="A35" s="13" t="s">
        <v>171</v>
      </c>
      <c r="B35" s="28" t="s">
        <v>172</v>
      </c>
      <c r="C35" s="14"/>
      <c r="D35" s="90"/>
      <c r="E35" s="15" t="s">
        <v>27</v>
      </c>
      <c r="F35" s="15"/>
      <c r="G35" s="23"/>
      <c r="H35" s="23"/>
      <c r="I35" s="23"/>
      <c r="J35" s="23"/>
      <c r="K35" s="23">
        <v>20</v>
      </c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16">
        <f t="shared" si="0"/>
        <v>20</v>
      </c>
      <c r="AF35" s="16">
        <f t="shared" si="0"/>
        <v>0</v>
      </c>
      <c r="AG35" s="16">
        <f t="shared" si="1"/>
        <v>20</v>
      </c>
      <c r="AH35" s="20">
        <f t="shared" si="2"/>
        <v>37.5</v>
      </c>
      <c r="AI35" s="17">
        <f t="shared" si="3"/>
        <v>750</v>
      </c>
      <c r="AJ35" s="30">
        <v>0.75</v>
      </c>
      <c r="AK35" s="30">
        <f t="shared" si="4"/>
        <v>37.5</v>
      </c>
      <c r="AL35" s="35" t="s">
        <v>53</v>
      </c>
    </row>
    <row r="36" spans="1:38" s="19" customFormat="1" x14ac:dyDescent="0.25">
      <c r="A36" s="21"/>
      <c r="B36" s="29"/>
      <c r="C36" s="22"/>
      <c r="D36" s="2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3"/>
      <c r="AF36" s="3"/>
      <c r="AG36" s="3"/>
      <c r="AH36" s="3"/>
      <c r="AI36" s="3">
        <f>SUM(AI7:AI35)</f>
        <v>369677.296416</v>
      </c>
      <c r="AJ36" s="32"/>
      <c r="AK36" s="32"/>
    </row>
    <row r="37" spans="1:38" s="19" customFormat="1" x14ac:dyDescent="0.25">
      <c r="A37" s="21" t="s">
        <v>136</v>
      </c>
      <c r="B37" s="29"/>
      <c r="C37" s="22"/>
      <c r="D37" s="2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3"/>
      <c r="AF37" s="3"/>
      <c r="AG37" s="3"/>
      <c r="AH37" s="3"/>
      <c r="AI37" s="3"/>
      <c r="AJ37" s="32"/>
      <c r="AK37" s="32"/>
    </row>
    <row r="38" spans="1:38" s="19" customFormat="1" x14ac:dyDescent="0.25">
      <c r="A38" s="21" t="s">
        <v>137</v>
      </c>
      <c r="B38" s="29"/>
      <c r="C38" s="22"/>
      <c r="D38" s="2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3"/>
      <c r="AF38" s="3"/>
      <c r="AG38" s="3"/>
      <c r="AH38" s="3"/>
      <c r="AI38" s="3"/>
      <c r="AJ38" s="32"/>
      <c r="AK38" s="32"/>
    </row>
    <row r="39" spans="1:38" s="19" customFormat="1" x14ac:dyDescent="0.25">
      <c r="A39" s="21"/>
      <c r="B39" s="29"/>
      <c r="C39" s="22"/>
      <c r="D39" s="2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3"/>
      <c r="AF39" s="3"/>
      <c r="AG39" s="3"/>
      <c r="AH39" s="3"/>
      <c r="AI39" s="3"/>
      <c r="AJ39" s="32"/>
      <c r="AK39" s="32"/>
    </row>
    <row r="40" spans="1:38" s="19" customFormat="1" x14ac:dyDescent="0.25">
      <c r="A40" s="21"/>
      <c r="B40" s="29"/>
      <c r="C40" s="22"/>
      <c r="D40" s="2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3"/>
      <c r="AF40" s="3"/>
      <c r="AG40" s="3"/>
      <c r="AH40" s="3"/>
      <c r="AI40" s="3"/>
      <c r="AJ40" s="32"/>
      <c r="AK40" s="32"/>
    </row>
    <row r="41" spans="1:38" s="19" customFormat="1" x14ac:dyDescent="0.25">
      <c r="A41" s="21"/>
      <c r="B41" s="29"/>
      <c r="C41" s="22"/>
      <c r="D41" s="2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3"/>
      <c r="AF41" s="3"/>
      <c r="AG41" s="3"/>
      <c r="AH41" s="3"/>
      <c r="AI41" s="3"/>
      <c r="AJ41" s="32"/>
      <c r="AK41" s="32"/>
    </row>
    <row r="43" spans="1:38" x14ac:dyDescent="0.25">
      <c r="A43" s="32"/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2"/>
      <c r="AE43" s="32"/>
      <c r="AF43" s="32"/>
      <c r="AG43" s="32"/>
      <c r="AH43" s="32"/>
      <c r="AI43" s="32"/>
    </row>
    <row r="44" spans="1:38" x14ac:dyDescent="0.2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</row>
    <row r="45" spans="1:38" x14ac:dyDescent="0.25">
      <c r="A45" s="32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</row>
    <row r="46" spans="1:38" x14ac:dyDescent="0.25">
      <c r="A46" s="32"/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G46" s="32"/>
      <c r="AH46" s="32"/>
      <c r="AI46" s="32"/>
    </row>
    <row r="47" spans="1:38" x14ac:dyDescent="0.25">
      <c r="A47" s="32"/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</row>
    <row r="48" spans="1:38" x14ac:dyDescent="0.25">
      <c r="A48" s="32"/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</row>
    <row r="49" spans="1:35" x14ac:dyDescent="0.25">
      <c r="A49" s="32"/>
      <c r="B49" s="3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</row>
    <row r="50" spans="1:35" x14ac:dyDescent="0.25">
      <c r="A50" s="32"/>
      <c r="B50" s="32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  <c r="AE50" s="32"/>
      <c r="AF50" s="32"/>
      <c r="AG50" s="32"/>
      <c r="AH50" s="32"/>
      <c r="AI50" s="32"/>
    </row>
    <row r="51" spans="1:35" x14ac:dyDescent="0.25">
      <c r="A51" s="32"/>
      <c r="B51" s="32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  <c r="AE51" s="32"/>
      <c r="AF51" s="32"/>
      <c r="AG51" s="32"/>
      <c r="AH51" s="32"/>
      <c r="AI51" s="32"/>
    </row>
    <row r="52" spans="1:35" x14ac:dyDescent="0.25">
      <c r="A52" s="32"/>
      <c r="B52" s="32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  <c r="AI52" s="32"/>
    </row>
    <row r="53" spans="1:35" x14ac:dyDescent="0.25">
      <c r="A53" s="32"/>
      <c r="B53" s="32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  <c r="AI53" s="32"/>
    </row>
    <row r="54" spans="1:35" x14ac:dyDescent="0.25">
      <c r="A54" s="32"/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</row>
    <row r="55" spans="1:35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  <c r="AI55" s="32"/>
    </row>
    <row r="56" spans="1:35" x14ac:dyDescent="0.25">
      <c r="A56" s="32"/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</row>
    <row r="57" spans="1:35" x14ac:dyDescent="0.25">
      <c r="A57" s="32"/>
      <c r="B57" s="3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  <c r="AE57" s="32"/>
      <c r="AF57" s="32"/>
      <c r="AG57" s="32"/>
      <c r="AH57" s="32"/>
      <c r="AI57" s="32"/>
    </row>
    <row r="58" spans="1:35" x14ac:dyDescent="0.25">
      <c r="A58" s="32"/>
      <c r="B58" s="3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  <c r="AE58" s="32"/>
      <c r="AF58" s="32"/>
      <c r="AG58" s="32"/>
      <c r="AH58" s="32"/>
      <c r="AI58" s="32"/>
    </row>
    <row r="59" spans="1:35" x14ac:dyDescent="0.25">
      <c r="A59" s="32"/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</row>
    <row r="60" spans="1:35" x14ac:dyDescent="0.25">
      <c r="A60" s="32"/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</row>
    <row r="71" spans="1:35" x14ac:dyDescent="0.25">
      <c r="A71" s="32"/>
      <c r="B71" s="32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  <c r="AE71" s="32"/>
      <c r="AF71" s="32"/>
      <c r="AG71" s="32"/>
      <c r="AH71" s="32"/>
      <c r="AI71" s="32"/>
    </row>
    <row r="72" spans="1:35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  <c r="AE72" s="32"/>
      <c r="AF72" s="32"/>
      <c r="AG72" s="32"/>
      <c r="AH72" s="32"/>
      <c r="AI72" s="32"/>
    </row>
    <row r="73" spans="1:35" x14ac:dyDescent="0.25">
      <c r="A73" s="32"/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  <c r="AE73" s="32"/>
      <c r="AF73" s="32"/>
      <c r="AG73" s="32"/>
      <c r="AH73" s="32"/>
      <c r="AI73" s="32"/>
    </row>
    <row r="74" spans="1:35" x14ac:dyDescent="0.25">
      <c r="A74" s="32"/>
      <c r="B74" s="3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  <c r="AF74" s="32"/>
      <c r="AG74" s="32"/>
      <c r="AH74" s="32"/>
      <c r="AI74" s="32"/>
    </row>
    <row r="75" spans="1:35" x14ac:dyDescent="0.25">
      <c r="A75" s="32"/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32"/>
      <c r="AI75" s="32"/>
    </row>
    <row r="76" spans="1:35" x14ac:dyDescent="0.25">
      <c r="A76" s="32"/>
      <c r="B76" s="3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2"/>
      <c r="AH76" s="32"/>
      <c r="AI76" s="32"/>
    </row>
    <row r="77" spans="1:35" x14ac:dyDescent="0.25">
      <c r="A77" s="32"/>
      <c r="B77" s="32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  <c r="AE77" s="32"/>
      <c r="AF77" s="32"/>
      <c r="AG77" s="32"/>
      <c r="AH77" s="32"/>
      <c r="AI77" s="32"/>
    </row>
    <row r="78" spans="1:35" x14ac:dyDescent="0.25">
      <c r="A78" s="32"/>
      <c r="B78" s="32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  <c r="AI78" s="32"/>
    </row>
    <row r="79" spans="1:35" x14ac:dyDescent="0.25">
      <c r="A79" s="32"/>
      <c r="B79" s="32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32"/>
      <c r="AI79" s="32"/>
    </row>
    <row r="80" spans="1:35" x14ac:dyDescent="0.25">
      <c r="A80" s="32"/>
      <c r="B80" s="32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  <c r="AE80" s="32"/>
      <c r="AF80" s="32"/>
      <c r="AG80" s="32"/>
      <c r="AH80" s="32"/>
      <c r="AI80" s="32"/>
    </row>
    <row r="81" spans="1:35" x14ac:dyDescent="0.25">
      <c r="A81" s="32"/>
      <c r="B81" s="32"/>
      <c r="C81" s="32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2"/>
      <c r="AC81" s="32"/>
      <c r="AD81" s="32"/>
      <c r="AE81" s="32"/>
      <c r="AF81" s="32"/>
      <c r="AG81" s="32"/>
      <c r="AH81" s="32"/>
      <c r="AI81" s="32"/>
    </row>
    <row r="82" spans="1:35" x14ac:dyDescent="0.25">
      <c r="A82" s="32"/>
      <c r="B82" s="32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  <c r="AC82" s="32"/>
      <c r="AD82" s="32"/>
      <c r="AE82" s="32"/>
      <c r="AF82" s="32"/>
      <c r="AG82" s="32"/>
      <c r="AH82" s="32"/>
      <c r="AI82" s="32"/>
    </row>
    <row r="83" spans="1:35" x14ac:dyDescent="0.25">
      <c r="A83" s="32"/>
      <c r="B83" s="32"/>
      <c r="C83" s="32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  <c r="AF83" s="32"/>
      <c r="AG83" s="32"/>
      <c r="AH83" s="32"/>
      <c r="AI83" s="32"/>
    </row>
    <row r="84" spans="1:35" x14ac:dyDescent="0.25">
      <c r="A84" s="32"/>
      <c r="B84" s="32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2"/>
      <c r="AC84" s="32"/>
      <c r="AD84" s="32"/>
      <c r="AE84" s="32"/>
      <c r="AF84" s="32"/>
      <c r="AG84" s="32"/>
      <c r="AH84" s="32"/>
      <c r="AI84" s="32"/>
    </row>
    <row r="85" spans="1:35" x14ac:dyDescent="0.25">
      <c r="A85" s="32"/>
      <c r="B85" s="32"/>
      <c r="C85" s="32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2"/>
      <c r="AC85" s="32"/>
      <c r="AD85" s="32"/>
      <c r="AE85" s="32"/>
      <c r="AF85" s="32"/>
      <c r="AG85" s="32"/>
      <c r="AH85" s="32"/>
      <c r="AI85" s="32"/>
    </row>
    <row r="86" spans="1:35" x14ac:dyDescent="0.25">
      <c r="A86" s="32"/>
      <c r="B86" s="32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  <c r="AG86" s="32"/>
      <c r="AH86" s="32"/>
      <c r="AI86" s="32"/>
    </row>
    <row r="87" spans="1:35" x14ac:dyDescent="0.25">
      <c r="A87" s="32"/>
      <c r="B87" s="32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  <c r="AG87" s="32"/>
      <c r="AH87" s="32"/>
      <c r="AI87" s="32"/>
    </row>
    <row r="88" spans="1:35" x14ac:dyDescent="0.25">
      <c r="A88" s="32"/>
      <c r="B88" s="32"/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  <c r="AG88" s="32"/>
      <c r="AH88" s="32"/>
      <c r="AI88" s="32"/>
    </row>
    <row r="107" spans="1:35" x14ac:dyDescent="0.25">
      <c r="A107" s="32"/>
      <c r="B107" s="32"/>
      <c r="C107" s="32"/>
      <c r="D107" s="32"/>
      <c r="E107" s="32"/>
      <c r="F107" s="32"/>
      <c r="G107" s="32"/>
      <c r="H107" s="32"/>
      <c r="I107" s="32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  <c r="AA107" s="32"/>
      <c r="AB107" s="32"/>
      <c r="AC107" s="32"/>
      <c r="AD107" s="32"/>
      <c r="AE107" s="32"/>
      <c r="AF107" s="32"/>
      <c r="AG107" s="32"/>
      <c r="AH107" s="32"/>
      <c r="AI107" s="32"/>
    </row>
    <row r="108" spans="1:35" x14ac:dyDescent="0.25">
      <c r="A108" s="32"/>
      <c r="B108" s="32"/>
      <c r="C108" s="32"/>
      <c r="D108" s="32"/>
      <c r="E108" s="32"/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  <c r="AF108" s="32"/>
      <c r="AG108" s="32"/>
      <c r="AH108" s="32"/>
      <c r="AI108" s="32"/>
    </row>
    <row r="109" spans="1:35" x14ac:dyDescent="0.25">
      <c r="A109" s="32"/>
      <c r="B109" s="32"/>
      <c r="C109" s="32"/>
      <c r="D109" s="32"/>
      <c r="E109" s="32"/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  <c r="AE109" s="32"/>
      <c r="AF109" s="32"/>
      <c r="AG109" s="32"/>
      <c r="AH109" s="32"/>
      <c r="AI109" s="32"/>
    </row>
    <row r="110" spans="1:35" x14ac:dyDescent="0.25">
      <c r="A110" s="32"/>
      <c r="B110" s="32"/>
      <c r="C110" s="32"/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2"/>
      <c r="AA110" s="32"/>
      <c r="AB110" s="32"/>
      <c r="AC110" s="32"/>
      <c r="AD110" s="32"/>
      <c r="AE110" s="32"/>
      <c r="AF110" s="32"/>
      <c r="AG110" s="32"/>
      <c r="AH110" s="32"/>
      <c r="AI110" s="32"/>
    </row>
    <row r="111" spans="1:35" x14ac:dyDescent="0.25">
      <c r="A111" s="32"/>
      <c r="B111" s="32"/>
      <c r="C111" s="32"/>
      <c r="D111" s="32"/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  <c r="Z111" s="32"/>
      <c r="AA111" s="32"/>
      <c r="AB111" s="32"/>
      <c r="AC111" s="32"/>
      <c r="AD111" s="32"/>
      <c r="AE111" s="32"/>
      <c r="AF111" s="32"/>
      <c r="AG111" s="32"/>
      <c r="AH111" s="32"/>
      <c r="AI111" s="32"/>
    </row>
    <row r="112" spans="1:35" x14ac:dyDescent="0.25">
      <c r="A112" s="32"/>
      <c r="B112" s="32"/>
      <c r="C112" s="32"/>
      <c r="D112" s="32"/>
      <c r="E112" s="32"/>
      <c r="F112" s="32"/>
      <c r="G112" s="32"/>
      <c r="H112" s="32"/>
      <c r="I112" s="32"/>
      <c r="J112" s="32"/>
      <c r="K112" s="32"/>
      <c r="L112" s="32"/>
      <c r="M112" s="32"/>
      <c r="N112" s="32"/>
      <c r="O112" s="32"/>
      <c r="P112" s="32"/>
      <c r="Q112" s="32"/>
      <c r="R112" s="32"/>
      <c r="S112" s="32"/>
      <c r="T112" s="32"/>
      <c r="U112" s="32"/>
      <c r="V112" s="32"/>
      <c r="W112" s="32"/>
      <c r="X112" s="32"/>
      <c r="Y112" s="32"/>
      <c r="Z112" s="32"/>
      <c r="AA112" s="32"/>
      <c r="AB112" s="32"/>
      <c r="AC112" s="32"/>
      <c r="AD112" s="32"/>
      <c r="AE112" s="32"/>
      <c r="AF112" s="32"/>
      <c r="AG112" s="32"/>
      <c r="AH112" s="32"/>
      <c r="AI112" s="32"/>
    </row>
    <row r="113" s="32" customFormat="1" x14ac:dyDescent="0.25"/>
    <row r="114" s="32" customFormat="1" x14ac:dyDescent="0.25"/>
    <row r="115" s="32" customFormat="1" x14ac:dyDescent="0.25"/>
    <row r="116" s="32" customFormat="1" x14ac:dyDescent="0.25"/>
    <row r="117" s="32" customFormat="1" x14ac:dyDescent="0.25"/>
    <row r="118" s="32" customFormat="1" x14ac:dyDescent="0.25"/>
    <row r="119" s="32" customFormat="1" x14ac:dyDescent="0.25"/>
    <row r="120" s="32" customFormat="1" x14ac:dyDescent="0.25"/>
    <row r="121" s="32" customFormat="1" x14ac:dyDescent="0.25"/>
    <row r="122" s="32" customFormat="1" x14ac:dyDescent="0.25"/>
    <row r="123" s="32" customFormat="1" x14ac:dyDescent="0.25"/>
    <row r="124" s="32" customFormat="1" x14ac:dyDescent="0.25"/>
  </sheetData>
  <mergeCells count="5">
    <mergeCell ref="I1:AE1"/>
    <mergeCell ref="A2:B2"/>
    <mergeCell ref="D2:G2"/>
    <mergeCell ref="G5:AD5"/>
    <mergeCell ref="D7:D3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M130"/>
  <sheetViews>
    <sheetView workbookViewId="0">
      <selection activeCell="C24" sqref="C24"/>
    </sheetView>
  </sheetViews>
  <sheetFormatPr defaultRowHeight="15.75" x14ac:dyDescent="0.25"/>
  <cols>
    <col min="1" max="1" width="4.85546875" style="1" customWidth="1"/>
    <col min="2" max="2" width="15.7109375" style="25" customWidth="1"/>
    <col min="3" max="3" width="15.85546875" style="2" customWidth="1"/>
    <col min="4" max="4" width="36.42578125" style="2" customWidth="1"/>
    <col min="5" max="5" width="19.140625" style="2" customWidth="1"/>
    <col min="6" max="6" width="10.7109375" style="2" customWidth="1"/>
    <col min="7" max="7" width="18.85546875" style="2" customWidth="1"/>
    <col min="8" max="8" width="17.42578125" style="2" customWidth="1"/>
    <col min="9" max="9" width="17.5703125" style="2" customWidth="1"/>
    <col min="10" max="10" width="10.85546875" style="2" customWidth="1"/>
    <col min="11" max="11" width="16.140625" style="2" customWidth="1"/>
    <col min="12" max="24" width="10.85546875" style="2" customWidth="1"/>
    <col min="25" max="30" width="12.140625" style="2" customWidth="1"/>
    <col min="31" max="33" width="12.28515625" style="3" customWidth="1"/>
    <col min="34" max="34" width="13.85546875" style="3" customWidth="1"/>
    <col min="35" max="35" width="15" style="3" customWidth="1"/>
    <col min="36" max="36" width="11.28515625" style="32" bestFit="1" customWidth="1"/>
    <col min="37" max="37" width="12.42578125" style="32" bestFit="1" customWidth="1"/>
    <col min="38" max="16384" width="9.140625" style="32"/>
  </cols>
  <sheetData>
    <row r="1" spans="1:35" s="71" customFormat="1" x14ac:dyDescent="0.25">
      <c r="A1" s="1"/>
      <c r="B1" s="25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3"/>
      <c r="AF1" s="3"/>
      <c r="AG1" s="3"/>
      <c r="AH1" s="3"/>
      <c r="AI1" s="3"/>
    </row>
    <row r="2" spans="1:35" s="71" customFormat="1" x14ac:dyDescent="0.25">
      <c r="A2" s="1"/>
      <c r="B2" s="25"/>
      <c r="C2" s="2"/>
      <c r="D2" s="2"/>
      <c r="E2" s="2"/>
      <c r="F2" s="2"/>
      <c r="G2" s="2"/>
      <c r="H2" s="2"/>
      <c r="I2" s="97" t="s">
        <v>243</v>
      </c>
      <c r="J2" s="98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3"/>
      <c r="AF2" s="3"/>
      <c r="AG2" s="3"/>
      <c r="AH2" s="3"/>
      <c r="AI2" s="3"/>
    </row>
    <row r="3" spans="1:35" s="71" customFormat="1" ht="15.75" customHeight="1" x14ac:dyDescent="0.25">
      <c r="A3" s="1"/>
      <c r="B3" s="25"/>
      <c r="C3" s="2"/>
      <c r="D3" s="2"/>
      <c r="E3" s="99" t="s">
        <v>248</v>
      </c>
      <c r="F3" s="100"/>
      <c r="G3" s="100"/>
      <c r="H3" s="100"/>
      <c r="I3" s="100"/>
      <c r="J3" s="100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3"/>
      <c r="AF3" s="3"/>
      <c r="AG3" s="3"/>
      <c r="AH3" s="3"/>
      <c r="AI3" s="3"/>
    </row>
    <row r="4" spans="1:35" s="71" customFormat="1" x14ac:dyDescent="0.25">
      <c r="A4" s="1"/>
      <c r="B4" s="2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3"/>
      <c r="AF4" s="3"/>
      <c r="AG4" s="3"/>
      <c r="AH4" s="3"/>
      <c r="AI4" s="3"/>
    </row>
    <row r="5" spans="1:35" s="71" customFormat="1" ht="15.75" customHeight="1" x14ac:dyDescent="0.25">
      <c r="A5" s="101" t="str">
        <f>снегоуб!$C$5</f>
        <v>Спецификация № ___ от"___" ___________ 2013 года</v>
      </c>
      <c r="B5" s="101"/>
      <c r="C5" s="101"/>
      <c r="D5" s="101"/>
      <c r="E5" s="101"/>
      <c r="F5" s="101"/>
      <c r="G5" s="101"/>
      <c r="H5" s="101"/>
      <c r="I5" s="101"/>
      <c r="J5" s="101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3"/>
      <c r="AF5" s="3"/>
      <c r="AG5" s="3"/>
      <c r="AH5" s="3"/>
      <c r="AI5" s="3"/>
    </row>
    <row r="6" spans="1:35" s="71" customFormat="1" ht="15.75" customHeight="1" x14ac:dyDescent="0.25">
      <c r="A6" s="101" t="str">
        <f>снегоуб!$C$6</f>
        <v>к Договору поставки №099/2013/12-13/___ от "___" ____________ 2013 года</v>
      </c>
      <c r="B6" s="101"/>
      <c r="C6" s="101"/>
      <c r="D6" s="101"/>
      <c r="E6" s="101"/>
      <c r="F6" s="101"/>
      <c r="G6" s="101"/>
      <c r="H6" s="101"/>
      <c r="I6" s="101"/>
      <c r="J6" s="101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3"/>
      <c r="AF6" s="3"/>
      <c r="AG6" s="3"/>
      <c r="AH6" s="3"/>
      <c r="AI6" s="3"/>
    </row>
    <row r="7" spans="1:35" s="71" customFormat="1" x14ac:dyDescent="0.25">
      <c r="A7" s="1"/>
      <c r="B7" s="2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3"/>
      <c r="AF7" s="3"/>
      <c r="AG7" s="3"/>
      <c r="AH7" s="3"/>
      <c r="AI7" s="3"/>
    </row>
    <row r="8" spans="1:35" ht="103.5" customHeight="1" x14ac:dyDescent="0.25">
      <c r="A8" s="78" t="s">
        <v>251</v>
      </c>
      <c r="B8" s="61" t="s">
        <v>252</v>
      </c>
      <c r="C8" s="61" t="s">
        <v>253</v>
      </c>
      <c r="D8" s="72" t="s">
        <v>254</v>
      </c>
      <c r="E8" s="8" t="s">
        <v>3</v>
      </c>
      <c r="F8" s="8" t="s">
        <v>4</v>
      </c>
      <c r="G8" s="8" t="s">
        <v>255</v>
      </c>
      <c r="H8" s="57" t="s">
        <v>6</v>
      </c>
      <c r="I8" s="57" t="s">
        <v>256</v>
      </c>
      <c r="J8" s="10" t="s">
        <v>257</v>
      </c>
      <c r="K8" s="53" t="s">
        <v>258</v>
      </c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32"/>
      <c r="AG8" s="32"/>
    </row>
    <row r="9" spans="1:35" ht="30" customHeight="1" x14ac:dyDescent="0.25">
      <c r="A9" s="80">
        <v>1</v>
      </c>
      <c r="B9" s="62"/>
      <c r="C9" s="62"/>
      <c r="D9" s="13" t="s">
        <v>173</v>
      </c>
      <c r="E9" s="28" t="s">
        <v>174</v>
      </c>
      <c r="F9" s="14"/>
      <c r="G9" s="94"/>
      <c r="H9" s="15" t="s">
        <v>179</v>
      </c>
      <c r="I9" s="23">
        <v>50</v>
      </c>
      <c r="J9" s="20">
        <v>8145.54</v>
      </c>
      <c r="K9" s="47">
        <f>I9*J9</f>
        <v>407277</v>
      </c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H9" s="18"/>
      <c r="AI9" s="18"/>
    </row>
    <row r="10" spans="1:35" x14ac:dyDescent="0.25">
      <c r="A10" s="79">
        <v>2</v>
      </c>
      <c r="B10" s="49"/>
      <c r="C10" s="49"/>
      <c r="D10" s="13" t="s">
        <v>173</v>
      </c>
      <c r="E10" s="28" t="s">
        <v>175</v>
      </c>
      <c r="F10" s="14"/>
      <c r="G10" s="95"/>
      <c r="H10" s="15" t="s">
        <v>179</v>
      </c>
      <c r="I10" s="23">
        <v>42</v>
      </c>
      <c r="J10" s="20">
        <v>8145.54</v>
      </c>
      <c r="K10" s="47">
        <f t="shared" ref="K10:K12" si="0">I10*J10</f>
        <v>342112.68</v>
      </c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</row>
    <row r="11" spans="1:35" x14ac:dyDescent="0.25">
      <c r="A11" s="79">
        <v>3</v>
      </c>
      <c r="B11" s="49"/>
      <c r="C11" s="49"/>
      <c r="D11" s="13" t="s">
        <v>176</v>
      </c>
      <c r="E11" s="28" t="s">
        <v>177</v>
      </c>
      <c r="F11" s="14"/>
      <c r="G11" s="95"/>
      <c r="H11" s="15" t="s">
        <v>179</v>
      </c>
      <c r="I11" s="23">
        <v>24</v>
      </c>
      <c r="J11" s="20">
        <v>8145.54</v>
      </c>
      <c r="K11" s="47">
        <f t="shared" si="0"/>
        <v>195492.96</v>
      </c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</row>
    <row r="12" spans="1:35" s="12" customFormat="1" x14ac:dyDescent="0.25">
      <c r="A12" s="79">
        <v>4</v>
      </c>
      <c r="B12" s="49"/>
      <c r="C12" s="49"/>
      <c r="D12" s="13" t="s">
        <v>176</v>
      </c>
      <c r="E12" s="28" t="s">
        <v>178</v>
      </c>
      <c r="F12" s="14"/>
      <c r="G12" s="96"/>
      <c r="H12" s="15" t="s">
        <v>179</v>
      </c>
      <c r="I12" s="23">
        <v>84</v>
      </c>
      <c r="J12" s="20">
        <v>8145.54</v>
      </c>
      <c r="K12" s="47">
        <f t="shared" si="0"/>
        <v>684225.36</v>
      </c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</row>
    <row r="13" spans="1:35" s="18" customFormat="1" ht="21" customHeight="1" x14ac:dyDescent="0.25">
      <c r="A13" s="79"/>
      <c r="B13" s="49"/>
      <c r="C13" s="49"/>
      <c r="D13" s="76"/>
      <c r="E13" s="48"/>
      <c r="F13" s="49"/>
      <c r="G13" s="49"/>
      <c r="H13" s="50"/>
      <c r="I13" s="50"/>
      <c r="J13" s="51" t="s">
        <v>240</v>
      </c>
      <c r="K13" s="77">
        <f>SUM(K9:K12)</f>
        <v>1629108</v>
      </c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</row>
    <row r="14" spans="1:35" s="19" customFormat="1" x14ac:dyDescent="0.25">
      <c r="A14" s="79"/>
      <c r="B14" s="49"/>
      <c r="C14" s="49"/>
      <c r="D14" s="76"/>
      <c r="E14" s="48"/>
      <c r="F14" s="49"/>
      <c r="G14" s="49"/>
      <c r="H14" s="50"/>
      <c r="I14" s="50"/>
      <c r="J14" s="51" t="s">
        <v>247</v>
      </c>
      <c r="K14" s="77">
        <v>248508</v>
      </c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</row>
    <row r="15" spans="1:35" s="19" customFormat="1" x14ac:dyDescent="0.25">
      <c r="A15" s="79"/>
      <c r="B15" s="49"/>
      <c r="C15" s="49"/>
      <c r="D15" s="76"/>
      <c r="E15" s="48"/>
      <c r="F15" s="49"/>
      <c r="G15" s="49"/>
      <c r="H15" s="50"/>
      <c r="I15" s="50"/>
      <c r="J15" s="51" t="s">
        <v>242</v>
      </c>
      <c r="K15" s="77">
        <v>1629108</v>
      </c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</row>
    <row r="16" spans="1:35" s="19" customFormat="1" ht="15.75" customHeight="1" x14ac:dyDescent="0.2">
      <c r="A16" s="63" t="s">
        <v>259</v>
      </c>
      <c r="B16" s="63"/>
      <c r="C16" s="63"/>
      <c r="D16" s="63"/>
      <c r="E16" s="64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3"/>
    </row>
    <row r="17" spans="1:39" s="19" customFormat="1" x14ac:dyDescent="0.25">
      <c r="A17" s="91" t="s">
        <v>273</v>
      </c>
      <c r="B17" s="91"/>
      <c r="C17" s="91"/>
      <c r="D17" s="91"/>
      <c r="E17" s="91"/>
      <c r="F17" s="91"/>
      <c r="G17" s="91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3"/>
      <c r="AF17" s="2"/>
      <c r="AG17" s="3"/>
      <c r="AH17" s="3"/>
      <c r="AI17" s="3"/>
      <c r="AJ17" s="3"/>
      <c r="AK17" s="3">
        <f>SUM(K9:K12)</f>
        <v>1629108</v>
      </c>
      <c r="AL17" s="32"/>
      <c r="AM17" s="32"/>
    </row>
    <row r="18" spans="1:39" s="19" customFormat="1" ht="69" customHeight="1" x14ac:dyDescent="0.25">
      <c r="A18" s="92" t="s">
        <v>260</v>
      </c>
      <c r="B18" s="93"/>
      <c r="C18" s="93"/>
      <c r="D18" s="93"/>
      <c r="E18" s="93"/>
      <c r="F18" s="93"/>
      <c r="G18" s="93"/>
      <c r="H18" s="73"/>
      <c r="I18" s="73"/>
      <c r="J18" s="73"/>
      <c r="K18" s="73"/>
      <c r="L18" s="73"/>
      <c r="M18" s="73"/>
      <c r="N18" s="73"/>
      <c r="O18" s="73"/>
      <c r="P18" s="73"/>
      <c r="Q18" s="73"/>
      <c r="R18" s="73"/>
      <c r="S18" s="73"/>
      <c r="T18" s="73"/>
      <c r="U18" s="2"/>
      <c r="V18" s="2"/>
      <c r="W18" s="2"/>
      <c r="X18" s="2"/>
      <c r="Y18" s="2"/>
      <c r="Z18" s="2"/>
      <c r="AA18" s="2"/>
      <c r="AB18" s="2"/>
      <c r="AC18" s="2"/>
      <c r="AD18" s="2"/>
      <c r="AE18" s="3"/>
      <c r="AF18" s="2"/>
      <c r="AG18" s="3"/>
      <c r="AH18" s="3"/>
      <c r="AI18" s="3"/>
      <c r="AJ18" s="3"/>
      <c r="AK18" s="3"/>
      <c r="AL18" s="32"/>
      <c r="AM18" s="32"/>
    </row>
    <row r="19" spans="1:39" s="19" customFormat="1" x14ac:dyDescent="0.2">
      <c r="A19" s="65" t="s">
        <v>274</v>
      </c>
      <c r="B19" s="55"/>
      <c r="C19" s="55"/>
      <c r="D19" s="55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3"/>
      <c r="AF19" s="2"/>
      <c r="AG19" s="3"/>
      <c r="AH19" s="3"/>
      <c r="AI19" s="3"/>
      <c r="AJ19" s="3"/>
      <c r="AK19" s="3"/>
      <c r="AL19" s="32"/>
      <c r="AM19" s="32"/>
    </row>
    <row r="20" spans="1:39" s="19" customFormat="1" x14ac:dyDescent="0.2">
      <c r="A20" s="65" t="s">
        <v>261</v>
      </c>
      <c r="B20" s="55"/>
      <c r="C20" s="55"/>
      <c r="D20" s="55"/>
      <c r="E20" s="66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"/>
      <c r="AG20" s="3"/>
      <c r="AH20" s="3"/>
      <c r="AI20" s="3"/>
      <c r="AJ20" s="32"/>
      <c r="AK20" s="32"/>
    </row>
    <row r="21" spans="1:39" s="19" customFormat="1" x14ac:dyDescent="0.2">
      <c r="A21" s="65" t="s">
        <v>262</v>
      </c>
      <c r="B21" s="55"/>
      <c r="C21" s="55"/>
      <c r="D21" s="55"/>
      <c r="E21" s="66"/>
      <c r="F21" s="66"/>
      <c r="G21" s="2"/>
      <c r="H21" s="71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"/>
      <c r="AG21" s="3"/>
      <c r="AH21" s="3"/>
      <c r="AI21" s="3"/>
      <c r="AJ21" s="32"/>
      <c r="AK21" s="32"/>
    </row>
    <row r="22" spans="1:39" s="19" customFormat="1" x14ac:dyDescent="0.25">
      <c r="A22" s="71"/>
      <c r="B22" s="71"/>
      <c r="C22" s="71"/>
      <c r="D22" s="71"/>
      <c r="E22" s="71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"/>
      <c r="AG22" s="3"/>
      <c r="AH22" s="3"/>
      <c r="AI22" s="3"/>
      <c r="AJ22" s="32"/>
      <c r="AK22" s="32"/>
    </row>
    <row r="23" spans="1:39" x14ac:dyDescent="0.25">
      <c r="A23" s="71"/>
      <c r="B23" s="71"/>
      <c r="C23" s="71"/>
      <c r="D23" s="71"/>
      <c r="E23" s="71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</row>
    <row r="24" spans="1:39" x14ac:dyDescent="0.25">
      <c r="A24" s="32"/>
      <c r="B24" s="32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</row>
    <row r="25" spans="1:39" x14ac:dyDescent="0.25">
      <c r="A25" s="32"/>
      <c r="B25" s="32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</row>
    <row r="26" spans="1:39" x14ac:dyDescent="0.25">
      <c r="A26" s="32"/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</row>
    <row r="27" spans="1:39" x14ac:dyDescent="0.25">
      <c r="A27" s="32"/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</row>
    <row r="28" spans="1:39" x14ac:dyDescent="0.25">
      <c r="A28" s="32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</row>
    <row r="29" spans="1:39" x14ac:dyDescent="0.25">
      <c r="A29" s="32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</row>
    <row r="30" spans="1:39" x14ac:dyDescent="0.25">
      <c r="A30" s="32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</row>
    <row r="31" spans="1:39" x14ac:dyDescent="0.25">
      <c r="A31" s="32"/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</row>
    <row r="32" spans="1:39" x14ac:dyDescent="0.25">
      <c r="A32" s="32"/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2"/>
    </row>
    <row r="33" spans="1:35" x14ac:dyDescent="0.25">
      <c r="A33" s="32"/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</row>
    <row r="34" spans="1:35" x14ac:dyDescent="0.25">
      <c r="A34" s="32"/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</row>
    <row r="35" spans="1:35" x14ac:dyDescent="0.25">
      <c r="A35" s="32"/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</row>
    <row r="36" spans="1:35" x14ac:dyDescent="0.25">
      <c r="A36" s="32"/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2"/>
      <c r="AG36" s="32"/>
      <c r="AH36" s="32"/>
      <c r="AI36" s="32"/>
    </row>
    <row r="37" spans="1:35" x14ac:dyDescent="0.25">
      <c r="A37" s="32"/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  <c r="AF37" s="32"/>
      <c r="AG37" s="32"/>
      <c r="AH37" s="32"/>
      <c r="AI37" s="32"/>
    </row>
    <row r="38" spans="1:35" x14ac:dyDescent="0.25">
      <c r="AF38" s="32"/>
      <c r="AG38" s="32"/>
      <c r="AH38" s="32"/>
      <c r="AI38" s="32"/>
    </row>
    <row r="39" spans="1:35" x14ac:dyDescent="0.25">
      <c r="AF39" s="32"/>
      <c r="AG39" s="32"/>
      <c r="AH39" s="32"/>
      <c r="AI39" s="32"/>
    </row>
    <row r="40" spans="1:35" x14ac:dyDescent="0.25">
      <c r="AF40" s="32"/>
      <c r="AG40" s="32"/>
      <c r="AH40" s="32"/>
      <c r="AI40" s="32"/>
    </row>
    <row r="41" spans="1:35" x14ac:dyDescent="0.25">
      <c r="AF41" s="32"/>
      <c r="AG41" s="32"/>
      <c r="AH41" s="32"/>
      <c r="AI41" s="32"/>
    </row>
    <row r="48" spans="1:35" x14ac:dyDescent="0.25">
      <c r="A48" s="32"/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</row>
    <row r="49" spans="1:35" x14ac:dyDescent="0.25">
      <c r="A49" s="32"/>
      <c r="B49" s="3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</row>
    <row r="50" spans="1:35" x14ac:dyDescent="0.25">
      <c r="A50" s="32"/>
      <c r="B50" s="32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  <c r="AE50" s="32"/>
    </row>
    <row r="51" spans="1:35" x14ac:dyDescent="0.25">
      <c r="A51" s="32"/>
      <c r="B51" s="32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  <c r="AE51" s="32"/>
    </row>
    <row r="52" spans="1:35" x14ac:dyDescent="0.25">
      <c r="A52" s="32"/>
      <c r="B52" s="32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  <c r="AI52" s="32"/>
    </row>
    <row r="53" spans="1:35" x14ac:dyDescent="0.25">
      <c r="A53" s="32"/>
      <c r="B53" s="32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  <c r="AI53" s="32"/>
    </row>
    <row r="54" spans="1:35" x14ac:dyDescent="0.25">
      <c r="A54" s="32"/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</row>
    <row r="55" spans="1:35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  <c r="AI55" s="32"/>
    </row>
    <row r="56" spans="1:35" x14ac:dyDescent="0.25">
      <c r="A56" s="32"/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</row>
    <row r="57" spans="1:35" x14ac:dyDescent="0.25">
      <c r="A57" s="32"/>
      <c r="B57" s="3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  <c r="AE57" s="32"/>
      <c r="AF57" s="32"/>
      <c r="AG57" s="32"/>
      <c r="AH57" s="32"/>
      <c r="AI57" s="32"/>
    </row>
    <row r="58" spans="1:35" x14ac:dyDescent="0.25">
      <c r="A58" s="32"/>
      <c r="B58" s="3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  <c r="AE58" s="32"/>
      <c r="AF58" s="32"/>
      <c r="AG58" s="32"/>
      <c r="AH58" s="32"/>
      <c r="AI58" s="32"/>
    </row>
    <row r="59" spans="1:35" x14ac:dyDescent="0.25">
      <c r="A59" s="32"/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</row>
    <row r="60" spans="1:35" x14ac:dyDescent="0.25">
      <c r="A60" s="32"/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</row>
    <row r="61" spans="1:35" x14ac:dyDescent="0.25">
      <c r="A61" s="32"/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</row>
    <row r="62" spans="1:35" x14ac:dyDescent="0.25">
      <c r="A62" s="32"/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32"/>
      <c r="AI62" s="32"/>
    </row>
    <row r="63" spans="1:35" x14ac:dyDescent="0.25">
      <c r="A63" s="32"/>
      <c r="B63" s="32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  <c r="AE63" s="32"/>
      <c r="AF63" s="32"/>
      <c r="AG63" s="32"/>
      <c r="AH63" s="32"/>
      <c r="AI63" s="32"/>
    </row>
    <row r="64" spans="1:35" x14ac:dyDescent="0.25">
      <c r="A64" s="32"/>
      <c r="B64" s="32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  <c r="AE64" s="32"/>
      <c r="AF64" s="32"/>
      <c r="AG64" s="32"/>
      <c r="AH64" s="32"/>
      <c r="AI64" s="32"/>
    </row>
    <row r="65" spans="1:35" x14ac:dyDescent="0.25">
      <c r="A65" s="32"/>
      <c r="B65" s="32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  <c r="AE65" s="32"/>
      <c r="AF65" s="32"/>
      <c r="AG65" s="32"/>
      <c r="AH65" s="32"/>
      <c r="AI65" s="32"/>
    </row>
    <row r="66" spans="1:35" x14ac:dyDescent="0.25">
      <c r="AF66" s="32"/>
      <c r="AG66" s="32"/>
      <c r="AH66" s="32"/>
      <c r="AI66" s="32"/>
    </row>
    <row r="67" spans="1:35" x14ac:dyDescent="0.25">
      <c r="A67" s="32"/>
      <c r="B67" s="32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</row>
    <row r="68" spans="1:35" x14ac:dyDescent="0.25">
      <c r="A68" s="32"/>
      <c r="B68" s="3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  <c r="AE68" s="32"/>
      <c r="AF68" s="32"/>
      <c r="AG68" s="32"/>
      <c r="AH68" s="32"/>
      <c r="AI68" s="32"/>
    </row>
    <row r="69" spans="1:35" x14ac:dyDescent="0.25">
      <c r="A69" s="32"/>
      <c r="B69" s="32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  <c r="AE69" s="32"/>
      <c r="AF69" s="32"/>
      <c r="AG69" s="32"/>
      <c r="AH69" s="32"/>
      <c r="AI69" s="32"/>
    </row>
    <row r="70" spans="1:35" x14ac:dyDescent="0.25">
      <c r="A70" s="32"/>
      <c r="B70" s="32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  <c r="AE70" s="32"/>
    </row>
    <row r="71" spans="1:35" x14ac:dyDescent="0.25">
      <c r="A71" s="32"/>
      <c r="B71" s="32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  <c r="AE71" s="32"/>
      <c r="AF71" s="32"/>
      <c r="AG71" s="32"/>
      <c r="AH71" s="32"/>
      <c r="AI71" s="32"/>
    </row>
    <row r="72" spans="1:35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  <c r="AE72" s="32"/>
      <c r="AF72" s="32"/>
      <c r="AG72" s="32"/>
      <c r="AH72" s="32"/>
      <c r="AI72" s="32"/>
    </row>
    <row r="73" spans="1:35" x14ac:dyDescent="0.25">
      <c r="A73" s="32"/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  <c r="AE73" s="32"/>
      <c r="AF73" s="32"/>
      <c r="AG73" s="32"/>
      <c r="AH73" s="32"/>
      <c r="AI73" s="32"/>
    </row>
    <row r="74" spans="1:35" x14ac:dyDescent="0.25">
      <c r="A74" s="32"/>
      <c r="B74" s="3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  <c r="AF74" s="32"/>
      <c r="AG74" s="32"/>
      <c r="AH74" s="32"/>
      <c r="AI74" s="32"/>
    </row>
    <row r="75" spans="1:35" x14ac:dyDescent="0.25">
      <c r="A75" s="32"/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32"/>
      <c r="AI75" s="32"/>
    </row>
    <row r="76" spans="1:35" x14ac:dyDescent="0.25">
      <c r="A76" s="32"/>
      <c r="B76" s="3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2"/>
      <c r="AH76" s="32"/>
      <c r="AI76" s="32"/>
    </row>
    <row r="77" spans="1:35" x14ac:dyDescent="0.25">
      <c r="A77" s="32"/>
      <c r="B77" s="32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  <c r="AE77" s="32"/>
      <c r="AF77" s="32"/>
      <c r="AG77" s="32"/>
      <c r="AH77" s="32"/>
      <c r="AI77" s="32"/>
    </row>
    <row r="78" spans="1:35" x14ac:dyDescent="0.25">
      <c r="A78" s="32"/>
      <c r="B78" s="32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  <c r="AI78" s="32"/>
    </row>
    <row r="79" spans="1:35" x14ac:dyDescent="0.25">
      <c r="A79" s="32"/>
      <c r="B79" s="32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32"/>
      <c r="AI79" s="32"/>
    </row>
    <row r="80" spans="1:35" x14ac:dyDescent="0.25">
      <c r="AF80" s="32"/>
      <c r="AG80" s="32"/>
      <c r="AH80" s="32"/>
      <c r="AI80" s="32"/>
    </row>
    <row r="81" spans="1:35" x14ac:dyDescent="0.25">
      <c r="A81" s="32"/>
      <c r="B81" s="32"/>
      <c r="C81" s="32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2"/>
      <c r="AC81" s="32"/>
      <c r="AD81" s="32"/>
      <c r="AE81" s="32"/>
      <c r="AF81" s="32"/>
      <c r="AG81" s="32"/>
      <c r="AH81" s="32"/>
      <c r="AI81" s="32"/>
    </row>
    <row r="82" spans="1:35" x14ac:dyDescent="0.25">
      <c r="A82" s="32"/>
      <c r="B82" s="32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  <c r="AC82" s="32"/>
      <c r="AD82" s="32"/>
      <c r="AE82" s="32"/>
      <c r="AF82" s="32"/>
      <c r="AG82" s="32"/>
      <c r="AH82" s="32"/>
      <c r="AI82" s="32"/>
    </row>
    <row r="83" spans="1:35" x14ac:dyDescent="0.25">
      <c r="A83" s="32"/>
      <c r="B83" s="32"/>
      <c r="C83" s="32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  <c r="AF83" s="32"/>
      <c r="AG83" s="32"/>
      <c r="AH83" s="32"/>
      <c r="AI83" s="32"/>
    </row>
    <row r="84" spans="1:35" x14ac:dyDescent="0.25">
      <c r="A84" s="32"/>
      <c r="B84" s="32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2"/>
      <c r="AC84" s="32"/>
      <c r="AD84" s="32"/>
      <c r="AE84" s="32"/>
    </row>
    <row r="85" spans="1:35" x14ac:dyDescent="0.25">
      <c r="A85" s="32"/>
      <c r="B85" s="32"/>
      <c r="C85" s="32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2"/>
      <c r="AC85" s="32"/>
      <c r="AD85" s="32"/>
      <c r="AE85" s="32"/>
      <c r="AF85" s="32"/>
      <c r="AG85" s="32"/>
      <c r="AH85" s="32"/>
      <c r="AI85" s="32"/>
    </row>
    <row r="86" spans="1:35" x14ac:dyDescent="0.25">
      <c r="A86" s="32"/>
      <c r="B86" s="32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  <c r="AG86" s="32"/>
      <c r="AH86" s="32"/>
      <c r="AI86" s="32"/>
    </row>
    <row r="87" spans="1:35" x14ac:dyDescent="0.25">
      <c r="A87" s="32"/>
      <c r="B87" s="32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  <c r="AG87" s="32"/>
      <c r="AH87" s="32"/>
      <c r="AI87" s="32"/>
    </row>
    <row r="88" spans="1:35" x14ac:dyDescent="0.25">
      <c r="A88" s="32"/>
      <c r="B88" s="32"/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  <c r="AG88" s="32"/>
      <c r="AH88" s="32"/>
      <c r="AI88" s="32"/>
    </row>
    <row r="89" spans="1:35" x14ac:dyDescent="0.25">
      <c r="A89" s="32"/>
      <c r="B89" s="32"/>
      <c r="C89" s="32"/>
      <c r="D89" s="32"/>
      <c r="E89" s="32"/>
      <c r="F89" s="32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  <c r="AG89" s="32"/>
      <c r="AH89" s="32"/>
      <c r="AI89" s="32"/>
    </row>
    <row r="90" spans="1:35" x14ac:dyDescent="0.25">
      <c r="A90" s="32"/>
      <c r="B90" s="32"/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  <c r="AG90" s="32"/>
      <c r="AH90" s="32"/>
      <c r="AI90" s="32"/>
    </row>
    <row r="91" spans="1:35" x14ac:dyDescent="0.25">
      <c r="A91" s="32"/>
      <c r="B91" s="32"/>
      <c r="C91" s="32"/>
      <c r="D91" s="32"/>
      <c r="E91" s="32"/>
      <c r="F91" s="32"/>
      <c r="G91" s="32"/>
      <c r="H91" s="32"/>
      <c r="I91" s="32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2"/>
      <c r="Z91" s="32"/>
      <c r="AA91" s="32"/>
      <c r="AB91" s="32"/>
      <c r="AC91" s="32"/>
      <c r="AD91" s="32"/>
      <c r="AE91" s="32"/>
      <c r="AF91" s="32"/>
      <c r="AG91" s="32"/>
      <c r="AH91" s="32"/>
      <c r="AI91" s="32"/>
    </row>
    <row r="92" spans="1:35" x14ac:dyDescent="0.25">
      <c r="A92" s="32"/>
      <c r="B92" s="32"/>
      <c r="C92" s="32"/>
      <c r="D92" s="32"/>
      <c r="E92" s="32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2"/>
      <c r="Z92" s="32"/>
      <c r="AA92" s="32"/>
      <c r="AB92" s="32"/>
      <c r="AC92" s="32"/>
      <c r="AD92" s="32"/>
      <c r="AE92" s="32"/>
      <c r="AF92" s="32"/>
      <c r="AG92" s="32"/>
      <c r="AH92" s="32"/>
      <c r="AI92" s="32"/>
    </row>
    <row r="93" spans="1:35" x14ac:dyDescent="0.25">
      <c r="A93" s="32"/>
      <c r="B93" s="32"/>
      <c r="C93" s="32"/>
      <c r="D93" s="32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  <c r="AA93" s="32"/>
      <c r="AB93" s="32"/>
      <c r="AC93" s="32"/>
      <c r="AD93" s="32"/>
      <c r="AE93" s="32"/>
      <c r="AF93" s="32"/>
      <c r="AG93" s="32"/>
      <c r="AH93" s="32"/>
      <c r="AI93" s="32"/>
    </row>
    <row r="94" spans="1:35" x14ac:dyDescent="0.25">
      <c r="A94" s="32"/>
      <c r="B94" s="32"/>
      <c r="C94" s="32"/>
      <c r="D94" s="32"/>
      <c r="E94" s="32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/>
      <c r="AA94" s="32"/>
      <c r="AB94" s="32"/>
      <c r="AC94" s="32"/>
      <c r="AD94" s="32"/>
      <c r="AE94" s="32"/>
      <c r="AF94" s="32"/>
      <c r="AG94" s="32"/>
      <c r="AH94" s="32"/>
      <c r="AI94" s="32"/>
    </row>
    <row r="95" spans="1:35" x14ac:dyDescent="0.25">
      <c r="A95" s="32"/>
      <c r="B95" s="32"/>
      <c r="C95" s="32"/>
      <c r="D95" s="32"/>
      <c r="E95" s="32"/>
      <c r="F95" s="32"/>
      <c r="G95" s="32"/>
      <c r="H95" s="32"/>
      <c r="I95" s="32"/>
      <c r="J95" s="32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2"/>
      <c r="Z95" s="32"/>
      <c r="AA95" s="32"/>
      <c r="AB95" s="32"/>
      <c r="AC95" s="32"/>
      <c r="AD95" s="32"/>
      <c r="AE95" s="32"/>
      <c r="AF95" s="32"/>
      <c r="AG95" s="32"/>
      <c r="AH95" s="32"/>
      <c r="AI95" s="32"/>
    </row>
    <row r="96" spans="1:35" x14ac:dyDescent="0.25">
      <c r="A96" s="32"/>
      <c r="B96" s="32"/>
      <c r="C96" s="32"/>
      <c r="D96" s="32"/>
      <c r="E96" s="32"/>
      <c r="F96" s="32"/>
      <c r="G96" s="32"/>
      <c r="H96" s="32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2"/>
      <c r="Y96" s="32"/>
      <c r="Z96" s="32"/>
      <c r="AA96" s="32"/>
      <c r="AB96" s="32"/>
      <c r="AC96" s="32"/>
      <c r="AD96" s="32"/>
      <c r="AE96" s="32"/>
      <c r="AF96" s="32"/>
      <c r="AG96" s="32"/>
      <c r="AH96" s="32"/>
      <c r="AI96" s="32"/>
    </row>
    <row r="97" spans="1:35" x14ac:dyDescent="0.25">
      <c r="A97" s="32"/>
      <c r="B97" s="32"/>
      <c r="C97" s="32"/>
      <c r="D97" s="32"/>
      <c r="E97" s="32"/>
      <c r="F97" s="32"/>
      <c r="G97" s="32"/>
      <c r="H97" s="32"/>
      <c r="I97" s="32"/>
      <c r="J97" s="32"/>
      <c r="K97" s="32"/>
      <c r="L97" s="32"/>
      <c r="M97" s="32"/>
      <c r="N97" s="32"/>
      <c r="O97" s="32"/>
      <c r="P97" s="32"/>
      <c r="Q97" s="32"/>
      <c r="R97" s="32"/>
      <c r="S97" s="32"/>
      <c r="T97" s="32"/>
      <c r="U97" s="32"/>
      <c r="V97" s="32"/>
      <c r="W97" s="32"/>
      <c r="X97" s="32"/>
      <c r="Y97" s="32"/>
      <c r="Z97" s="32"/>
      <c r="AA97" s="32"/>
      <c r="AB97" s="32"/>
      <c r="AC97" s="32"/>
      <c r="AD97" s="32"/>
      <c r="AE97" s="32"/>
      <c r="AF97" s="32"/>
      <c r="AG97" s="32"/>
      <c r="AH97" s="32"/>
      <c r="AI97" s="32"/>
    </row>
    <row r="98" spans="1:35" x14ac:dyDescent="0.25">
      <c r="A98" s="32"/>
      <c r="B98" s="32"/>
      <c r="C98" s="32"/>
      <c r="D98" s="32"/>
      <c r="E98" s="32"/>
      <c r="F98" s="32"/>
      <c r="G98" s="32"/>
      <c r="H98" s="32"/>
      <c r="I98" s="32"/>
      <c r="J98" s="32"/>
      <c r="K98" s="32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32"/>
      <c r="X98" s="32"/>
      <c r="Y98" s="32"/>
      <c r="Z98" s="32"/>
      <c r="AA98" s="32"/>
      <c r="AB98" s="32"/>
      <c r="AC98" s="32"/>
      <c r="AD98" s="32"/>
      <c r="AE98" s="32"/>
      <c r="AF98" s="32"/>
      <c r="AG98" s="32"/>
      <c r="AH98" s="32"/>
      <c r="AI98" s="32"/>
    </row>
    <row r="99" spans="1:35" x14ac:dyDescent="0.25">
      <c r="AF99" s="32"/>
      <c r="AG99" s="32"/>
      <c r="AH99" s="32"/>
      <c r="AI99" s="32"/>
    </row>
    <row r="100" spans="1:35" x14ac:dyDescent="0.25">
      <c r="AF100" s="32"/>
      <c r="AG100" s="32"/>
      <c r="AH100" s="32"/>
      <c r="AI100" s="32"/>
    </row>
    <row r="101" spans="1:35" x14ac:dyDescent="0.25">
      <c r="AF101" s="32"/>
      <c r="AG101" s="32"/>
      <c r="AH101" s="32"/>
      <c r="AI101" s="32"/>
    </row>
    <row r="102" spans="1:35" x14ac:dyDescent="0.25">
      <c r="AF102" s="32"/>
      <c r="AG102" s="32"/>
      <c r="AH102" s="32"/>
      <c r="AI102" s="32"/>
    </row>
    <row r="109" spans="1:35" x14ac:dyDescent="0.25">
      <c r="A109" s="32"/>
      <c r="B109" s="32"/>
      <c r="C109" s="32"/>
      <c r="D109" s="32"/>
      <c r="E109" s="32"/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  <c r="AE109" s="32"/>
    </row>
    <row r="110" spans="1:35" x14ac:dyDescent="0.25">
      <c r="A110" s="32"/>
      <c r="B110" s="32"/>
      <c r="C110" s="32"/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2"/>
      <c r="AA110" s="32"/>
      <c r="AB110" s="32"/>
      <c r="AC110" s="32"/>
      <c r="AD110" s="32"/>
      <c r="AE110" s="32"/>
    </row>
    <row r="111" spans="1:35" x14ac:dyDescent="0.25">
      <c r="A111" s="32"/>
      <c r="B111" s="32"/>
      <c r="C111" s="32"/>
      <c r="D111" s="32"/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  <c r="Z111" s="32"/>
      <c r="AA111" s="32"/>
      <c r="AB111" s="32"/>
      <c r="AC111" s="32"/>
      <c r="AD111" s="32"/>
      <c r="AE111" s="32"/>
    </row>
    <row r="112" spans="1:35" x14ac:dyDescent="0.25">
      <c r="A112" s="32"/>
      <c r="B112" s="32"/>
      <c r="C112" s="32"/>
      <c r="D112" s="32"/>
      <c r="E112" s="32"/>
      <c r="F112" s="32"/>
      <c r="G112" s="32"/>
      <c r="H112" s="32"/>
      <c r="I112" s="32"/>
      <c r="J112" s="32"/>
      <c r="K112" s="32"/>
      <c r="L112" s="32"/>
      <c r="M112" s="32"/>
      <c r="N112" s="32"/>
      <c r="O112" s="32"/>
      <c r="P112" s="32"/>
      <c r="Q112" s="32"/>
      <c r="R112" s="32"/>
      <c r="S112" s="32"/>
      <c r="T112" s="32"/>
      <c r="U112" s="32"/>
      <c r="V112" s="32"/>
      <c r="W112" s="32"/>
      <c r="X112" s="32"/>
      <c r="Y112" s="32"/>
      <c r="Z112" s="32"/>
      <c r="AA112" s="32"/>
      <c r="AB112" s="32"/>
      <c r="AC112" s="32"/>
      <c r="AD112" s="32"/>
      <c r="AE112" s="32"/>
    </row>
    <row r="113" spans="1:35" x14ac:dyDescent="0.25">
      <c r="A113" s="32"/>
      <c r="B113" s="32"/>
      <c r="C113" s="32"/>
      <c r="D113" s="32"/>
      <c r="E113" s="32"/>
      <c r="F113" s="32"/>
      <c r="G113" s="32"/>
      <c r="H113" s="32"/>
      <c r="I113" s="32"/>
      <c r="J113" s="32"/>
      <c r="K113" s="32"/>
      <c r="L113" s="32"/>
      <c r="M113" s="32"/>
      <c r="N113" s="32"/>
      <c r="O113" s="32"/>
      <c r="P113" s="32"/>
      <c r="Q113" s="32"/>
      <c r="R113" s="32"/>
      <c r="S113" s="32"/>
      <c r="T113" s="32"/>
      <c r="U113" s="32"/>
      <c r="V113" s="32"/>
      <c r="W113" s="32"/>
      <c r="X113" s="32"/>
      <c r="Y113" s="32"/>
      <c r="Z113" s="32"/>
      <c r="AA113" s="32"/>
      <c r="AB113" s="32"/>
      <c r="AC113" s="32"/>
      <c r="AD113" s="32"/>
      <c r="AE113" s="32"/>
      <c r="AF113" s="32"/>
      <c r="AG113" s="32"/>
      <c r="AH113" s="32"/>
      <c r="AI113" s="32"/>
    </row>
    <row r="114" spans="1:35" x14ac:dyDescent="0.25">
      <c r="A114" s="32"/>
      <c r="B114" s="32"/>
      <c r="C114" s="32"/>
      <c r="D114" s="32"/>
      <c r="E114" s="3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  <c r="AA114" s="32"/>
      <c r="AB114" s="32"/>
      <c r="AC114" s="32"/>
      <c r="AD114" s="32"/>
      <c r="AE114" s="32"/>
      <c r="AF114" s="32"/>
      <c r="AG114" s="32"/>
      <c r="AH114" s="32"/>
      <c r="AI114" s="32"/>
    </row>
    <row r="115" spans="1:35" x14ac:dyDescent="0.25">
      <c r="A115" s="32"/>
      <c r="B115" s="32"/>
      <c r="C115" s="32"/>
      <c r="D115" s="32"/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2"/>
      <c r="Z115" s="32"/>
      <c r="AA115" s="32"/>
      <c r="AB115" s="32"/>
      <c r="AC115" s="32"/>
      <c r="AD115" s="32"/>
      <c r="AE115" s="32"/>
      <c r="AF115" s="32"/>
      <c r="AG115" s="32"/>
      <c r="AH115" s="32"/>
      <c r="AI115" s="32"/>
    </row>
    <row r="116" spans="1:35" x14ac:dyDescent="0.25">
      <c r="A116" s="32"/>
      <c r="B116" s="32"/>
      <c r="C116" s="32"/>
      <c r="D116" s="32"/>
      <c r="E116" s="32"/>
      <c r="F116" s="32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  <c r="AA116" s="32"/>
      <c r="AB116" s="32"/>
      <c r="AC116" s="32"/>
      <c r="AD116" s="32"/>
      <c r="AE116" s="32"/>
      <c r="AF116" s="32"/>
      <c r="AG116" s="32"/>
      <c r="AH116" s="32"/>
      <c r="AI116" s="32"/>
    </row>
    <row r="117" spans="1:35" x14ac:dyDescent="0.25">
      <c r="A117" s="32"/>
      <c r="B117" s="32"/>
      <c r="C117" s="32"/>
      <c r="D117" s="32"/>
      <c r="E117" s="32"/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  <c r="T117" s="32"/>
      <c r="U117" s="32"/>
      <c r="V117" s="32"/>
      <c r="W117" s="32"/>
      <c r="X117" s="32"/>
      <c r="Y117" s="32"/>
      <c r="Z117" s="32"/>
      <c r="AA117" s="32"/>
      <c r="AB117" s="32"/>
      <c r="AC117" s="32"/>
      <c r="AD117" s="32"/>
      <c r="AE117" s="32"/>
      <c r="AF117" s="32"/>
      <c r="AG117" s="32"/>
      <c r="AH117" s="32"/>
      <c r="AI117" s="32"/>
    </row>
    <row r="118" spans="1:35" x14ac:dyDescent="0.25">
      <c r="A118" s="32"/>
      <c r="B118" s="32"/>
      <c r="C118" s="32"/>
      <c r="D118" s="32"/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/>
      <c r="R118" s="32"/>
      <c r="S118" s="32"/>
      <c r="T118" s="32"/>
      <c r="U118" s="32"/>
      <c r="V118" s="32"/>
      <c r="W118" s="32"/>
      <c r="X118" s="32"/>
      <c r="Y118" s="32"/>
      <c r="Z118" s="32"/>
      <c r="AA118" s="32"/>
      <c r="AB118" s="32"/>
      <c r="AC118" s="32"/>
      <c r="AD118" s="32"/>
      <c r="AE118" s="32"/>
      <c r="AF118" s="32"/>
      <c r="AG118" s="32"/>
      <c r="AH118" s="32"/>
      <c r="AI118" s="32"/>
    </row>
    <row r="119" spans="1:35" x14ac:dyDescent="0.25">
      <c r="A119" s="32"/>
      <c r="B119" s="32"/>
      <c r="C119" s="32"/>
      <c r="D119" s="32"/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2"/>
      <c r="Y119" s="32"/>
      <c r="Z119" s="32"/>
      <c r="AA119" s="32"/>
      <c r="AB119" s="32"/>
      <c r="AC119" s="32"/>
      <c r="AD119" s="32"/>
      <c r="AE119" s="32"/>
      <c r="AF119" s="32"/>
      <c r="AG119" s="32"/>
      <c r="AH119" s="32"/>
      <c r="AI119" s="32"/>
    </row>
    <row r="120" spans="1:35" x14ac:dyDescent="0.25">
      <c r="A120" s="32"/>
      <c r="B120" s="32"/>
      <c r="C120" s="32"/>
      <c r="D120" s="32"/>
      <c r="E120" s="32"/>
      <c r="F120" s="32"/>
      <c r="G120" s="32"/>
      <c r="H120" s="32"/>
      <c r="I120" s="32"/>
      <c r="J120" s="32"/>
      <c r="K120" s="32"/>
      <c r="L120" s="32"/>
      <c r="M120" s="32"/>
      <c r="N120" s="32"/>
      <c r="O120" s="32"/>
      <c r="P120" s="32"/>
      <c r="Q120" s="32"/>
      <c r="R120" s="32"/>
      <c r="S120" s="32"/>
      <c r="T120" s="32"/>
      <c r="U120" s="32"/>
      <c r="V120" s="32"/>
      <c r="W120" s="32"/>
      <c r="X120" s="32"/>
      <c r="Y120" s="32"/>
      <c r="Z120" s="32"/>
      <c r="AA120" s="32"/>
      <c r="AB120" s="32"/>
      <c r="AC120" s="32"/>
      <c r="AD120" s="32"/>
      <c r="AE120" s="32"/>
      <c r="AF120" s="32"/>
      <c r="AG120" s="32"/>
      <c r="AH120" s="32"/>
      <c r="AI120" s="32"/>
    </row>
    <row r="121" spans="1:35" x14ac:dyDescent="0.25">
      <c r="A121" s="32"/>
      <c r="B121" s="32"/>
      <c r="C121" s="32"/>
      <c r="D121" s="32"/>
      <c r="E121" s="32"/>
      <c r="F121" s="32"/>
      <c r="G121" s="32"/>
      <c r="H121" s="32"/>
      <c r="I121" s="32"/>
      <c r="J121" s="32"/>
      <c r="K121" s="32"/>
      <c r="L121" s="32"/>
      <c r="M121" s="32"/>
      <c r="N121" s="32"/>
      <c r="O121" s="32"/>
      <c r="P121" s="32"/>
      <c r="Q121" s="32"/>
      <c r="R121" s="32"/>
      <c r="S121" s="32"/>
      <c r="T121" s="32"/>
      <c r="U121" s="32"/>
      <c r="V121" s="32"/>
      <c r="W121" s="32"/>
      <c r="X121" s="32"/>
      <c r="Y121" s="32"/>
      <c r="Z121" s="32"/>
      <c r="AA121" s="32"/>
      <c r="AB121" s="32"/>
      <c r="AC121" s="32"/>
      <c r="AD121" s="32"/>
      <c r="AE121" s="32"/>
      <c r="AF121" s="32"/>
      <c r="AG121" s="32"/>
      <c r="AH121" s="32"/>
      <c r="AI121" s="32"/>
    </row>
    <row r="122" spans="1:35" x14ac:dyDescent="0.25">
      <c r="A122" s="32"/>
      <c r="B122" s="32"/>
      <c r="C122" s="32"/>
      <c r="D122" s="32"/>
      <c r="E122" s="32"/>
      <c r="F122" s="32"/>
      <c r="G122" s="32"/>
      <c r="H122" s="32"/>
      <c r="I122" s="32"/>
      <c r="J122" s="32"/>
      <c r="K122" s="32"/>
      <c r="L122" s="32"/>
      <c r="M122" s="32"/>
      <c r="N122" s="32"/>
      <c r="O122" s="32"/>
      <c r="P122" s="32"/>
      <c r="Q122" s="32"/>
      <c r="R122" s="32"/>
      <c r="S122" s="32"/>
      <c r="T122" s="32"/>
      <c r="U122" s="32"/>
      <c r="V122" s="32"/>
      <c r="W122" s="32"/>
      <c r="X122" s="32"/>
      <c r="Y122" s="32"/>
      <c r="Z122" s="32"/>
      <c r="AA122" s="32"/>
      <c r="AB122" s="32"/>
      <c r="AC122" s="32"/>
      <c r="AD122" s="32"/>
      <c r="AE122" s="32"/>
      <c r="AF122" s="32"/>
      <c r="AG122" s="32"/>
      <c r="AH122" s="32"/>
      <c r="AI122" s="32"/>
    </row>
    <row r="123" spans="1:35" x14ac:dyDescent="0.25">
      <c r="A123" s="32"/>
      <c r="B123" s="32"/>
      <c r="C123" s="32"/>
      <c r="D123" s="32"/>
      <c r="E123" s="32"/>
      <c r="F123" s="32"/>
      <c r="G123" s="32"/>
      <c r="H123" s="32"/>
      <c r="I123" s="32"/>
      <c r="J123" s="32"/>
      <c r="K123" s="32"/>
      <c r="L123" s="32"/>
      <c r="M123" s="32"/>
      <c r="N123" s="32"/>
      <c r="O123" s="32"/>
      <c r="P123" s="32"/>
      <c r="Q123" s="32"/>
      <c r="R123" s="32"/>
      <c r="S123" s="32"/>
      <c r="T123" s="32"/>
      <c r="U123" s="32"/>
      <c r="V123" s="32"/>
      <c r="W123" s="32"/>
      <c r="X123" s="32"/>
      <c r="Y123" s="32"/>
      <c r="Z123" s="32"/>
      <c r="AA123" s="32"/>
      <c r="AB123" s="32"/>
      <c r="AC123" s="32"/>
      <c r="AD123" s="32"/>
      <c r="AE123" s="32"/>
      <c r="AF123" s="32"/>
      <c r="AG123" s="32"/>
      <c r="AH123" s="32"/>
      <c r="AI123" s="32"/>
    </row>
    <row r="124" spans="1:35" x14ac:dyDescent="0.25">
      <c r="A124" s="32"/>
      <c r="B124" s="32"/>
      <c r="C124" s="32"/>
      <c r="D124" s="32"/>
      <c r="E124" s="32"/>
      <c r="F124" s="32"/>
      <c r="G124" s="32"/>
      <c r="H124" s="32"/>
      <c r="I124" s="32"/>
      <c r="J124" s="32"/>
      <c r="K124" s="32"/>
      <c r="L124" s="32"/>
      <c r="M124" s="32"/>
      <c r="N124" s="32"/>
      <c r="O124" s="32"/>
      <c r="P124" s="32"/>
      <c r="Q124" s="32"/>
      <c r="R124" s="32"/>
      <c r="S124" s="32"/>
      <c r="T124" s="32"/>
      <c r="U124" s="32"/>
      <c r="V124" s="32"/>
      <c r="W124" s="32"/>
      <c r="X124" s="32"/>
      <c r="Y124" s="32"/>
      <c r="Z124" s="32"/>
      <c r="AA124" s="32"/>
      <c r="AB124" s="32"/>
      <c r="AC124" s="32"/>
      <c r="AD124" s="32"/>
      <c r="AE124" s="32"/>
      <c r="AF124" s="32"/>
      <c r="AG124" s="32"/>
      <c r="AH124" s="32"/>
      <c r="AI124" s="32"/>
    </row>
    <row r="125" spans="1:35" x14ac:dyDescent="0.25">
      <c r="A125" s="32"/>
      <c r="B125" s="32"/>
      <c r="C125" s="32"/>
      <c r="D125" s="32"/>
      <c r="E125" s="32"/>
      <c r="F125" s="32"/>
      <c r="G125" s="32"/>
      <c r="H125" s="32"/>
      <c r="I125" s="32"/>
      <c r="J125" s="32"/>
      <c r="K125" s="32"/>
      <c r="L125" s="32"/>
      <c r="M125" s="32"/>
      <c r="N125" s="32"/>
      <c r="O125" s="32"/>
      <c r="P125" s="32"/>
      <c r="Q125" s="32"/>
      <c r="R125" s="32"/>
      <c r="S125" s="32"/>
      <c r="T125" s="32"/>
      <c r="U125" s="32"/>
      <c r="V125" s="32"/>
      <c r="W125" s="32"/>
      <c r="X125" s="32"/>
      <c r="Y125" s="32"/>
      <c r="Z125" s="32"/>
      <c r="AA125" s="32"/>
      <c r="AB125" s="32"/>
      <c r="AC125" s="32"/>
      <c r="AD125" s="32"/>
      <c r="AE125" s="32"/>
      <c r="AF125" s="32"/>
      <c r="AG125" s="32"/>
      <c r="AH125" s="32"/>
      <c r="AI125" s="32"/>
    </row>
    <row r="126" spans="1:35" x14ac:dyDescent="0.25">
      <c r="A126" s="32"/>
      <c r="B126" s="32"/>
      <c r="C126" s="32"/>
      <c r="D126" s="32"/>
      <c r="E126" s="32"/>
      <c r="F126" s="32"/>
      <c r="G126" s="32"/>
      <c r="H126" s="32"/>
      <c r="I126" s="32"/>
      <c r="J126" s="32"/>
      <c r="K126" s="32"/>
      <c r="L126" s="32"/>
      <c r="M126" s="32"/>
      <c r="N126" s="32"/>
      <c r="O126" s="32"/>
      <c r="P126" s="32"/>
      <c r="Q126" s="32"/>
      <c r="R126" s="32"/>
      <c r="S126" s="32"/>
      <c r="T126" s="32"/>
      <c r="U126" s="32"/>
      <c r="V126" s="32"/>
      <c r="W126" s="32"/>
      <c r="X126" s="32"/>
      <c r="Y126" s="32"/>
      <c r="Z126" s="32"/>
      <c r="AA126" s="32"/>
      <c r="AB126" s="32"/>
      <c r="AC126" s="32"/>
      <c r="AD126" s="32"/>
      <c r="AE126" s="32"/>
      <c r="AF126" s="32"/>
      <c r="AG126" s="32"/>
      <c r="AH126" s="32"/>
      <c r="AI126" s="32"/>
    </row>
    <row r="127" spans="1:35" x14ac:dyDescent="0.25">
      <c r="AF127" s="32"/>
      <c r="AG127" s="32"/>
      <c r="AH127" s="32"/>
      <c r="AI127" s="32"/>
    </row>
    <row r="128" spans="1:35" x14ac:dyDescent="0.25">
      <c r="AF128" s="32"/>
      <c r="AG128" s="32"/>
      <c r="AH128" s="32"/>
      <c r="AI128" s="32"/>
    </row>
    <row r="129" spans="32:35" x14ac:dyDescent="0.25">
      <c r="AF129" s="32"/>
      <c r="AG129" s="32"/>
      <c r="AH129" s="32"/>
      <c r="AI129" s="32"/>
    </row>
    <row r="130" spans="32:35" x14ac:dyDescent="0.25">
      <c r="AF130" s="32"/>
      <c r="AG130" s="32"/>
      <c r="AH130" s="32"/>
      <c r="AI130" s="32"/>
    </row>
  </sheetData>
  <mergeCells count="7">
    <mergeCell ref="A17:G17"/>
    <mergeCell ref="A18:G18"/>
    <mergeCell ref="G9:G12"/>
    <mergeCell ref="I2:J2"/>
    <mergeCell ref="E3:J3"/>
    <mergeCell ref="A5:J5"/>
    <mergeCell ref="A6:J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K131"/>
  <sheetViews>
    <sheetView workbookViewId="0">
      <selection activeCell="B17" sqref="A17:XFD17"/>
    </sheetView>
  </sheetViews>
  <sheetFormatPr defaultRowHeight="15.75" x14ac:dyDescent="0.25"/>
  <cols>
    <col min="1" max="1" width="4.42578125" style="1" customWidth="1"/>
    <col min="2" max="2" width="11.28515625" style="25" customWidth="1"/>
    <col min="3" max="3" width="14.140625" style="2" customWidth="1"/>
    <col min="4" max="4" width="29.7109375" style="2" customWidth="1"/>
    <col min="5" max="5" width="26.5703125" style="2" customWidth="1"/>
    <col min="6" max="6" width="16.42578125" style="2" customWidth="1"/>
    <col min="7" max="7" width="24.28515625" style="2" customWidth="1"/>
    <col min="8" max="8" width="17.140625" style="2" customWidth="1"/>
    <col min="9" max="9" width="20.28515625" style="2" customWidth="1"/>
    <col min="10" max="10" width="18.7109375" style="2" customWidth="1"/>
    <col min="11" max="11" width="15.28515625" style="2" customWidth="1"/>
    <col min="12" max="24" width="10.85546875" style="2" customWidth="1"/>
    <col min="25" max="30" width="12.140625" style="2" customWidth="1"/>
    <col min="31" max="33" width="12.28515625" style="3" customWidth="1"/>
    <col min="34" max="34" width="13.85546875" style="3" customWidth="1"/>
    <col min="35" max="35" width="15" style="3" customWidth="1"/>
    <col min="36" max="36" width="11.28515625" style="32" bestFit="1" customWidth="1"/>
    <col min="37" max="37" width="12.42578125" style="32" bestFit="1" customWidth="1"/>
    <col min="38" max="16384" width="9.140625" style="32"/>
  </cols>
  <sheetData>
    <row r="1" spans="1:37" s="44" customFormat="1" x14ac:dyDescent="0.25">
      <c r="A1" s="1"/>
      <c r="B1" s="25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3"/>
      <c r="AF1" s="3"/>
      <c r="AG1" s="3"/>
      <c r="AH1" s="3"/>
      <c r="AI1" s="3"/>
    </row>
    <row r="2" spans="1:37" s="44" customFormat="1" x14ac:dyDescent="0.25">
      <c r="B2" s="1"/>
      <c r="C2" s="25"/>
      <c r="D2" s="2"/>
      <c r="E2" s="2"/>
      <c r="F2" s="2"/>
      <c r="G2" s="2"/>
      <c r="H2" s="2"/>
      <c r="I2" s="99" t="s">
        <v>243</v>
      </c>
      <c r="J2" s="100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3"/>
      <c r="AG2" s="3"/>
      <c r="AH2" s="3"/>
      <c r="AI2" s="3"/>
      <c r="AJ2" s="3"/>
    </row>
    <row r="3" spans="1:37" s="44" customFormat="1" x14ac:dyDescent="0.25">
      <c r="B3" s="1"/>
      <c r="C3" s="25"/>
      <c r="D3" s="2"/>
      <c r="E3" s="99" t="s">
        <v>248</v>
      </c>
      <c r="F3" s="100"/>
      <c r="G3" s="100"/>
      <c r="H3" s="100"/>
      <c r="I3" s="100"/>
      <c r="J3" s="100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3"/>
      <c r="AG3" s="3"/>
      <c r="AH3" s="3"/>
      <c r="AI3" s="3"/>
      <c r="AJ3" s="3"/>
    </row>
    <row r="4" spans="1:37" s="44" customFormat="1" x14ac:dyDescent="0.25">
      <c r="B4" s="1"/>
      <c r="C4" s="25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3"/>
      <c r="AG4" s="3"/>
      <c r="AH4" s="3"/>
      <c r="AI4" s="3"/>
      <c r="AJ4" s="3"/>
    </row>
    <row r="5" spans="1:37" s="44" customFormat="1" x14ac:dyDescent="0.25">
      <c r="B5" s="1"/>
      <c r="C5" s="101" t="s">
        <v>249</v>
      </c>
      <c r="D5" s="103"/>
      <c r="E5" s="103"/>
      <c r="F5" s="103"/>
      <c r="G5" s="103"/>
      <c r="H5" s="103"/>
      <c r="I5" s="103"/>
      <c r="J5" s="103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3"/>
      <c r="AG5" s="3"/>
      <c r="AH5" s="3"/>
      <c r="AI5" s="3"/>
      <c r="AJ5" s="3"/>
    </row>
    <row r="6" spans="1:37" s="44" customFormat="1" x14ac:dyDescent="0.25">
      <c r="B6" s="1"/>
      <c r="C6" s="101" t="s">
        <v>250</v>
      </c>
      <c r="D6" s="103"/>
      <c r="E6" s="103"/>
      <c r="F6" s="103"/>
      <c r="G6" s="103"/>
      <c r="H6" s="103"/>
      <c r="I6" s="103"/>
      <c r="J6" s="103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3"/>
      <c r="AG6" s="3"/>
      <c r="AH6" s="3"/>
      <c r="AI6" s="3"/>
      <c r="AJ6" s="3"/>
    </row>
    <row r="7" spans="1:37" s="44" customFormat="1" x14ac:dyDescent="0.25">
      <c r="B7" s="1"/>
      <c r="C7" s="25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3"/>
      <c r="AG7" s="3"/>
      <c r="AH7" s="3"/>
      <c r="AI7" s="3"/>
      <c r="AJ7" s="3"/>
    </row>
    <row r="8" spans="1:37" ht="114.75" customHeight="1" x14ac:dyDescent="0.25">
      <c r="A8" s="50" t="s">
        <v>251</v>
      </c>
      <c r="B8" s="50" t="s">
        <v>252</v>
      </c>
      <c r="C8" s="50" t="s">
        <v>253</v>
      </c>
      <c r="D8" s="45" t="s">
        <v>254</v>
      </c>
      <c r="E8" s="8" t="s">
        <v>3</v>
      </c>
      <c r="F8" s="8" t="s">
        <v>4</v>
      </c>
      <c r="G8" s="8" t="s">
        <v>255</v>
      </c>
      <c r="H8" s="57" t="s">
        <v>6</v>
      </c>
      <c r="I8" s="57" t="s">
        <v>256</v>
      </c>
      <c r="J8" s="10" t="s">
        <v>257</v>
      </c>
      <c r="K8" s="53" t="s">
        <v>258</v>
      </c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32"/>
      <c r="AI8" s="32"/>
      <c r="AJ8" s="3"/>
      <c r="AK8" s="3"/>
    </row>
    <row r="9" spans="1:37" ht="45.75" customHeight="1" x14ac:dyDescent="0.25">
      <c r="A9" s="50">
        <v>1</v>
      </c>
      <c r="B9" s="50"/>
      <c r="C9" s="50"/>
      <c r="D9" s="58" t="s">
        <v>180</v>
      </c>
      <c r="E9" s="28"/>
      <c r="F9" s="14"/>
      <c r="G9" s="90"/>
      <c r="H9" s="39" t="s">
        <v>23</v>
      </c>
      <c r="I9" s="23">
        <v>2</v>
      </c>
      <c r="J9" s="56">
        <v>17098.2</v>
      </c>
      <c r="K9" s="47">
        <f>J9*I9</f>
        <v>34196.400000000001</v>
      </c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J9" s="18"/>
      <c r="AK9" s="18"/>
    </row>
    <row r="10" spans="1:37" ht="47.25" customHeight="1" x14ac:dyDescent="0.25">
      <c r="A10" s="50">
        <v>2</v>
      </c>
      <c r="B10" s="50"/>
      <c r="C10" s="50"/>
      <c r="D10" s="58" t="s">
        <v>181</v>
      </c>
      <c r="E10" s="28"/>
      <c r="F10" s="14"/>
      <c r="G10" s="90"/>
      <c r="H10" s="39" t="s">
        <v>23</v>
      </c>
      <c r="I10" s="23">
        <v>2</v>
      </c>
      <c r="J10" s="56">
        <v>40144.67</v>
      </c>
      <c r="K10" s="47">
        <f>J10*I10</f>
        <v>80289.34</v>
      </c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J10" s="3"/>
      <c r="AK10" s="3"/>
    </row>
    <row r="11" spans="1:37" x14ac:dyDescent="0.25">
      <c r="A11" s="50"/>
      <c r="B11" s="50"/>
      <c r="C11" s="50"/>
      <c r="D11" s="58"/>
      <c r="E11" s="28"/>
      <c r="F11" s="14"/>
      <c r="G11" s="46"/>
      <c r="H11" s="39"/>
      <c r="I11" s="23"/>
      <c r="J11" s="56" t="s">
        <v>240</v>
      </c>
      <c r="K11" s="75">
        <f>SUM(K9:K10)</f>
        <v>114485.73999999999</v>
      </c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J11" s="3"/>
      <c r="AK11" s="3"/>
    </row>
    <row r="12" spans="1:37" s="5" customFormat="1" x14ac:dyDescent="0.25">
      <c r="A12" s="60"/>
      <c r="B12" s="60"/>
      <c r="C12" s="60"/>
      <c r="D12" s="58"/>
      <c r="E12" s="28"/>
      <c r="F12" s="14"/>
      <c r="G12" s="46"/>
      <c r="H12" s="39"/>
      <c r="I12" s="23"/>
      <c r="J12" s="56" t="s">
        <v>247</v>
      </c>
      <c r="K12" s="75">
        <v>17463.919999999998</v>
      </c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6"/>
      <c r="AI12" s="6"/>
      <c r="AJ12" s="7"/>
      <c r="AK12" s="6"/>
    </row>
    <row r="13" spans="1:37" s="12" customFormat="1" x14ac:dyDescent="0.25">
      <c r="A13" s="61"/>
      <c r="B13" s="61"/>
      <c r="C13" s="61"/>
      <c r="D13" s="59"/>
      <c r="E13" s="48"/>
      <c r="F13" s="49"/>
      <c r="G13" s="49"/>
      <c r="H13" s="50"/>
      <c r="I13" s="50"/>
      <c r="J13" s="51" t="s">
        <v>242</v>
      </c>
      <c r="K13" s="74">
        <v>114485.74</v>
      </c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3"/>
      <c r="AE13" s="3"/>
      <c r="AF13" s="3"/>
      <c r="AG13" s="3"/>
    </row>
    <row r="14" spans="1:37" s="18" customFormat="1" ht="16.5" customHeight="1" x14ac:dyDescent="0.2">
      <c r="A14" s="63" t="s">
        <v>259</v>
      </c>
      <c r="B14" s="63"/>
      <c r="C14" s="63"/>
      <c r="D14" s="63"/>
      <c r="E14" s="64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3"/>
      <c r="AE14" s="3"/>
    </row>
    <row r="15" spans="1:37" s="19" customFormat="1" ht="15.75" customHeight="1" x14ac:dyDescent="0.2">
      <c r="A15" s="91" t="str">
        <f>'[1]грузов 1 полуг'!A16</f>
        <v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v>
      </c>
      <c r="B15" s="102"/>
      <c r="C15" s="102"/>
      <c r="D15" s="102"/>
      <c r="E15" s="102"/>
      <c r="F15" s="102"/>
      <c r="G15" s="10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3"/>
      <c r="AE15" s="3"/>
    </row>
    <row r="16" spans="1:37" s="19" customFormat="1" ht="55.5" customHeight="1" x14ac:dyDescent="0.25">
      <c r="A16" s="92" t="s">
        <v>260</v>
      </c>
      <c r="B16" s="92"/>
      <c r="C16" s="92"/>
      <c r="D16" s="92"/>
      <c r="E16" s="92"/>
      <c r="F16" s="92"/>
      <c r="G16" s="92"/>
      <c r="H16" s="92"/>
      <c r="I16" s="92"/>
      <c r="J16" s="92"/>
      <c r="K16" s="92"/>
      <c r="L16" s="92"/>
      <c r="M16" s="92"/>
      <c r="N16" s="92"/>
      <c r="O16" s="92"/>
      <c r="P16" s="92"/>
      <c r="Q16" s="92"/>
      <c r="R16" s="92"/>
      <c r="S16" s="92"/>
      <c r="T16" s="9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3"/>
    </row>
    <row r="17" spans="1:37" s="19" customFormat="1" x14ac:dyDescent="0.2">
      <c r="A17" s="65" t="s">
        <v>274</v>
      </c>
      <c r="B17" s="55"/>
      <c r="C17" s="55"/>
      <c r="D17" s="55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3"/>
    </row>
    <row r="18" spans="1:37" s="19" customFormat="1" x14ac:dyDescent="0.2">
      <c r="A18" s="65" t="s">
        <v>261</v>
      </c>
      <c r="B18" s="55"/>
      <c r="C18" s="55"/>
      <c r="D18" s="55"/>
      <c r="E18" s="66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3"/>
      <c r="AF18" s="3"/>
      <c r="AG18" s="32"/>
      <c r="AH18" s="32"/>
    </row>
    <row r="19" spans="1:37" s="19" customFormat="1" x14ac:dyDescent="0.2">
      <c r="A19" s="65" t="s">
        <v>262</v>
      </c>
      <c r="B19" s="55"/>
      <c r="C19" s="55"/>
      <c r="D19" s="55"/>
      <c r="E19" s="66"/>
      <c r="F19" s="66"/>
      <c r="G19" s="2"/>
      <c r="H19" s="3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3"/>
      <c r="AF19" s="3"/>
      <c r="AG19" s="3"/>
      <c r="AH19" s="3"/>
      <c r="AI19" s="32"/>
      <c r="AJ19" s="32"/>
    </row>
    <row r="20" spans="1:37" s="19" customFormat="1" x14ac:dyDescent="0.25">
      <c r="A20" s="32"/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"/>
      <c r="AG20" s="3"/>
      <c r="AH20" s="3"/>
      <c r="AI20" s="32"/>
      <c r="AJ20" s="32"/>
    </row>
    <row r="21" spans="1:37" s="19" customForma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"/>
      <c r="AG21" s="3"/>
      <c r="AH21" s="3"/>
      <c r="AI21" s="3"/>
      <c r="AJ21" s="32"/>
      <c r="AK21" s="32"/>
    </row>
    <row r="22" spans="1:37" s="19" customFormat="1" x14ac:dyDescent="0.25">
      <c r="A22" s="32"/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"/>
      <c r="AG22" s="3"/>
      <c r="AH22" s="3"/>
      <c r="AI22" s="3"/>
      <c r="AJ22" s="32"/>
      <c r="AK22" s="32"/>
    </row>
    <row r="23" spans="1:37" s="19" customFormat="1" x14ac:dyDescent="0.25">
      <c r="A23" s="32"/>
      <c r="B23" s="32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"/>
      <c r="AG23" s="3"/>
      <c r="AH23" s="3"/>
      <c r="AI23" s="3"/>
      <c r="AJ23" s="32"/>
      <c r="AK23" s="32"/>
    </row>
    <row r="24" spans="1:37" ht="18.75" x14ac:dyDescent="0.3">
      <c r="A24" s="67" t="s">
        <v>263</v>
      </c>
      <c r="B24" s="66"/>
      <c r="C24" s="66"/>
      <c r="D24" s="68"/>
      <c r="E24" s="68"/>
      <c r="F24" s="68"/>
      <c r="G24" s="68"/>
      <c r="H24" s="68"/>
      <c r="I24" s="65" t="s">
        <v>264</v>
      </c>
      <c r="J24" s="68"/>
      <c r="K24" s="68"/>
      <c r="L24" s="66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"/>
      <c r="Y24" s="3"/>
      <c r="Z24" s="3"/>
      <c r="AA24" s="3"/>
      <c r="AB24" s="32"/>
      <c r="AC24" s="32"/>
      <c r="AD24" s="32"/>
      <c r="AE24" s="32"/>
      <c r="AF24" s="32"/>
      <c r="AG24" s="32"/>
      <c r="AH24" s="32"/>
      <c r="AI24" s="32"/>
    </row>
    <row r="25" spans="1:37" ht="18.75" x14ac:dyDescent="0.3">
      <c r="A25" s="65"/>
      <c r="B25" s="65"/>
      <c r="C25" s="65"/>
      <c r="D25" s="68"/>
      <c r="E25" s="68"/>
      <c r="F25" s="68"/>
      <c r="G25" s="68"/>
      <c r="H25" s="68"/>
      <c r="I25" s="65" t="s">
        <v>265</v>
      </c>
      <c r="J25" s="68"/>
      <c r="K25" s="68"/>
      <c r="L25" s="66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</row>
    <row r="26" spans="1:37" ht="18.75" x14ac:dyDescent="0.3">
      <c r="A26" s="64"/>
      <c r="B26" s="67"/>
      <c r="C26" s="67"/>
      <c r="D26" s="68"/>
      <c r="E26" s="68"/>
      <c r="F26" s="68"/>
      <c r="G26" s="68"/>
      <c r="H26" s="68"/>
      <c r="I26" s="67"/>
      <c r="J26" s="68"/>
      <c r="K26" s="68"/>
      <c r="L26" s="66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</row>
    <row r="27" spans="1:37" ht="18.75" x14ac:dyDescent="0.3">
      <c r="A27" s="66"/>
      <c r="B27" s="66"/>
      <c r="C27" s="66"/>
      <c r="D27" s="68"/>
      <c r="E27" s="68"/>
      <c r="F27" s="68"/>
      <c r="G27" s="68"/>
      <c r="H27" s="68"/>
      <c r="I27" s="66"/>
      <c r="J27" s="68"/>
      <c r="K27" s="68"/>
      <c r="L27" s="66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</row>
    <row r="28" spans="1:37" ht="18.75" x14ac:dyDescent="0.3">
      <c r="A28" s="66" t="s">
        <v>266</v>
      </c>
      <c r="B28" s="66"/>
      <c r="C28" s="66"/>
      <c r="D28" s="68"/>
      <c r="E28" s="68"/>
      <c r="F28" s="68"/>
      <c r="G28" s="68"/>
      <c r="H28" s="68"/>
      <c r="I28" s="64" t="s">
        <v>267</v>
      </c>
      <c r="J28" s="68"/>
      <c r="K28" s="68"/>
      <c r="L28" s="66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</row>
    <row r="29" spans="1:37" x14ac:dyDescent="0.25">
      <c r="A29" s="69" t="s">
        <v>268</v>
      </c>
      <c r="B29" s="69" t="s">
        <v>269</v>
      </c>
      <c r="C29" s="69" t="s">
        <v>270</v>
      </c>
      <c r="D29" s="54"/>
      <c r="E29" s="54"/>
      <c r="F29" s="54"/>
      <c r="G29" s="54"/>
      <c r="H29" s="54"/>
      <c r="I29" s="70" t="s">
        <v>271</v>
      </c>
      <c r="J29" s="54"/>
      <c r="K29" s="54"/>
      <c r="L29" s="66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</row>
    <row r="30" spans="1:37" x14ac:dyDescent="0.25">
      <c r="A30" s="32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</row>
    <row r="31" spans="1:37" x14ac:dyDescent="0.25">
      <c r="A31" s="32"/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</row>
    <row r="32" spans="1:37" x14ac:dyDescent="0.25">
      <c r="A32" s="32"/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2"/>
    </row>
    <row r="33" spans="1:35" x14ac:dyDescent="0.25">
      <c r="A33" s="32"/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</row>
    <row r="34" spans="1:35" x14ac:dyDescent="0.25">
      <c r="A34" s="32"/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</row>
    <row r="35" spans="1:35" x14ac:dyDescent="0.25">
      <c r="A35" s="32"/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</row>
    <row r="36" spans="1:35" x14ac:dyDescent="0.25">
      <c r="A36" s="32"/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2"/>
      <c r="AG36" s="32"/>
      <c r="AH36" s="32"/>
      <c r="AI36" s="32"/>
    </row>
    <row r="37" spans="1:35" x14ac:dyDescent="0.25">
      <c r="A37" s="32"/>
      <c r="B37" s="32"/>
      <c r="C37" s="32"/>
      <c r="D37" s="32"/>
      <c r="E37" s="32"/>
      <c r="F37" s="32"/>
      <c r="G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  <c r="AF37" s="32"/>
      <c r="AG37" s="32"/>
      <c r="AH37" s="32"/>
      <c r="AI37" s="32"/>
    </row>
    <row r="38" spans="1:35" x14ac:dyDescent="0.25">
      <c r="AF38" s="32"/>
      <c r="AG38" s="32"/>
      <c r="AH38" s="32"/>
      <c r="AI38" s="32"/>
    </row>
    <row r="39" spans="1:35" x14ac:dyDescent="0.25">
      <c r="AF39" s="32"/>
      <c r="AG39" s="32"/>
      <c r="AH39" s="32"/>
      <c r="AI39" s="32"/>
    </row>
    <row r="40" spans="1:35" x14ac:dyDescent="0.25">
      <c r="AF40" s="32"/>
      <c r="AG40" s="32"/>
      <c r="AH40" s="32"/>
      <c r="AI40" s="32"/>
    </row>
    <row r="41" spans="1:35" x14ac:dyDescent="0.25">
      <c r="AF41" s="32"/>
      <c r="AG41" s="32"/>
      <c r="AH41" s="32"/>
      <c r="AI41" s="32"/>
    </row>
    <row r="42" spans="1:35" x14ac:dyDescent="0.25">
      <c r="AF42" s="32"/>
      <c r="AG42" s="32"/>
      <c r="AH42" s="32"/>
      <c r="AI42" s="32"/>
    </row>
    <row r="47" spans="1:35" x14ac:dyDescent="0.25">
      <c r="H47" s="32"/>
    </row>
    <row r="48" spans="1:35" x14ac:dyDescent="0.25">
      <c r="A48" s="32"/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</row>
    <row r="49" spans="1:35" x14ac:dyDescent="0.25">
      <c r="A49" s="32"/>
      <c r="B49" s="3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</row>
    <row r="50" spans="1:35" x14ac:dyDescent="0.25">
      <c r="A50" s="32"/>
      <c r="B50" s="32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  <c r="AE50" s="32"/>
    </row>
    <row r="51" spans="1:35" x14ac:dyDescent="0.25">
      <c r="A51" s="32"/>
      <c r="B51" s="32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  <c r="AE51" s="32"/>
    </row>
    <row r="52" spans="1:35" x14ac:dyDescent="0.25">
      <c r="A52" s="32"/>
      <c r="B52" s="32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</row>
    <row r="53" spans="1:35" x14ac:dyDescent="0.25">
      <c r="A53" s="32"/>
      <c r="B53" s="32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  <c r="AI53" s="32"/>
    </row>
    <row r="54" spans="1:35" x14ac:dyDescent="0.25">
      <c r="A54" s="32"/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</row>
    <row r="55" spans="1:35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  <c r="AI55" s="32"/>
    </row>
    <row r="56" spans="1:35" x14ac:dyDescent="0.25">
      <c r="A56" s="32"/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</row>
    <row r="57" spans="1:35" x14ac:dyDescent="0.25">
      <c r="A57" s="32"/>
      <c r="B57" s="3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  <c r="AE57" s="32"/>
      <c r="AF57" s="32"/>
      <c r="AG57" s="32"/>
      <c r="AH57" s="32"/>
      <c r="AI57" s="32"/>
    </row>
    <row r="58" spans="1:35" x14ac:dyDescent="0.25">
      <c r="A58" s="32"/>
      <c r="B58" s="3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  <c r="AE58" s="32"/>
      <c r="AF58" s="32"/>
      <c r="AG58" s="32"/>
      <c r="AH58" s="32"/>
      <c r="AI58" s="32"/>
    </row>
    <row r="59" spans="1:35" x14ac:dyDescent="0.25">
      <c r="A59" s="32"/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</row>
    <row r="60" spans="1:35" x14ac:dyDescent="0.25">
      <c r="A60" s="32"/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</row>
    <row r="61" spans="1:35" x14ac:dyDescent="0.25">
      <c r="A61" s="32"/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</row>
    <row r="62" spans="1:35" x14ac:dyDescent="0.25">
      <c r="A62" s="32"/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32"/>
      <c r="AI62" s="32"/>
    </row>
    <row r="63" spans="1:35" x14ac:dyDescent="0.25">
      <c r="A63" s="32"/>
      <c r="B63" s="32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  <c r="AE63" s="32"/>
      <c r="AF63" s="32"/>
      <c r="AG63" s="32"/>
      <c r="AH63" s="32"/>
      <c r="AI63" s="32"/>
    </row>
    <row r="64" spans="1:35" x14ac:dyDescent="0.25">
      <c r="A64" s="32"/>
      <c r="B64" s="32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  <c r="AE64" s="32"/>
      <c r="AF64" s="32"/>
      <c r="AG64" s="32"/>
      <c r="AH64" s="32"/>
      <c r="AI64" s="32"/>
    </row>
    <row r="65" spans="1:35" x14ac:dyDescent="0.25">
      <c r="A65" s="32"/>
      <c r="B65" s="32"/>
      <c r="C65" s="32"/>
      <c r="D65" s="32"/>
      <c r="E65" s="32"/>
      <c r="F65" s="32"/>
      <c r="G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  <c r="AE65" s="32"/>
      <c r="AF65" s="32"/>
      <c r="AG65" s="32"/>
      <c r="AH65" s="32"/>
      <c r="AI65" s="32"/>
    </row>
    <row r="66" spans="1:35" x14ac:dyDescent="0.25">
      <c r="H66" s="32"/>
      <c r="AF66" s="32"/>
      <c r="AG66" s="32"/>
      <c r="AH66" s="32"/>
      <c r="AI66" s="32"/>
    </row>
    <row r="67" spans="1:35" x14ac:dyDescent="0.25">
      <c r="A67" s="32"/>
      <c r="B67" s="32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</row>
    <row r="68" spans="1:35" x14ac:dyDescent="0.25">
      <c r="A68" s="32"/>
      <c r="B68" s="3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  <c r="AE68" s="32"/>
      <c r="AF68" s="32"/>
      <c r="AG68" s="32"/>
      <c r="AH68" s="32"/>
      <c r="AI68" s="32"/>
    </row>
    <row r="69" spans="1:35" x14ac:dyDescent="0.25">
      <c r="A69" s="32"/>
      <c r="B69" s="32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  <c r="AE69" s="32"/>
      <c r="AF69" s="32"/>
      <c r="AG69" s="32"/>
      <c r="AH69" s="32"/>
      <c r="AI69" s="32"/>
    </row>
    <row r="70" spans="1:35" x14ac:dyDescent="0.25">
      <c r="A70" s="32"/>
      <c r="B70" s="32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  <c r="AE70" s="32"/>
      <c r="AF70" s="32"/>
      <c r="AG70" s="32"/>
      <c r="AH70" s="32"/>
      <c r="AI70" s="32"/>
    </row>
    <row r="71" spans="1:35" x14ac:dyDescent="0.25">
      <c r="A71" s="32"/>
      <c r="B71" s="32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  <c r="AE71" s="32"/>
    </row>
    <row r="72" spans="1:35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  <c r="AE72" s="32"/>
      <c r="AF72" s="32"/>
      <c r="AG72" s="32"/>
      <c r="AH72" s="32"/>
      <c r="AI72" s="32"/>
    </row>
    <row r="73" spans="1:35" x14ac:dyDescent="0.25">
      <c r="A73" s="32"/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  <c r="AE73" s="32"/>
      <c r="AF73" s="32"/>
      <c r="AG73" s="32"/>
      <c r="AH73" s="32"/>
      <c r="AI73" s="32"/>
    </row>
    <row r="74" spans="1:35" x14ac:dyDescent="0.25">
      <c r="A74" s="32"/>
      <c r="B74" s="3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  <c r="AF74" s="32"/>
      <c r="AG74" s="32"/>
      <c r="AH74" s="32"/>
      <c r="AI74" s="32"/>
    </row>
    <row r="75" spans="1:35" x14ac:dyDescent="0.25">
      <c r="A75" s="32"/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32"/>
      <c r="AI75" s="32"/>
    </row>
    <row r="76" spans="1:35" x14ac:dyDescent="0.25">
      <c r="A76" s="32"/>
      <c r="B76" s="3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2"/>
      <c r="AH76" s="32"/>
      <c r="AI76" s="32"/>
    </row>
    <row r="77" spans="1:35" x14ac:dyDescent="0.25">
      <c r="A77" s="32"/>
      <c r="B77" s="32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  <c r="AE77" s="32"/>
      <c r="AF77" s="32"/>
      <c r="AG77" s="32"/>
      <c r="AH77" s="32"/>
      <c r="AI77" s="32"/>
    </row>
    <row r="78" spans="1:35" x14ac:dyDescent="0.25">
      <c r="A78" s="32"/>
      <c r="B78" s="32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  <c r="AI78" s="32"/>
    </row>
    <row r="79" spans="1:35" x14ac:dyDescent="0.25">
      <c r="A79" s="32"/>
      <c r="B79" s="32"/>
      <c r="C79" s="32"/>
      <c r="D79" s="32"/>
      <c r="E79" s="32"/>
      <c r="F79" s="32"/>
      <c r="G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32"/>
      <c r="AI79" s="32"/>
    </row>
    <row r="80" spans="1:35" x14ac:dyDescent="0.25">
      <c r="H80" s="32"/>
      <c r="AF80" s="32"/>
      <c r="AG80" s="32"/>
      <c r="AH80" s="32"/>
      <c r="AI80" s="32"/>
    </row>
    <row r="81" spans="1:35" x14ac:dyDescent="0.25">
      <c r="A81" s="32"/>
      <c r="B81" s="32"/>
      <c r="C81" s="32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2"/>
      <c r="AC81" s="32"/>
      <c r="AD81" s="32"/>
      <c r="AE81" s="32"/>
      <c r="AF81" s="32"/>
      <c r="AG81" s="32"/>
      <c r="AH81" s="32"/>
      <c r="AI81" s="32"/>
    </row>
    <row r="82" spans="1:35" x14ac:dyDescent="0.25">
      <c r="A82" s="32"/>
      <c r="B82" s="32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  <c r="AC82" s="32"/>
      <c r="AD82" s="32"/>
      <c r="AE82" s="32"/>
      <c r="AF82" s="32"/>
      <c r="AG82" s="32"/>
      <c r="AH82" s="32"/>
      <c r="AI82" s="32"/>
    </row>
    <row r="83" spans="1:35" x14ac:dyDescent="0.25">
      <c r="A83" s="32"/>
      <c r="B83" s="32"/>
      <c r="C83" s="32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  <c r="AF83" s="32"/>
      <c r="AG83" s="32"/>
      <c r="AH83" s="32"/>
      <c r="AI83" s="32"/>
    </row>
    <row r="84" spans="1:35" x14ac:dyDescent="0.25">
      <c r="A84" s="32"/>
      <c r="B84" s="32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2"/>
      <c r="AC84" s="32"/>
      <c r="AD84" s="32"/>
      <c r="AE84" s="32"/>
      <c r="AF84" s="32"/>
      <c r="AG84" s="32"/>
      <c r="AH84" s="32"/>
      <c r="AI84" s="32"/>
    </row>
    <row r="85" spans="1:35" x14ac:dyDescent="0.25">
      <c r="A85" s="32"/>
      <c r="B85" s="32"/>
      <c r="C85" s="32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2"/>
      <c r="AC85" s="32"/>
      <c r="AD85" s="32"/>
      <c r="AE85" s="32"/>
    </row>
    <row r="86" spans="1:35" x14ac:dyDescent="0.25">
      <c r="A86" s="32"/>
      <c r="B86" s="32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  <c r="AG86" s="32"/>
      <c r="AH86" s="32"/>
      <c r="AI86" s="32"/>
    </row>
    <row r="87" spans="1:35" x14ac:dyDescent="0.25">
      <c r="A87" s="32"/>
      <c r="B87" s="32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  <c r="AG87" s="32"/>
      <c r="AH87" s="32"/>
      <c r="AI87" s="32"/>
    </row>
    <row r="88" spans="1:35" x14ac:dyDescent="0.25">
      <c r="A88" s="32"/>
      <c r="B88" s="32"/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  <c r="AG88" s="32"/>
      <c r="AH88" s="32"/>
      <c r="AI88" s="32"/>
    </row>
    <row r="89" spans="1:35" x14ac:dyDescent="0.25">
      <c r="A89" s="32"/>
      <c r="B89" s="32"/>
      <c r="C89" s="32"/>
      <c r="D89" s="32"/>
      <c r="E89" s="32"/>
      <c r="F89" s="32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  <c r="AG89" s="32"/>
      <c r="AH89" s="32"/>
      <c r="AI89" s="32"/>
    </row>
    <row r="90" spans="1:35" x14ac:dyDescent="0.25">
      <c r="A90" s="32"/>
      <c r="B90" s="32"/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  <c r="AG90" s="32"/>
      <c r="AH90" s="32"/>
      <c r="AI90" s="32"/>
    </row>
    <row r="91" spans="1:35" x14ac:dyDescent="0.25">
      <c r="A91" s="32"/>
      <c r="B91" s="32"/>
      <c r="C91" s="32"/>
      <c r="D91" s="32"/>
      <c r="E91" s="32"/>
      <c r="F91" s="32"/>
      <c r="G91" s="32"/>
      <c r="H91" s="32"/>
      <c r="I91" s="32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2"/>
      <c r="Z91" s="32"/>
      <c r="AA91" s="32"/>
      <c r="AB91" s="32"/>
      <c r="AC91" s="32"/>
      <c r="AD91" s="32"/>
      <c r="AE91" s="32"/>
      <c r="AF91" s="32"/>
      <c r="AG91" s="32"/>
      <c r="AH91" s="32"/>
      <c r="AI91" s="32"/>
    </row>
    <row r="92" spans="1:35" x14ac:dyDescent="0.25">
      <c r="A92" s="32"/>
      <c r="B92" s="32"/>
      <c r="C92" s="32"/>
      <c r="D92" s="32"/>
      <c r="E92" s="32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2"/>
      <c r="Z92" s="32"/>
      <c r="AA92" s="32"/>
      <c r="AB92" s="32"/>
      <c r="AC92" s="32"/>
      <c r="AD92" s="32"/>
      <c r="AE92" s="32"/>
      <c r="AF92" s="32"/>
      <c r="AG92" s="32"/>
      <c r="AH92" s="32"/>
      <c r="AI92" s="32"/>
    </row>
    <row r="93" spans="1:35" x14ac:dyDescent="0.25">
      <c r="A93" s="32"/>
      <c r="B93" s="32"/>
      <c r="C93" s="32"/>
      <c r="D93" s="32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  <c r="AA93" s="32"/>
      <c r="AB93" s="32"/>
      <c r="AC93" s="32"/>
      <c r="AD93" s="32"/>
      <c r="AE93" s="32"/>
      <c r="AF93" s="32"/>
      <c r="AG93" s="32"/>
      <c r="AH93" s="32"/>
      <c r="AI93" s="32"/>
    </row>
    <row r="94" spans="1:35" x14ac:dyDescent="0.25">
      <c r="A94" s="32"/>
      <c r="B94" s="32"/>
      <c r="C94" s="32"/>
      <c r="D94" s="32"/>
      <c r="E94" s="32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/>
      <c r="AA94" s="32"/>
      <c r="AB94" s="32"/>
      <c r="AC94" s="32"/>
      <c r="AD94" s="32"/>
      <c r="AE94" s="32"/>
      <c r="AF94" s="32"/>
      <c r="AG94" s="32"/>
      <c r="AH94" s="32"/>
      <c r="AI94" s="32"/>
    </row>
    <row r="95" spans="1:35" x14ac:dyDescent="0.25">
      <c r="A95" s="32"/>
      <c r="B95" s="32"/>
      <c r="C95" s="32"/>
      <c r="D95" s="32"/>
      <c r="E95" s="32"/>
      <c r="F95" s="32"/>
      <c r="G95" s="32"/>
      <c r="H95" s="32"/>
      <c r="I95" s="32"/>
      <c r="J95" s="32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2"/>
      <c r="Z95" s="32"/>
      <c r="AA95" s="32"/>
      <c r="AB95" s="32"/>
      <c r="AC95" s="32"/>
      <c r="AD95" s="32"/>
      <c r="AE95" s="32"/>
      <c r="AF95" s="32"/>
      <c r="AG95" s="32"/>
      <c r="AH95" s="32"/>
      <c r="AI95" s="32"/>
    </row>
    <row r="96" spans="1:35" x14ac:dyDescent="0.25">
      <c r="A96" s="32"/>
      <c r="B96" s="32"/>
      <c r="C96" s="32"/>
      <c r="D96" s="32"/>
      <c r="E96" s="32"/>
      <c r="F96" s="32"/>
      <c r="G96" s="32"/>
      <c r="H96" s="32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2"/>
      <c r="Y96" s="32"/>
      <c r="Z96" s="32"/>
      <c r="AA96" s="32"/>
      <c r="AB96" s="32"/>
      <c r="AC96" s="32"/>
      <c r="AD96" s="32"/>
      <c r="AE96" s="32"/>
      <c r="AF96" s="32"/>
      <c r="AG96" s="32"/>
      <c r="AH96" s="32"/>
      <c r="AI96" s="32"/>
    </row>
    <row r="97" spans="1:35" x14ac:dyDescent="0.25">
      <c r="A97" s="32"/>
      <c r="B97" s="32"/>
      <c r="C97" s="32"/>
      <c r="D97" s="32"/>
      <c r="E97" s="32"/>
      <c r="F97" s="32"/>
      <c r="G97" s="32"/>
      <c r="H97" s="32"/>
      <c r="I97" s="32"/>
      <c r="J97" s="32"/>
      <c r="K97" s="32"/>
      <c r="L97" s="32"/>
      <c r="M97" s="32"/>
      <c r="N97" s="32"/>
      <c r="O97" s="32"/>
      <c r="P97" s="32"/>
      <c r="Q97" s="32"/>
      <c r="R97" s="32"/>
      <c r="S97" s="32"/>
      <c r="T97" s="32"/>
      <c r="U97" s="32"/>
      <c r="V97" s="32"/>
      <c r="W97" s="32"/>
      <c r="X97" s="32"/>
      <c r="Y97" s="32"/>
      <c r="Z97" s="32"/>
      <c r="AA97" s="32"/>
      <c r="AB97" s="32"/>
      <c r="AC97" s="32"/>
      <c r="AD97" s="32"/>
      <c r="AE97" s="32"/>
      <c r="AF97" s="32"/>
      <c r="AG97" s="32"/>
      <c r="AH97" s="32"/>
      <c r="AI97" s="32"/>
    </row>
    <row r="98" spans="1:35" x14ac:dyDescent="0.25">
      <c r="A98" s="32"/>
      <c r="B98" s="32"/>
      <c r="C98" s="32"/>
      <c r="D98" s="32"/>
      <c r="E98" s="32"/>
      <c r="F98" s="32"/>
      <c r="G98" s="32"/>
      <c r="I98" s="32"/>
      <c r="J98" s="32"/>
      <c r="K98" s="32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32"/>
      <c r="X98" s="32"/>
      <c r="Y98" s="32"/>
      <c r="Z98" s="32"/>
      <c r="AA98" s="32"/>
      <c r="AB98" s="32"/>
      <c r="AC98" s="32"/>
      <c r="AD98" s="32"/>
      <c r="AE98" s="32"/>
      <c r="AF98" s="32"/>
      <c r="AG98" s="32"/>
      <c r="AH98" s="32"/>
      <c r="AI98" s="32"/>
    </row>
    <row r="99" spans="1:35" x14ac:dyDescent="0.25">
      <c r="AF99" s="32"/>
      <c r="AG99" s="32"/>
      <c r="AH99" s="32"/>
      <c r="AI99" s="32"/>
    </row>
    <row r="100" spans="1:35" x14ac:dyDescent="0.25">
      <c r="AF100" s="32"/>
      <c r="AG100" s="32"/>
      <c r="AH100" s="32"/>
      <c r="AI100" s="32"/>
    </row>
    <row r="101" spans="1:35" x14ac:dyDescent="0.25">
      <c r="AF101" s="32"/>
      <c r="AG101" s="32"/>
      <c r="AH101" s="32"/>
      <c r="AI101" s="32"/>
    </row>
    <row r="102" spans="1:35" x14ac:dyDescent="0.25">
      <c r="AF102" s="32"/>
      <c r="AG102" s="32"/>
      <c r="AH102" s="32"/>
      <c r="AI102" s="32"/>
    </row>
    <row r="103" spans="1:35" x14ac:dyDescent="0.25">
      <c r="AF103" s="32"/>
      <c r="AG103" s="32"/>
      <c r="AH103" s="32"/>
      <c r="AI103" s="32"/>
    </row>
    <row r="108" spans="1:35" x14ac:dyDescent="0.25">
      <c r="H108" s="32"/>
    </row>
    <row r="109" spans="1:35" x14ac:dyDescent="0.25">
      <c r="A109" s="32"/>
      <c r="B109" s="32"/>
      <c r="C109" s="32"/>
      <c r="D109" s="32"/>
      <c r="E109" s="32"/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  <c r="AE109" s="32"/>
    </row>
    <row r="110" spans="1:35" x14ac:dyDescent="0.25">
      <c r="A110" s="32"/>
      <c r="B110" s="32"/>
      <c r="C110" s="32"/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2"/>
      <c r="AA110" s="32"/>
      <c r="AB110" s="32"/>
      <c r="AC110" s="32"/>
      <c r="AD110" s="32"/>
      <c r="AE110" s="32"/>
    </row>
    <row r="111" spans="1:35" x14ac:dyDescent="0.25">
      <c r="A111" s="32"/>
      <c r="B111" s="32"/>
      <c r="C111" s="32"/>
      <c r="D111" s="32"/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  <c r="Z111" s="32"/>
      <c r="AA111" s="32"/>
      <c r="AB111" s="32"/>
      <c r="AC111" s="32"/>
      <c r="AD111" s="32"/>
      <c r="AE111" s="32"/>
    </row>
    <row r="112" spans="1:35" x14ac:dyDescent="0.25">
      <c r="A112" s="32"/>
      <c r="B112" s="32"/>
      <c r="C112" s="32"/>
      <c r="D112" s="32"/>
      <c r="E112" s="32"/>
      <c r="F112" s="32"/>
      <c r="G112" s="32"/>
      <c r="H112" s="32"/>
      <c r="I112" s="32"/>
      <c r="J112" s="32"/>
      <c r="K112" s="32"/>
      <c r="L112" s="32"/>
      <c r="M112" s="32"/>
      <c r="N112" s="32"/>
      <c r="O112" s="32"/>
      <c r="P112" s="32"/>
      <c r="Q112" s="32"/>
      <c r="R112" s="32"/>
      <c r="S112" s="32"/>
      <c r="T112" s="32"/>
      <c r="U112" s="32"/>
      <c r="V112" s="32"/>
      <c r="W112" s="32"/>
      <c r="X112" s="32"/>
      <c r="Y112" s="32"/>
      <c r="Z112" s="32"/>
      <c r="AA112" s="32"/>
      <c r="AB112" s="32"/>
      <c r="AC112" s="32"/>
      <c r="AD112" s="32"/>
      <c r="AE112" s="32"/>
    </row>
    <row r="113" spans="1:35" x14ac:dyDescent="0.25">
      <c r="A113" s="32"/>
      <c r="B113" s="32"/>
      <c r="C113" s="32"/>
      <c r="D113" s="32"/>
      <c r="E113" s="32"/>
      <c r="F113" s="32"/>
      <c r="G113" s="32"/>
      <c r="H113" s="32"/>
      <c r="I113" s="32"/>
      <c r="J113" s="32"/>
      <c r="K113" s="32"/>
      <c r="L113" s="32"/>
      <c r="M113" s="32"/>
      <c r="N113" s="32"/>
      <c r="O113" s="32"/>
      <c r="P113" s="32"/>
      <c r="Q113" s="32"/>
      <c r="R113" s="32"/>
      <c r="S113" s="32"/>
      <c r="T113" s="32"/>
      <c r="U113" s="32"/>
      <c r="V113" s="32"/>
      <c r="W113" s="32"/>
      <c r="X113" s="32"/>
      <c r="Y113" s="32"/>
      <c r="Z113" s="32"/>
      <c r="AA113" s="32"/>
      <c r="AB113" s="32"/>
      <c r="AC113" s="32"/>
      <c r="AD113" s="32"/>
      <c r="AE113" s="32"/>
    </row>
    <row r="114" spans="1:35" x14ac:dyDescent="0.25">
      <c r="A114" s="32"/>
      <c r="B114" s="32"/>
      <c r="C114" s="32"/>
      <c r="D114" s="32"/>
      <c r="E114" s="3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  <c r="AA114" s="32"/>
      <c r="AB114" s="32"/>
      <c r="AC114" s="32"/>
      <c r="AD114" s="32"/>
      <c r="AE114" s="32"/>
      <c r="AF114" s="32"/>
      <c r="AG114" s="32"/>
      <c r="AH114" s="32"/>
      <c r="AI114" s="32"/>
    </row>
    <row r="115" spans="1:35" x14ac:dyDescent="0.25">
      <c r="A115" s="32"/>
      <c r="B115" s="32"/>
      <c r="C115" s="32"/>
      <c r="D115" s="32"/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2"/>
      <c r="Z115" s="32"/>
      <c r="AA115" s="32"/>
      <c r="AB115" s="32"/>
      <c r="AC115" s="32"/>
      <c r="AD115" s="32"/>
      <c r="AE115" s="32"/>
      <c r="AF115" s="32"/>
      <c r="AG115" s="32"/>
      <c r="AH115" s="32"/>
      <c r="AI115" s="32"/>
    </row>
    <row r="116" spans="1:35" x14ac:dyDescent="0.25">
      <c r="A116" s="32"/>
      <c r="B116" s="32"/>
      <c r="C116" s="32"/>
      <c r="D116" s="32"/>
      <c r="E116" s="32"/>
      <c r="F116" s="32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  <c r="AA116" s="32"/>
      <c r="AB116" s="32"/>
      <c r="AC116" s="32"/>
      <c r="AD116" s="32"/>
      <c r="AE116" s="32"/>
      <c r="AF116" s="32"/>
      <c r="AG116" s="32"/>
      <c r="AH116" s="32"/>
      <c r="AI116" s="32"/>
    </row>
    <row r="117" spans="1:35" x14ac:dyDescent="0.25">
      <c r="A117" s="32"/>
      <c r="B117" s="32"/>
      <c r="C117" s="32"/>
      <c r="D117" s="32"/>
      <c r="E117" s="32"/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  <c r="T117" s="32"/>
      <c r="U117" s="32"/>
      <c r="V117" s="32"/>
      <c r="W117" s="32"/>
      <c r="X117" s="32"/>
      <c r="Y117" s="32"/>
      <c r="Z117" s="32"/>
      <c r="AA117" s="32"/>
      <c r="AB117" s="32"/>
      <c r="AC117" s="32"/>
      <c r="AD117" s="32"/>
      <c r="AE117" s="32"/>
      <c r="AF117" s="32"/>
      <c r="AG117" s="32"/>
      <c r="AH117" s="32"/>
      <c r="AI117" s="32"/>
    </row>
    <row r="118" spans="1:35" x14ac:dyDescent="0.25">
      <c r="A118" s="32"/>
      <c r="B118" s="32"/>
      <c r="C118" s="32"/>
      <c r="D118" s="32"/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/>
      <c r="R118" s="32"/>
      <c r="S118" s="32"/>
      <c r="T118" s="32"/>
      <c r="U118" s="32"/>
      <c r="V118" s="32"/>
      <c r="W118" s="32"/>
      <c r="X118" s="32"/>
      <c r="Y118" s="32"/>
      <c r="Z118" s="32"/>
      <c r="AA118" s="32"/>
      <c r="AB118" s="32"/>
      <c r="AC118" s="32"/>
      <c r="AD118" s="32"/>
      <c r="AE118" s="32"/>
      <c r="AF118" s="32"/>
      <c r="AG118" s="32"/>
      <c r="AH118" s="32"/>
      <c r="AI118" s="32"/>
    </row>
    <row r="119" spans="1:35" x14ac:dyDescent="0.25">
      <c r="A119" s="32"/>
      <c r="B119" s="32"/>
      <c r="C119" s="32"/>
      <c r="D119" s="32"/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2"/>
      <c r="Y119" s="32"/>
      <c r="Z119" s="32"/>
      <c r="AA119" s="32"/>
      <c r="AB119" s="32"/>
      <c r="AC119" s="32"/>
      <c r="AD119" s="32"/>
      <c r="AE119" s="32"/>
      <c r="AF119" s="32"/>
      <c r="AG119" s="32"/>
      <c r="AH119" s="32"/>
      <c r="AI119" s="32"/>
    </row>
    <row r="120" spans="1:35" x14ac:dyDescent="0.25">
      <c r="A120" s="32"/>
      <c r="B120" s="32"/>
      <c r="C120" s="32"/>
      <c r="D120" s="32"/>
      <c r="E120" s="32"/>
      <c r="F120" s="32"/>
      <c r="G120" s="32"/>
      <c r="H120" s="32"/>
      <c r="I120" s="32"/>
      <c r="J120" s="32"/>
      <c r="K120" s="32"/>
      <c r="L120" s="32"/>
      <c r="M120" s="32"/>
      <c r="N120" s="32"/>
      <c r="O120" s="32"/>
      <c r="P120" s="32"/>
      <c r="Q120" s="32"/>
      <c r="R120" s="32"/>
      <c r="S120" s="32"/>
      <c r="T120" s="32"/>
      <c r="U120" s="32"/>
      <c r="V120" s="32"/>
      <c r="W120" s="32"/>
      <c r="X120" s="32"/>
      <c r="Y120" s="32"/>
      <c r="Z120" s="32"/>
      <c r="AA120" s="32"/>
      <c r="AB120" s="32"/>
      <c r="AC120" s="32"/>
      <c r="AD120" s="32"/>
      <c r="AE120" s="32"/>
      <c r="AF120" s="32"/>
      <c r="AG120" s="32"/>
      <c r="AH120" s="32"/>
      <c r="AI120" s="32"/>
    </row>
    <row r="121" spans="1:35" x14ac:dyDescent="0.25">
      <c r="A121" s="32"/>
      <c r="B121" s="32"/>
      <c r="C121" s="32"/>
      <c r="D121" s="32"/>
      <c r="E121" s="32"/>
      <c r="F121" s="32"/>
      <c r="G121" s="32"/>
      <c r="H121" s="32"/>
      <c r="I121" s="32"/>
      <c r="J121" s="32"/>
      <c r="K121" s="32"/>
      <c r="L121" s="32"/>
      <c r="M121" s="32"/>
      <c r="N121" s="32"/>
      <c r="O121" s="32"/>
      <c r="P121" s="32"/>
      <c r="Q121" s="32"/>
      <c r="R121" s="32"/>
      <c r="S121" s="32"/>
      <c r="T121" s="32"/>
      <c r="U121" s="32"/>
      <c r="V121" s="32"/>
      <c r="W121" s="32"/>
      <c r="X121" s="32"/>
      <c r="Y121" s="32"/>
      <c r="Z121" s="32"/>
      <c r="AA121" s="32"/>
      <c r="AB121" s="32"/>
      <c r="AC121" s="32"/>
      <c r="AD121" s="32"/>
      <c r="AE121" s="32"/>
      <c r="AF121" s="32"/>
      <c r="AG121" s="32"/>
      <c r="AH121" s="32"/>
      <c r="AI121" s="32"/>
    </row>
    <row r="122" spans="1:35" x14ac:dyDescent="0.25">
      <c r="A122" s="32"/>
      <c r="B122" s="32"/>
      <c r="C122" s="32"/>
      <c r="D122" s="32"/>
      <c r="E122" s="32"/>
      <c r="F122" s="32"/>
      <c r="G122" s="32"/>
      <c r="H122" s="32"/>
      <c r="I122" s="32"/>
      <c r="J122" s="32"/>
      <c r="K122" s="32"/>
      <c r="L122" s="32"/>
      <c r="M122" s="32"/>
      <c r="N122" s="32"/>
      <c r="O122" s="32"/>
      <c r="P122" s="32"/>
      <c r="Q122" s="32"/>
      <c r="R122" s="32"/>
      <c r="S122" s="32"/>
      <c r="T122" s="32"/>
      <c r="U122" s="32"/>
      <c r="V122" s="32"/>
      <c r="W122" s="32"/>
      <c r="X122" s="32"/>
      <c r="Y122" s="32"/>
      <c r="Z122" s="32"/>
      <c r="AA122" s="32"/>
      <c r="AB122" s="32"/>
      <c r="AC122" s="32"/>
      <c r="AD122" s="32"/>
      <c r="AE122" s="32"/>
      <c r="AF122" s="32"/>
      <c r="AG122" s="32"/>
      <c r="AH122" s="32"/>
      <c r="AI122" s="32"/>
    </row>
    <row r="123" spans="1:35" x14ac:dyDescent="0.25">
      <c r="A123" s="32"/>
      <c r="B123" s="32"/>
      <c r="C123" s="32"/>
      <c r="D123" s="32"/>
      <c r="E123" s="32"/>
      <c r="F123" s="32"/>
      <c r="G123" s="32"/>
      <c r="H123" s="32"/>
      <c r="I123" s="32"/>
      <c r="J123" s="32"/>
      <c r="K123" s="32"/>
      <c r="L123" s="32"/>
      <c r="M123" s="32"/>
      <c r="N123" s="32"/>
      <c r="O123" s="32"/>
      <c r="P123" s="32"/>
      <c r="Q123" s="32"/>
      <c r="R123" s="32"/>
      <c r="S123" s="32"/>
      <c r="T123" s="32"/>
      <c r="U123" s="32"/>
      <c r="V123" s="32"/>
      <c r="W123" s="32"/>
      <c r="X123" s="32"/>
      <c r="Y123" s="32"/>
      <c r="Z123" s="32"/>
      <c r="AA123" s="32"/>
      <c r="AB123" s="32"/>
      <c r="AC123" s="32"/>
      <c r="AD123" s="32"/>
      <c r="AE123" s="32"/>
      <c r="AF123" s="32"/>
      <c r="AG123" s="32"/>
      <c r="AH123" s="32"/>
      <c r="AI123" s="32"/>
    </row>
    <row r="124" spans="1:35" x14ac:dyDescent="0.25">
      <c r="A124" s="32"/>
      <c r="B124" s="32"/>
      <c r="C124" s="32"/>
      <c r="D124" s="32"/>
      <c r="E124" s="32"/>
      <c r="F124" s="32"/>
      <c r="G124" s="32"/>
      <c r="H124" s="32"/>
      <c r="I124" s="32"/>
      <c r="J124" s="32"/>
      <c r="K124" s="32"/>
      <c r="L124" s="32"/>
      <c r="M124" s="32"/>
      <c r="N124" s="32"/>
      <c r="O124" s="32"/>
      <c r="P124" s="32"/>
      <c r="Q124" s="32"/>
      <c r="R124" s="32"/>
      <c r="S124" s="32"/>
      <c r="T124" s="32"/>
      <c r="U124" s="32"/>
      <c r="V124" s="32"/>
      <c r="W124" s="32"/>
      <c r="X124" s="32"/>
      <c r="Y124" s="32"/>
      <c r="Z124" s="32"/>
      <c r="AA124" s="32"/>
      <c r="AB124" s="32"/>
      <c r="AC124" s="32"/>
      <c r="AD124" s="32"/>
      <c r="AE124" s="32"/>
      <c r="AF124" s="32"/>
      <c r="AG124" s="32"/>
      <c r="AH124" s="32"/>
      <c r="AI124" s="32"/>
    </row>
    <row r="125" spans="1:35" x14ac:dyDescent="0.25">
      <c r="A125" s="32"/>
      <c r="B125" s="32"/>
      <c r="C125" s="32"/>
      <c r="D125" s="32"/>
      <c r="E125" s="32"/>
      <c r="F125" s="32"/>
      <c r="G125" s="32"/>
      <c r="H125" s="32"/>
      <c r="I125" s="32"/>
      <c r="J125" s="32"/>
      <c r="K125" s="32"/>
      <c r="L125" s="32"/>
      <c r="M125" s="32"/>
      <c r="N125" s="32"/>
      <c r="O125" s="32"/>
      <c r="P125" s="32"/>
      <c r="Q125" s="32"/>
      <c r="R125" s="32"/>
      <c r="S125" s="32"/>
      <c r="T125" s="32"/>
      <c r="U125" s="32"/>
      <c r="V125" s="32"/>
      <c r="W125" s="32"/>
      <c r="X125" s="32"/>
      <c r="Y125" s="32"/>
      <c r="Z125" s="32"/>
      <c r="AA125" s="32"/>
      <c r="AB125" s="32"/>
      <c r="AC125" s="32"/>
      <c r="AD125" s="32"/>
      <c r="AE125" s="32"/>
      <c r="AF125" s="32"/>
      <c r="AG125" s="32"/>
      <c r="AH125" s="32"/>
      <c r="AI125" s="32"/>
    </row>
    <row r="126" spans="1:35" x14ac:dyDescent="0.25">
      <c r="A126" s="32"/>
      <c r="B126" s="32"/>
      <c r="C126" s="32"/>
      <c r="D126" s="32"/>
      <c r="E126" s="32"/>
      <c r="F126" s="32"/>
      <c r="G126" s="32"/>
      <c r="I126" s="32"/>
      <c r="J126" s="32"/>
      <c r="K126" s="32"/>
      <c r="L126" s="32"/>
      <c r="M126" s="32"/>
      <c r="N126" s="32"/>
      <c r="O126" s="32"/>
      <c r="P126" s="32"/>
      <c r="Q126" s="32"/>
      <c r="R126" s="32"/>
      <c r="S126" s="32"/>
      <c r="T126" s="32"/>
      <c r="U126" s="32"/>
      <c r="V126" s="32"/>
      <c r="W126" s="32"/>
      <c r="X126" s="32"/>
      <c r="Y126" s="32"/>
      <c r="Z126" s="32"/>
      <c r="AA126" s="32"/>
      <c r="AB126" s="32"/>
      <c r="AC126" s="32"/>
      <c r="AD126" s="32"/>
      <c r="AE126" s="32"/>
      <c r="AF126" s="32"/>
      <c r="AG126" s="32"/>
      <c r="AH126" s="32"/>
      <c r="AI126" s="32"/>
    </row>
    <row r="127" spans="1:35" x14ac:dyDescent="0.25">
      <c r="AF127" s="32"/>
      <c r="AG127" s="32"/>
      <c r="AH127" s="32"/>
      <c r="AI127" s="32"/>
    </row>
    <row r="128" spans="1:35" x14ac:dyDescent="0.25">
      <c r="AF128" s="32"/>
      <c r="AG128" s="32"/>
      <c r="AH128" s="32"/>
      <c r="AI128" s="32"/>
    </row>
    <row r="129" spans="32:35" x14ac:dyDescent="0.25">
      <c r="AF129" s="32"/>
      <c r="AG129" s="32"/>
      <c r="AH129" s="32"/>
      <c r="AI129" s="32"/>
    </row>
    <row r="130" spans="32:35" x14ac:dyDescent="0.25">
      <c r="AF130" s="32"/>
      <c r="AG130" s="32"/>
      <c r="AH130" s="32"/>
      <c r="AI130" s="32"/>
    </row>
    <row r="131" spans="32:35" x14ac:dyDescent="0.25">
      <c r="AF131" s="32"/>
      <c r="AG131" s="32"/>
      <c r="AH131" s="32"/>
      <c r="AI131" s="32"/>
    </row>
  </sheetData>
  <mergeCells count="7">
    <mergeCell ref="A15:G15"/>
    <mergeCell ref="A16:T16"/>
    <mergeCell ref="G9:G10"/>
    <mergeCell ref="I2:J2"/>
    <mergeCell ref="E3:J3"/>
    <mergeCell ref="C5:J5"/>
    <mergeCell ref="C6:J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K141"/>
  <sheetViews>
    <sheetView tabSelected="1" topLeftCell="E8" workbookViewId="0">
      <selection activeCell="D33" sqref="D33"/>
    </sheetView>
  </sheetViews>
  <sheetFormatPr defaultRowHeight="15.75" x14ac:dyDescent="0.25"/>
  <cols>
    <col min="1" max="1" width="5.42578125" style="1" customWidth="1"/>
    <col min="2" max="2" width="12.5703125" style="25" customWidth="1"/>
    <col min="3" max="3" width="14.5703125" style="2" customWidth="1"/>
    <col min="4" max="4" width="29.85546875" style="2" customWidth="1"/>
    <col min="5" max="5" width="31.7109375" style="2" customWidth="1"/>
    <col min="6" max="6" width="13.28515625" style="2" customWidth="1"/>
    <col min="7" max="7" width="18.28515625" style="2" customWidth="1"/>
    <col min="8" max="8" width="16.28515625" style="2" customWidth="1"/>
    <col min="9" max="9" width="17.85546875" style="2" customWidth="1"/>
    <col min="10" max="10" width="15.7109375" style="2" customWidth="1"/>
    <col min="11" max="11" width="15" style="2" customWidth="1"/>
    <col min="12" max="24" width="10.85546875" style="2" customWidth="1"/>
    <col min="25" max="30" width="12.140625" style="2" customWidth="1"/>
    <col min="31" max="33" width="12.28515625" style="3" customWidth="1"/>
    <col min="34" max="34" width="13.85546875" style="3" customWidth="1"/>
    <col min="35" max="35" width="15" style="3" customWidth="1"/>
    <col min="36" max="36" width="11.28515625" style="36" bestFit="1" customWidth="1"/>
    <col min="37" max="37" width="12.42578125" style="36" bestFit="1" customWidth="1"/>
    <col min="38" max="16384" width="9.140625" style="36"/>
  </cols>
  <sheetData>
    <row r="1" spans="1:37" s="44" customFormat="1" x14ac:dyDescent="0.25">
      <c r="A1" s="1"/>
      <c r="B1" s="25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3"/>
      <c r="AF1" s="3"/>
      <c r="AG1" s="3"/>
      <c r="AH1" s="3"/>
      <c r="AI1" s="3"/>
    </row>
    <row r="2" spans="1:37" s="44" customFormat="1" x14ac:dyDescent="0.25">
      <c r="A2" s="1"/>
      <c r="B2" s="25"/>
      <c r="C2" s="2"/>
      <c r="D2" s="2"/>
      <c r="E2" s="2"/>
      <c r="F2" s="2"/>
      <c r="G2" s="2"/>
      <c r="H2" s="99" t="s">
        <v>243</v>
      </c>
      <c r="I2" s="100"/>
      <c r="J2" s="104"/>
      <c r="K2" s="104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3"/>
      <c r="AF2" s="3"/>
      <c r="AG2" s="3"/>
      <c r="AH2" s="3"/>
      <c r="AI2" s="3"/>
    </row>
    <row r="3" spans="1:37" s="44" customFormat="1" ht="15.75" customHeight="1" x14ac:dyDescent="0.25">
      <c r="A3" s="1"/>
      <c r="B3" s="25"/>
      <c r="C3" s="2"/>
      <c r="D3" s="99" t="s">
        <v>245</v>
      </c>
      <c r="E3" s="100"/>
      <c r="F3" s="100"/>
      <c r="G3" s="100"/>
      <c r="H3" s="100"/>
      <c r="I3" s="100"/>
      <c r="J3" s="104"/>
      <c r="K3" s="104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3"/>
      <c r="AF3" s="3"/>
      <c r="AG3" s="3"/>
      <c r="AH3" s="3"/>
      <c r="AI3" s="3"/>
    </row>
    <row r="4" spans="1:37" s="44" customFormat="1" x14ac:dyDescent="0.25">
      <c r="A4" s="1"/>
      <c r="B4" s="2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3"/>
      <c r="AF4" s="3"/>
      <c r="AG4" s="3"/>
      <c r="AH4" s="3"/>
      <c r="AI4" s="3"/>
    </row>
    <row r="5" spans="1:37" s="44" customFormat="1" x14ac:dyDescent="0.25">
      <c r="A5" s="101" t="s">
        <v>244</v>
      </c>
      <c r="B5" s="101"/>
      <c r="C5" s="101"/>
      <c r="D5" s="101"/>
      <c r="E5" s="101"/>
      <c r="F5" s="101"/>
      <c r="G5" s="101"/>
      <c r="H5" s="101"/>
      <c r="I5" s="101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3"/>
      <c r="AF5" s="3"/>
      <c r="AG5" s="3"/>
      <c r="AH5" s="3"/>
      <c r="AI5" s="3"/>
    </row>
    <row r="6" spans="1:37" s="44" customFormat="1" x14ac:dyDescent="0.25">
      <c r="A6" s="101" t="s">
        <v>246</v>
      </c>
      <c r="B6" s="103"/>
      <c r="C6" s="103"/>
      <c r="D6" s="103"/>
      <c r="E6" s="103"/>
      <c r="F6" s="103"/>
      <c r="G6" s="103"/>
      <c r="H6" s="103"/>
      <c r="I6" s="103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3"/>
      <c r="AF6" s="3"/>
      <c r="AG6" s="3"/>
      <c r="AH6" s="3"/>
      <c r="AI6" s="3"/>
    </row>
    <row r="7" spans="1:37" s="44" customFormat="1" x14ac:dyDescent="0.25">
      <c r="A7" s="1"/>
      <c r="B7" s="2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3"/>
      <c r="AF7" s="3"/>
      <c r="AG7" s="3"/>
      <c r="AH7" s="3"/>
      <c r="AI7" s="3"/>
    </row>
    <row r="8" spans="1:37" s="44" customFormat="1" x14ac:dyDescent="0.25">
      <c r="A8" s="1"/>
      <c r="B8" s="2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3"/>
      <c r="AF8" s="3"/>
      <c r="AG8" s="3"/>
      <c r="AH8" s="3"/>
      <c r="AI8" s="3"/>
    </row>
    <row r="9" spans="1:37" ht="113.25" customHeight="1" x14ac:dyDescent="0.25">
      <c r="A9" s="50" t="s">
        <v>251</v>
      </c>
      <c r="B9" s="50" t="s">
        <v>252</v>
      </c>
      <c r="C9" s="50" t="s">
        <v>253</v>
      </c>
      <c r="D9" s="50" t="s">
        <v>254</v>
      </c>
      <c r="E9" s="50" t="s">
        <v>3</v>
      </c>
      <c r="F9" s="50" t="s">
        <v>4</v>
      </c>
      <c r="G9" s="50" t="s">
        <v>255</v>
      </c>
      <c r="H9" s="82" t="s">
        <v>6</v>
      </c>
      <c r="I9" s="81" t="s">
        <v>256</v>
      </c>
      <c r="J9" s="81" t="s">
        <v>257</v>
      </c>
      <c r="K9" s="83" t="s">
        <v>258</v>
      </c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36"/>
      <c r="AI9" s="36"/>
      <c r="AJ9" s="3"/>
      <c r="AK9" s="3"/>
    </row>
    <row r="10" spans="1:37" ht="30" customHeight="1" x14ac:dyDescent="0.25">
      <c r="A10" s="50">
        <v>1</v>
      </c>
      <c r="B10" s="50"/>
      <c r="C10" s="50"/>
      <c r="D10" s="13" t="s">
        <v>233</v>
      </c>
      <c r="E10" s="28" t="s">
        <v>234</v>
      </c>
      <c r="F10" s="14" t="s">
        <v>284</v>
      </c>
      <c r="G10" s="94"/>
      <c r="H10" s="15" t="s">
        <v>23</v>
      </c>
      <c r="I10" s="23">
        <v>2</v>
      </c>
      <c r="J10" s="20">
        <v>40</v>
      </c>
      <c r="K10" s="47">
        <v>80</v>
      </c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J10" s="18"/>
      <c r="AK10" s="18"/>
    </row>
    <row r="11" spans="1:37" x14ac:dyDescent="0.25">
      <c r="A11" s="50">
        <v>2</v>
      </c>
      <c r="B11" s="50"/>
      <c r="C11" s="50"/>
      <c r="D11" s="13" t="s">
        <v>235</v>
      </c>
      <c r="E11" s="28" t="s">
        <v>236</v>
      </c>
      <c r="F11" s="14" t="s">
        <v>284</v>
      </c>
      <c r="G11" s="105"/>
      <c r="H11" s="15" t="s">
        <v>23</v>
      </c>
      <c r="I11" s="23">
        <v>1</v>
      </c>
      <c r="J11" s="20">
        <v>2506.3200000000002</v>
      </c>
      <c r="K11" s="47">
        <v>2506.3200000000002</v>
      </c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J11" s="3"/>
      <c r="AK11" s="3"/>
    </row>
    <row r="12" spans="1:37" ht="18" customHeight="1" x14ac:dyDescent="0.25">
      <c r="A12" s="50">
        <v>3</v>
      </c>
      <c r="B12" s="50"/>
      <c r="C12" s="50"/>
      <c r="D12" s="13" t="s">
        <v>237</v>
      </c>
      <c r="E12" s="28" t="s">
        <v>275</v>
      </c>
      <c r="F12" s="14" t="s">
        <v>284</v>
      </c>
      <c r="G12" s="105"/>
      <c r="H12" s="15" t="s">
        <v>23</v>
      </c>
      <c r="I12" s="23">
        <v>1</v>
      </c>
      <c r="J12" s="20">
        <v>751.89600000000007</v>
      </c>
      <c r="K12" s="47">
        <v>751.89600000000007</v>
      </c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J12" s="3"/>
      <c r="AK12" s="3"/>
    </row>
    <row r="13" spans="1:37" s="12" customFormat="1" x14ac:dyDescent="0.25">
      <c r="A13" s="61">
        <v>4</v>
      </c>
      <c r="B13" s="61"/>
      <c r="C13" s="61"/>
      <c r="D13" s="13" t="s">
        <v>238</v>
      </c>
      <c r="E13" s="28" t="s">
        <v>239</v>
      </c>
      <c r="F13" s="14" t="s">
        <v>284</v>
      </c>
      <c r="G13" s="105"/>
      <c r="H13" s="15" t="s">
        <v>23</v>
      </c>
      <c r="I13" s="23">
        <v>24</v>
      </c>
      <c r="J13" s="20">
        <v>1747.58</v>
      </c>
      <c r="K13" s="47">
        <v>41941.919999999998</v>
      </c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</row>
    <row r="14" spans="1:37" s="18" customFormat="1" ht="22.5" x14ac:dyDescent="0.25">
      <c r="A14" s="50">
        <v>5</v>
      </c>
      <c r="B14" s="62"/>
      <c r="C14" s="62"/>
      <c r="D14" s="13" t="s">
        <v>276</v>
      </c>
      <c r="E14" s="28" t="s">
        <v>277</v>
      </c>
      <c r="F14" s="14" t="s">
        <v>284</v>
      </c>
      <c r="G14" s="105"/>
      <c r="H14" s="15" t="s">
        <v>23</v>
      </c>
      <c r="I14" s="23">
        <v>20</v>
      </c>
      <c r="J14" s="20">
        <v>20</v>
      </c>
      <c r="K14" s="47">
        <v>400</v>
      </c>
    </row>
    <row r="15" spans="1:37" s="18" customFormat="1" ht="22.5" x14ac:dyDescent="0.25">
      <c r="A15" s="50">
        <v>6</v>
      </c>
      <c r="B15" s="62"/>
      <c r="C15" s="62"/>
      <c r="D15" s="13" t="s">
        <v>276</v>
      </c>
      <c r="E15" s="28" t="s">
        <v>278</v>
      </c>
      <c r="F15" s="14" t="s">
        <v>284</v>
      </c>
      <c r="G15" s="105"/>
      <c r="H15" s="15" t="s">
        <v>23</v>
      </c>
      <c r="I15" s="23">
        <v>30</v>
      </c>
      <c r="J15" s="20">
        <v>40</v>
      </c>
      <c r="K15" s="47">
        <v>1200</v>
      </c>
    </row>
    <row r="16" spans="1:37" s="18" customFormat="1" ht="22.5" x14ac:dyDescent="0.25">
      <c r="A16" s="50">
        <v>7</v>
      </c>
      <c r="B16" s="62"/>
      <c r="C16" s="62"/>
      <c r="D16" s="13" t="s">
        <v>276</v>
      </c>
      <c r="E16" s="28" t="s">
        <v>279</v>
      </c>
      <c r="F16" s="14" t="s">
        <v>284</v>
      </c>
      <c r="G16" s="105"/>
      <c r="H16" s="15" t="s">
        <v>23</v>
      </c>
      <c r="I16" s="23">
        <v>8</v>
      </c>
      <c r="J16" s="20">
        <v>40</v>
      </c>
      <c r="K16" s="47">
        <v>320</v>
      </c>
    </row>
    <row r="17" spans="1:35" s="18" customFormat="1" ht="22.5" x14ac:dyDescent="0.25">
      <c r="A17" s="50">
        <v>8</v>
      </c>
      <c r="B17" s="62"/>
      <c r="C17" s="62"/>
      <c r="D17" s="13" t="s">
        <v>276</v>
      </c>
      <c r="E17" s="28" t="s">
        <v>280</v>
      </c>
      <c r="F17" s="14" t="s">
        <v>284</v>
      </c>
      <c r="G17" s="105"/>
      <c r="H17" s="15" t="s">
        <v>23</v>
      </c>
      <c r="I17" s="23">
        <v>6</v>
      </c>
      <c r="J17" s="20">
        <v>20</v>
      </c>
      <c r="K17" s="47">
        <v>120</v>
      </c>
    </row>
    <row r="18" spans="1:35" s="18" customFormat="1" x14ac:dyDescent="0.25">
      <c r="A18" s="50">
        <v>9</v>
      </c>
      <c r="B18" s="62"/>
      <c r="C18" s="62"/>
      <c r="D18" s="13" t="s">
        <v>182</v>
      </c>
      <c r="E18" s="28" t="s">
        <v>183</v>
      </c>
      <c r="F18" s="14" t="s">
        <v>284</v>
      </c>
      <c r="G18" s="105"/>
      <c r="H18" s="15" t="s">
        <v>23</v>
      </c>
      <c r="I18" s="23">
        <v>10</v>
      </c>
      <c r="J18" s="20">
        <v>72</v>
      </c>
      <c r="K18" s="47">
        <v>720</v>
      </c>
    </row>
    <row r="19" spans="1:35" s="18" customFormat="1" x14ac:dyDescent="0.25">
      <c r="A19" s="50">
        <v>10</v>
      </c>
      <c r="B19" s="62"/>
      <c r="C19" s="62"/>
      <c r="D19" s="13" t="s">
        <v>184</v>
      </c>
      <c r="E19" s="28" t="s">
        <v>185</v>
      </c>
      <c r="F19" s="14" t="s">
        <v>284</v>
      </c>
      <c r="G19" s="105"/>
      <c r="H19" s="15" t="s">
        <v>23</v>
      </c>
      <c r="I19" s="23">
        <v>30</v>
      </c>
      <c r="J19" s="20">
        <v>72</v>
      </c>
      <c r="K19" s="47">
        <v>2160</v>
      </c>
    </row>
    <row r="20" spans="1:35" s="18" customFormat="1" ht="21" x14ac:dyDescent="0.25">
      <c r="A20" s="50">
        <v>11</v>
      </c>
      <c r="B20" s="62"/>
      <c r="C20" s="62"/>
      <c r="D20" s="13" t="s">
        <v>281</v>
      </c>
      <c r="E20" s="28" t="s">
        <v>282</v>
      </c>
      <c r="F20" s="14" t="s">
        <v>284</v>
      </c>
      <c r="G20" s="105"/>
      <c r="H20" s="15" t="s">
        <v>23</v>
      </c>
      <c r="I20" s="23">
        <v>400</v>
      </c>
      <c r="J20" s="20">
        <v>35.151138000000003</v>
      </c>
      <c r="K20" s="47">
        <v>14060.4552</v>
      </c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</row>
    <row r="21" spans="1:35" s="18" customFormat="1" x14ac:dyDescent="0.25">
      <c r="A21" s="50"/>
      <c r="B21" s="62"/>
      <c r="C21" s="62"/>
      <c r="D21" s="13" t="s">
        <v>233</v>
      </c>
      <c r="E21" s="28" t="s">
        <v>283</v>
      </c>
      <c r="F21" s="14" t="s">
        <v>284</v>
      </c>
      <c r="G21" s="106"/>
      <c r="H21" s="15" t="s">
        <v>23</v>
      </c>
      <c r="I21" s="23">
        <v>12</v>
      </c>
      <c r="J21" s="20">
        <v>350</v>
      </c>
      <c r="K21" s="47">
        <v>4200</v>
      </c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</row>
    <row r="22" spans="1:35" s="18" customFormat="1" x14ac:dyDescent="0.25">
      <c r="A22" s="62"/>
      <c r="B22" s="62"/>
      <c r="C22" s="62"/>
      <c r="D22" s="13"/>
      <c r="E22" s="28"/>
      <c r="F22" s="62"/>
      <c r="G22" s="62"/>
      <c r="H22" s="62"/>
      <c r="I22" s="62"/>
      <c r="J22" s="20" t="s">
        <v>240</v>
      </c>
      <c r="K22" s="47">
        <f>SUM(K10:K20)</f>
        <v>64260.591199999995</v>
      </c>
      <c r="L22" s="30"/>
      <c r="M22" s="30"/>
      <c r="N22" s="41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</row>
    <row r="23" spans="1:35" s="18" customFormat="1" x14ac:dyDescent="0.25">
      <c r="A23" s="62"/>
      <c r="B23" s="62"/>
      <c r="C23" s="62"/>
      <c r="D23" s="62"/>
      <c r="E23" s="62"/>
      <c r="F23" s="14"/>
      <c r="G23" s="62"/>
      <c r="H23" s="62"/>
      <c r="I23" s="62"/>
      <c r="J23" s="20" t="s">
        <v>241</v>
      </c>
      <c r="K23" s="47">
        <f>K22*18/118</f>
        <v>9802.4630644067802</v>
      </c>
      <c r="L23" s="30"/>
      <c r="M23" s="30"/>
      <c r="N23" s="41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</row>
    <row r="24" spans="1:35" s="18" customFormat="1" x14ac:dyDescent="0.25">
      <c r="A24" s="62"/>
      <c r="B24" s="62"/>
      <c r="C24" s="62"/>
      <c r="D24" s="62"/>
      <c r="E24" s="62"/>
      <c r="F24" s="14"/>
      <c r="G24" s="62"/>
      <c r="H24" s="62"/>
      <c r="I24" s="62"/>
      <c r="J24" s="50" t="s">
        <v>242</v>
      </c>
      <c r="K24" s="52">
        <v>64260.59</v>
      </c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3"/>
    </row>
    <row r="25" spans="1:35" x14ac:dyDescent="0.2">
      <c r="A25" s="63" t="s">
        <v>259</v>
      </c>
      <c r="B25" s="63"/>
      <c r="C25" s="63"/>
      <c r="D25" s="63"/>
      <c r="E25" s="64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</row>
    <row r="26" spans="1:35" x14ac:dyDescent="0.2">
      <c r="A26" s="91" t="s">
        <v>272</v>
      </c>
      <c r="B26" s="102"/>
      <c r="C26" s="102"/>
      <c r="D26" s="102"/>
      <c r="E26" s="102"/>
      <c r="F26" s="102"/>
      <c r="G26" s="102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</row>
    <row r="27" spans="1:35" ht="55.5" customHeight="1" x14ac:dyDescent="0.25">
      <c r="A27" s="92" t="s">
        <v>260</v>
      </c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I27" s="36"/>
    </row>
    <row r="28" spans="1:35" x14ac:dyDescent="0.2">
      <c r="A28" s="65" t="s">
        <v>285</v>
      </c>
      <c r="B28" s="55"/>
      <c r="C28" s="55"/>
      <c r="D28" s="55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</row>
    <row r="29" spans="1:35" x14ac:dyDescent="0.2">
      <c r="A29" s="65" t="s">
        <v>261</v>
      </c>
      <c r="B29" s="55"/>
      <c r="C29" s="55"/>
      <c r="D29" s="55"/>
      <c r="E29" s="6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36"/>
      <c r="AH29" s="36"/>
      <c r="AI29" s="36"/>
    </row>
    <row r="30" spans="1:35" x14ac:dyDescent="0.2">
      <c r="A30" s="65" t="s">
        <v>262</v>
      </c>
      <c r="B30" s="55"/>
      <c r="C30" s="55"/>
      <c r="D30" s="55"/>
      <c r="E30" s="66"/>
      <c r="F30" s="66"/>
      <c r="H30" s="44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36"/>
      <c r="AH30" s="36"/>
      <c r="AI30" s="36"/>
    </row>
    <row r="31" spans="1:35" x14ac:dyDescent="0.25">
      <c r="A31" s="36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</row>
    <row r="32" spans="1:35" x14ac:dyDescent="0.25">
      <c r="A32" s="36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</row>
    <row r="33" spans="1:35" x14ac:dyDescent="0.25">
      <c r="A33" s="36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36"/>
      <c r="AH33" s="36"/>
      <c r="AI33" s="36"/>
    </row>
    <row r="34" spans="1:35" x14ac:dyDescent="0.25">
      <c r="A34" s="36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36"/>
      <c r="AI34" s="36"/>
    </row>
    <row r="35" spans="1:35" x14ac:dyDescent="0.25">
      <c r="A35" s="36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36"/>
      <c r="AH35" s="36"/>
      <c r="AI35" s="36"/>
    </row>
    <row r="36" spans="1:35" ht="18.75" x14ac:dyDescent="0.3">
      <c r="A36" s="67" t="s">
        <v>263</v>
      </c>
      <c r="B36" s="66"/>
      <c r="C36" s="66"/>
      <c r="D36" s="68"/>
      <c r="E36" s="68"/>
      <c r="F36" s="68"/>
      <c r="G36" s="68"/>
      <c r="H36" s="68"/>
      <c r="I36" s="65" t="s">
        <v>264</v>
      </c>
      <c r="J36" s="68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</row>
    <row r="37" spans="1:35" ht="18.75" x14ac:dyDescent="0.3">
      <c r="A37" s="65"/>
      <c r="B37" s="65"/>
      <c r="C37" s="65"/>
      <c r="D37" s="68"/>
      <c r="E37" s="68"/>
      <c r="F37" s="68"/>
      <c r="G37" s="68"/>
      <c r="H37" s="68"/>
      <c r="I37" s="65" t="s">
        <v>265</v>
      </c>
      <c r="J37" s="68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36"/>
      <c r="AH37" s="36"/>
      <c r="AI37" s="36"/>
    </row>
    <row r="38" spans="1:35" ht="18.75" x14ac:dyDescent="0.3">
      <c r="A38" s="64"/>
      <c r="B38" s="67"/>
      <c r="C38" s="67"/>
      <c r="D38" s="68"/>
      <c r="E38" s="68"/>
      <c r="F38" s="68"/>
      <c r="G38" s="68"/>
      <c r="H38" s="68"/>
      <c r="I38" s="67"/>
      <c r="J38" s="68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36"/>
      <c r="AH38" s="36"/>
      <c r="AI38" s="36"/>
    </row>
    <row r="39" spans="1:35" ht="18.75" x14ac:dyDescent="0.3">
      <c r="A39" s="66"/>
      <c r="B39" s="66"/>
      <c r="C39" s="66"/>
      <c r="D39" s="68"/>
      <c r="E39" s="68"/>
      <c r="F39" s="68"/>
      <c r="G39" s="68"/>
      <c r="H39" s="68"/>
      <c r="I39" s="66"/>
      <c r="J39" s="68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36"/>
      <c r="AH39" s="36"/>
      <c r="AI39" s="36"/>
    </row>
    <row r="40" spans="1:35" ht="18.75" x14ac:dyDescent="0.3">
      <c r="A40" s="66" t="s">
        <v>266</v>
      </c>
      <c r="B40" s="66"/>
      <c r="C40" s="66"/>
      <c r="D40" s="68"/>
      <c r="E40" s="68"/>
      <c r="F40" s="68"/>
      <c r="G40" s="68"/>
      <c r="H40" s="68"/>
      <c r="I40" s="64" t="s">
        <v>267</v>
      </c>
      <c r="J40" s="68"/>
      <c r="AF40" s="36"/>
      <c r="AG40" s="36"/>
      <c r="AH40" s="36"/>
      <c r="AI40" s="36"/>
    </row>
    <row r="41" spans="1:35" x14ac:dyDescent="0.25">
      <c r="A41" s="69" t="s">
        <v>268</v>
      </c>
      <c r="B41" s="69" t="s">
        <v>269</v>
      </c>
      <c r="C41" s="69" t="s">
        <v>270</v>
      </c>
      <c r="D41" s="54"/>
      <c r="E41" s="54"/>
      <c r="F41" s="54"/>
      <c r="G41" s="54"/>
      <c r="H41" s="54"/>
      <c r="I41" s="70" t="s">
        <v>271</v>
      </c>
      <c r="J41" s="54"/>
      <c r="AF41" s="36"/>
      <c r="AG41" s="36"/>
      <c r="AH41" s="36"/>
      <c r="AI41" s="36"/>
    </row>
    <row r="42" spans="1:35" x14ac:dyDescent="0.25">
      <c r="AF42" s="36"/>
      <c r="AG42" s="36"/>
      <c r="AH42" s="36"/>
      <c r="AI42" s="36"/>
    </row>
    <row r="43" spans="1:35" x14ac:dyDescent="0.25">
      <c r="AF43" s="36"/>
      <c r="AG43" s="36"/>
      <c r="AH43" s="36"/>
      <c r="AI43" s="36"/>
    </row>
    <row r="50" spans="1:35" x14ac:dyDescent="0.25">
      <c r="A50" s="36"/>
      <c r="B50" s="36"/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</row>
    <row r="51" spans="1:35" x14ac:dyDescent="0.25">
      <c r="A51" s="36"/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/>
    </row>
    <row r="52" spans="1:35" x14ac:dyDescent="0.25">
      <c r="A52" s="36"/>
      <c r="B52" s="36"/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</row>
    <row r="53" spans="1:35" x14ac:dyDescent="0.25">
      <c r="A53" s="36"/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</row>
    <row r="54" spans="1:35" x14ac:dyDescent="0.25">
      <c r="A54" s="36"/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  <c r="AF54" s="36"/>
      <c r="AG54" s="36"/>
      <c r="AH54" s="36"/>
      <c r="AI54" s="36"/>
    </row>
    <row r="55" spans="1:35" x14ac:dyDescent="0.25">
      <c r="A55" s="36"/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  <c r="AF55" s="36"/>
      <c r="AG55" s="36"/>
      <c r="AH55" s="36"/>
      <c r="AI55" s="36"/>
    </row>
    <row r="56" spans="1:35" x14ac:dyDescent="0.25">
      <c r="A56" s="36"/>
      <c r="B56" s="36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  <c r="AF56" s="36"/>
      <c r="AG56" s="36"/>
      <c r="AH56" s="36"/>
      <c r="AI56" s="36"/>
    </row>
    <row r="57" spans="1:35" x14ac:dyDescent="0.25">
      <c r="A57" s="36"/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36"/>
      <c r="AI57" s="36"/>
    </row>
    <row r="58" spans="1:35" x14ac:dyDescent="0.25">
      <c r="A58" s="36"/>
      <c r="B58" s="36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  <c r="AF58" s="36"/>
      <c r="AG58" s="36"/>
      <c r="AH58" s="36"/>
      <c r="AI58" s="36"/>
    </row>
    <row r="59" spans="1:35" x14ac:dyDescent="0.25">
      <c r="A59" s="36"/>
      <c r="B59" s="36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F59" s="36"/>
      <c r="AG59" s="36"/>
      <c r="AH59" s="36"/>
      <c r="AI59" s="36"/>
    </row>
    <row r="60" spans="1:35" x14ac:dyDescent="0.25">
      <c r="A60" s="36"/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36"/>
      <c r="AH60" s="36"/>
      <c r="AI60" s="36"/>
    </row>
    <row r="61" spans="1:35" x14ac:dyDescent="0.25">
      <c r="A61" s="36"/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  <c r="AF61" s="36"/>
      <c r="AG61" s="36"/>
      <c r="AH61" s="36"/>
      <c r="AI61" s="36"/>
    </row>
    <row r="62" spans="1:35" x14ac:dyDescent="0.25">
      <c r="A62" s="36"/>
      <c r="B62" s="36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6"/>
      <c r="AH62" s="36"/>
      <c r="AI62" s="36"/>
    </row>
    <row r="63" spans="1:35" x14ac:dyDescent="0.25">
      <c r="A63" s="36"/>
      <c r="B63" s="36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F63" s="36"/>
      <c r="AG63" s="36"/>
      <c r="AH63" s="36"/>
      <c r="AI63" s="36"/>
    </row>
    <row r="64" spans="1:35" x14ac:dyDescent="0.25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</row>
    <row r="65" spans="1:35" x14ac:dyDescent="0.25">
      <c r="A65" s="36"/>
      <c r="B65" s="36"/>
      <c r="C65" s="36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  <c r="AA65" s="36"/>
      <c r="AB65" s="36"/>
      <c r="AC65" s="36"/>
      <c r="AD65" s="36"/>
      <c r="AE65" s="36"/>
      <c r="AF65" s="36"/>
      <c r="AG65" s="36"/>
      <c r="AH65" s="36"/>
      <c r="AI65" s="36"/>
    </row>
    <row r="66" spans="1:35" x14ac:dyDescent="0.25">
      <c r="A66" s="36"/>
      <c r="B66" s="36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</row>
    <row r="67" spans="1:35" x14ac:dyDescent="0.25">
      <c r="A67" s="36"/>
      <c r="B67" s="36"/>
      <c r="C67" s="36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  <c r="AA67" s="36"/>
      <c r="AB67" s="36"/>
      <c r="AC67" s="36"/>
      <c r="AD67" s="36"/>
      <c r="AE67" s="36"/>
      <c r="AF67" s="36"/>
      <c r="AG67" s="36"/>
      <c r="AH67" s="36"/>
      <c r="AI67" s="36"/>
    </row>
    <row r="68" spans="1:35" x14ac:dyDescent="0.25">
      <c r="AF68" s="36"/>
      <c r="AG68" s="36"/>
      <c r="AH68" s="36"/>
      <c r="AI68" s="36"/>
    </row>
    <row r="69" spans="1:35" x14ac:dyDescent="0.25">
      <c r="AF69" s="36"/>
      <c r="AG69" s="36"/>
      <c r="AH69" s="36"/>
      <c r="AI69" s="36"/>
    </row>
    <row r="70" spans="1:35" x14ac:dyDescent="0.25">
      <c r="AF70" s="36"/>
      <c r="AG70" s="36"/>
      <c r="AH70" s="36"/>
      <c r="AI70" s="36"/>
    </row>
    <row r="71" spans="1:35" x14ac:dyDescent="0.25">
      <c r="AF71" s="36"/>
      <c r="AG71" s="36"/>
      <c r="AH71" s="36"/>
      <c r="AI71" s="36"/>
    </row>
    <row r="72" spans="1:35" x14ac:dyDescent="0.25">
      <c r="A72" s="36"/>
      <c r="B72" s="36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</row>
    <row r="73" spans="1:35" x14ac:dyDescent="0.25">
      <c r="A73" s="36"/>
      <c r="B73" s="36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</row>
    <row r="74" spans="1:35" x14ac:dyDescent="0.25">
      <c r="A74" s="36"/>
      <c r="B74" s="36"/>
      <c r="C74" s="36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6"/>
      <c r="Y74" s="36"/>
      <c r="Z74" s="36"/>
      <c r="AA74" s="36"/>
      <c r="AB74" s="36"/>
      <c r="AC74" s="36"/>
      <c r="AD74" s="36"/>
      <c r="AE74" s="36"/>
    </row>
    <row r="75" spans="1:35" x14ac:dyDescent="0.25">
      <c r="A75" s="36"/>
      <c r="B75" s="36"/>
      <c r="C75" s="36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6"/>
      <c r="W75" s="36"/>
      <c r="X75" s="36"/>
      <c r="Y75" s="36"/>
      <c r="Z75" s="36"/>
      <c r="AA75" s="36"/>
      <c r="AB75" s="36"/>
      <c r="AC75" s="36"/>
      <c r="AD75" s="36"/>
      <c r="AE75" s="36"/>
    </row>
    <row r="76" spans="1:35" x14ac:dyDescent="0.25">
      <c r="A76" s="36"/>
      <c r="B76" s="36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  <c r="AF76" s="36"/>
      <c r="AG76" s="36"/>
      <c r="AH76" s="36"/>
      <c r="AI76" s="36"/>
    </row>
    <row r="77" spans="1:35" x14ac:dyDescent="0.25">
      <c r="A77" s="36"/>
      <c r="B77" s="36"/>
      <c r="C77" s="36"/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  <c r="AF77" s="36"/>
      <c r="AG77" s="36"/>
      <c r="AH77" s="36"/>
      <c r="AI77" s="36"/>
    </row>
    <row r="78" spans="1:35" x14ac:dyDescent="0.25">
      <c r="A78" s="36"/>
      <c r="B78" s="36"/>
      <c r="C78" s="36"/>
      <c r="D78" s="36"/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  <c r="Z78" s="36"/>
      <c r="AA78" s="36"/>
      <c r="AB78" s="36"/>
      <c r="AC78" s="36"/>
      <c r="AD78" s="36"/>
      <c r="AE78" s="36"/>
      <c r="AF78" s="36"/>
      <c r="AG78" s="36"/>
      <c r="AH78" s="36"/>
      <c r="AI78" s="36"/>
    </row>
    <row r="79" spans="1:35" x14ac:dyDescent="0.25">
      <c r="A79" s="36"/>
      <c r="B79" s="36"/>
      <c r="C79" s="36"/>
      <c r="D79" s="36"/>
      <c r="E79" s="36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6"/>
      <c r="X79" s="36"/>
      <c r="Y79" s="36"/>
      <c r="Z79" s="36"/>
      <c r="AA79" s="36"/>
      <c r="AB79" s="36"/>
      <c r="AC79" s="36"/>
      <c r="AD79" s="36"/>
      <c r="AE79" s="36"/>
      <c r="AF79" s="36"/>
      <c r="AG79" s="36"/>
      <c r="AH79" s="36"/>
      <c r="AI79" s="36"/>
    </row>
    <row r="80" spans="1:35" x14ac:dyDescent="0.25">
      <c r="A80" s="36"/>
      <c r="B80" s="36"/>
      <c r="C80" s="36"/>
      <c r="D80" s="36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  <c r="AF80" s="36"/>
      <c r="AG80" s="36"/>
      <c r="AH80" s="36"/>
      <c r="AI80" s="36"/>
    </row>
    <row r="81" spans="1:35" x14ac:dyDescent="0.25">
      <c r="A81" s="36"/>
      <c r="B81" s="36"/>
      <c r="C81" s="36"/>
      <c r="D81" s="36"/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6"/>
      <c r="Z81" s="36"/>
      <c r="AA81" s="36"/>
      <c r="AB81" s="36"/>
      <c r="AC81" s="36"/>
      <c r="AD81" s="36"/>
      <c r="AE81" s="36"/>
      <c r="AF81" s="36"/>
      <c r="AG81" s="36"/>
      <c r="AH81" s="36"/>
      <c r="AI81" s="36"/>
    </row>
    <row r="82" spans="1:35" x14ac:dyDescent="0.25">
      <c r="A82" s="36"/>
      <c r="B82" s="36"/>
      <c r="C82" s="36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  <c r="AF82" s="36"/>
      <c r="AG82" s="36"/>
      <c r="AH82" s="36"/>
      <c r="AI82" s="36"/>
    </row>
    <row r="83" spans="1:35" x14ac:dyDescent="0.25">
      <c r="AF83" s="36"/>
      <c r="AG83" s="36"/>
      <c r="AH83" s="36"/>
      <c r="AI83" s="36"/>
    </row>
    <row r="84" spans="1:35" x14ac:dyDescent="0.25">
      <c r="AF84" s="36"/>
      <c r="AG84" s="36"/>
      <c r="AH84" s="36"/>
      <c r="AI84" s="36"/>
    </row>
    <row r="85" spans="1:35" x14ac:dyDescent="0.25">
      <c r="A85" s="36"/>
      <c r="B85" s="36"/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  <c r="Z85" s="36"/>
      <c r="AA85" s="36"/>
      <c r="AB85" s="36"/>
      <c r="AC85" s="36"/>
      <c r="AD85" s="36"/>
      <c r="AE85" s="36"/>
      <c r="AF85" s="36"/>
      <c r="AG85" s="36"/>
      <c r="AH85" s="36"/>
      <c r="AI85" s="36"/>
    </row>
    <row r="86" spans="1:35" x14ac:dyDescent="0.25">
      <c r="A86" s="36"/>
      <c r="B86" s="36"/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  <c r="AA86" s="36"/>
      <c r="AB86" s="36"/>
      <c r="AC86" s="36"/>
      <c r="AD86" s="36"/>
      <c r="AE86" s="36"/>
      <c r="AF86" s="36"/>
      <c r="AG86" s="36"/>
      <c r="AH86" s="36"/>
      <c r="AI86" s="36"/>
    </row>
    <row r="87" spans="1:35" x14ac:dyDescent="0.25">
      <c r="A87" s="36"/>
      <c r="B87" s="36"/>
      <c r="C87" s="36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</row>
    <row r="88" spans="1:35" x14ac:dyDescent="0.25">
      <c r="A88" s="36"/>
      <c r="B88" s="36"/>
      <c r="C88" s="36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</row>
    <row r="89" spans="1:35" x14ac:dyDescent="0.25">
      <c r="A89" s="36"/>
      <c r="B89" s="36"/>
      <c r="C89" s="36"/>
      <c r="D89" s="36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  <c r="AA89" s="36"/>
      <c r="AB89" s="36"/>
      <c r="AC89" s="36"/>
      <c r="AD89" s="36"/>
      <c r="AE89" s="36"/>
      <c r="AF89" s="36"/>
      <c r="AG89" s="36"/>
      <c r="AH89" s="36"/>
      <c r="AI89" s="36"/>
    </row>
    <row r="90" spans="1:35" x14ac:dyDescent="0.25">
      <c r="A90" s="36"/>
      <c r="B90" s="36"/>
      <c r="C90" s="36"/>
      <c r="D90" s="36"/>
      <c r="E90" s="36"/>
      <c r="F90" s="36"/>
      <c r="G90" s="36"/>
      <c r="H90" s="36"/>
      <c r="I90" s="36"/>
      <c r="J90" s="36"/>
      <c r="K90" s="36"/>
      <c r="L90" s="36"/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  <c r="AF90" s="36"/>
      <c r="AG90" s="36"/>
      <c r="AH90" s="36"/>
      <c r="AI90" s="36"/>
    </row>
    <row r="91" spans="1:35" x14ac:dyDescent="0.25">
      <c r="A91" s="36"/>
      <c r="B91" s="36"/>
      <c r="C91" s="36"/>
      <c r="D91" s="36"/>
      <c r="E91" s="36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F91" s="36"/>
      <c r="AG91" s="36"/>
      <c r="AH91" s="36"/>
      <c r="AI91" s="36"/>
    </row>
    <row r="92" spans="1:35" x14ac:dyDescent="0.25">
      <c r="A92" s="36"/>
      <c r="B92" s="36"/>
      <c r="C92" s="36"/>
      <c r="D92" s="36"/>
      <c r="E92" s="36"/>
      <c r="F92" s="36"/>
      <c r="G92" s="36"/>
      <c r="H92" s="36"/>
      <c r="I92" s="36"/>
      <c r="J92" s="36"/>
      <c r="K92" s="36"/>
      <c r="L92" s="36"/>
      <c r="M92" s="36"/>
      <c r="N92" s="36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36"/>
      <c r="AH92" s="36"/>
      <c r="AI92" s="36"/>
    </row>
    <row r="93" spans="1:35" x14ac:dyDescent="0.25">
      <c r="A93" s="36"/>
      <c r="B93" s="36"/>
      <c r="C93" s="36"/>
      <c r="D93" s="36"/>
      <c r="E93" s="36"/>
      <c r="F93" s="36"/>
      <c r="G93" s="36"/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36"/>
      <c r="S93" s="36"/>
      <c r="T93" s="36"/>
      <c r="U93" s="36"/>
      <c r="V93" s="36"/>
      <c r="W93" s="36"/>
      <c r="X93" s="36"/>
      <c r="Y93" s="36"/>
      <c r="Z93" s="36"/>
      <c r="AA93" s="36"/>
      <c r="AB93" s="36"/>
      <c r="AC93" s="36"/>
      <c r="AD93" s="36"/>
      <c r="AE93" s="36"/>
      <c r="AF93" s="36"/>
      <c r="AG93" s="36"/>
      <c r="AH93" s="36"/>
      <c r="AI93" s="36"/>
    </row>
    <row r="94" spans="1:35" x14ac:dyDescent="0.25">
      <c r="A94" s="36"/>
      <c r="B94" s="36"/>
      <c r="C94" s="36"/>
      <c r="D94" s="36"/>
      <c r="E94" s="36"/>
      <c r="F94" s="36"/>
      <c r="G94" s="36"/>
      <c r="H94" s="36"/>
      <c r="I94" s="36"/>
      <c r="J94" s="36"/>
      <c r="K94" s="36"/>
      <c r="L94" s="36"/>
      <c r="M94" s="36"/>
      <c r="N94" s="36"/>
      <c r="O94" s="36"/>
      <c r="P94" s="36"/>
      <c r="Q94" s="36"/>
      <c r="R94" s="36"/>
      <c r="S94" s="36"/>
      <c r="T94" s="36"/>
      <c r="U94" s="36"/>
      <c r="V94" s="36"/>
      <c r="W94" s="36"/>
      <c r="X94" s="36"/>
      <c r="Y94" s="36"/>
      <c r="Z94" s="36"/>
      <c r="AA94" s="36"/>
      <c r="AB94" s="36"/>
      <c r="AC94" s="36"/>
      <c r="AD94" s="36"/>
      <c r="AE94" s="36"/>
      <c r="AF94" s="36"/>
      <c r="AG94" s="36"/>
      <c r="AH94" s="36"/>
      <c r="AI94" s="36"/>
    </row>
    <row r="95" spans="1:35" x14ac:dyDescent="0.25">
      <c r="AF95" s="36"/>
      <c r="AG95" s="36"/>
      <c r="AH95" s="36"/>
      <c r="AI95" s="36"/>
    </row>
    <row r="96" spans="1:35" x14ac:dyDescent="0.25">
      <c r="AF96" s="36"/>
      <c r="AG96" s="36"/>
      <c r="AH96" s="36"/>
      <c r="AI96" s="36"/>
    </row>
    <row r="97" spans="1:35" x14ac:dyDescent="0.25">
      <c r="AF97" s="36"/>
      <c r="AG97" s="36"/>
      <c r="AH97" s="36"/>
      <c r="AI97" s="36"/>
    </row>
    <row r="98" spans="1:35" x14ac:dyDescent="0.25">
      <c r="AF98" s="36"/>
      <c r="AG98" s="36"/>
      <c r="AH98" s="36"/>
      <c r="AI98" s="36"/>
    </row>
    <row r="105" spans="1:35" x14ac:dyDescent="0.25">
      <c r="A105" s="36"/>
      <c r="B105" s="36"/>
      <c r="C105" s="36"/>
      <c r="D105" s="36"/>
      <c r="E105" s="36"/>
      <c r="F105" s="36"/>
      <c r="G105" s="36"/>
      <c r="H105" s="36"/>
      <c r="I105" s="36"/>
      <c r="J105" s="36"/>
      <c r="K105" s="36"/>
      <c r="L105" s="36"/>
      <c r="M105" s="36"/>
      <c r="N105" s="36"/>
      <c r="O105" s="36"/>
      <c r="P105" s="36"/>
      <c r="Q105" s="36"/>
      <c r="R105" s="36"/>
      <c r="S105" s="36"/>
      <c r="T105" s="36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6"/>
    </row>
    <row r="106" spans="1:35" x14ac:dyDescent="0.25">
      <c r="A106" s="36"/>
      <c r="B106" s="36"/>
      <c r="C106" s="36"/>
      <c r="D106" s="36"/>
      <c r="E106" s="36"/>
      <c r="F106" s="36"/>
      <c r="G106" s="36"/>
      <c r="H106" s="36"/>
      <c r="I106" s="36"/>
      <c r="J106" s="36"/>
      <c r="K106" s="36"/>
      <c r="L106" s="36"/>
      <c r="M106" s="36"/>
      <c r="N106" s="36"/>
      <c r="O106" s="36"/>
      <c r="P106" s="36"/>
      <c r="Q106" s="36"/>
      <c r="R106" s="36"/>
      <c r="S106" s="36"/>
      <c r="T106" s="36"/>
      <c r="U106" s="36"/>
      <c r="V106" s="36"/>
      <c r="W106" s="36"/>
      <c r="X106" s="36"/>
      <c r="Y106" s="36"/>
      <c r="Z106" s="36"/>
      <c r="AA106" s="36"/>
      <c r="AB106" s="36"/>
      <c r="AC106" s="36"/>
      <c r="AD106" s="36"/>
      <c r="AE106" s="36"/>
    </row>
    <row r="107" spans="1:35" x14ac:dyDescent="0.25">
      <c r="A107" s="36"/>
      <c r="B107" s="36"/>
      <c r="C107" s="36"/>
      <c r="D107" s="36"/>
      <c r="E107" s="36"/>
      <c r="F107" s="36"/>
      <c r="G107" s="36"/>
      <c r="H107" s="36"/>
      <c r="I107" s="36"/>
      <c r="J107" s="36"/>
      <c r="K107" s="36"/>
      <c r="L107" s="36"/>
      <c r="M107" s="36"/>
      <c r="N107" s="36"/>
      <c r="O107" s="36"/>
      <c r="P107" s="36"/>
      <c r="Q107" s="36"/>
      <c r="R107" s="36"/>
      <c r="S107" s="36"/>
      <c r="T107" s="36"/>
      <c r="U107" s="36"/>
      <c r="V107" s="36"/>
      <c r="W107" s="36"/>
      <c r="X107" s="36"/>
      <c r="Y107" s="36"/>
      <c r="Z107" s="36"/>
      <c r="AA107" s="36"/>
      <c r="AB107" s="36"/>
      <c r="AC107" s="36"/>
      <c r="AD107" s="36"/>
      <c r="AE107" s="36"/>
    </row>
    <row r="108" spans="1:35" x14ac:dyDescent="0.25">
      <c r="A108" s="36"/>
      <c r="B108" s="36"/>
      <c r="C108" s="36"/>
      <c r="D108" s="36"/>
      <c r="E108" s="36"/>
      <c r="F108" s="36"/>
      <c r="G108" s="36"/>
      <c r="H108" s="36"/>
      <c r="I108" s="36"/>
      <c r="J108" s="36"/>
      <c r="K108" s="36"/>
      <c r="L108" s="36"/>
      <c r="M108" s="36"/>
      <c r="N108" s="36"/>
      <c r="O108" s="36"/>
      <c r="P108" s="36"/>
      <c r="Q108" s="36"/>
      <c r="R108" s="36"/>
      <c r="S108" s="36"/>
      <c r="T108" s="36"/>
      <c r="U108" s="36"/>
      <c r="V108" s="36"/>
      <c r="W108" s="36"/>
      <c r="X108" s="36"/>
      <c r="Y108" s="36"/>
      <c r="Z108" s="36"/>
      <c r="AA108" s="36"/>
      <c r="AB108" s="36"/>
      <c r="AC108" s="36"/>
      <c r="AD108" s="36"/>
      <c r="AE108" s="36"/>
    </row>
    <row r="109" spans="1:35" x14ac:dyDescent="0.25">
      <c r="A109" s="36"/>
      <c r="B109" s="36"/>
      <c r="C109" s="36"/>
      <c r="D109" s="36"/>
      <c r="E109" s="36"/>
      <c r="F109" s="36"/>
      <c r="G109" s="36"/>
      <c r="H109" s="36"/>
      <c r="I109" s="36"/>
      <c r="J109" s="36"/>
      <c r="K109" s="36"/>
      <c r="L109" s="36"/>
      <c r="M109" s="36"/>
      <c r="N109" s="36"/>
      <c r="O109" s="36"/>
      <c r="P109" s="36"/>
      <c r="Q109" s="36"/>
      <c r="R109" s="36"/>
      <c r="S109" s="36"/>
      <c r="T109" s="36"/>
      <c r="U109" s="36"/>
      <c r="V109" s="36"/>
      <c r="W109" s="36"/>
      <c r="X109" s="36"/>
      <c r="Y109" s="36"/>
      <c r="Z109" s="36"/>
      <c r="AA109" s="36"/>
      <c r="AB109" s="36"/>
      <c r="AC109" s="36"/>
      <c r="AD109" s="36"/>
      <c r="AE109" s="36"/>
      <c r="AF109" s="36"/>
      <c r="AG109" s="36"/>
      <c r="AH109" s="36"/>
      <c r="AI109" s="36"/>
    </row>
    <row r="110" spans="1:35" x14ac:dyDescent="0.25">
      <c r="A110" s="36"/>
      <c r="B110" s="36"/>
      <c r="C110" s="36"/>
      <c r="D110" s="36"/>
      <c r="E110" s="36"/>
      <c r="F110" s="36"/>
      <c r="G110" s="36"/>
      <c r="H110" s="36"/>
      <c r="I110" s="36"/>
      <c r="J110" s="36"/>
      <c r="K110" s="36"/>
      <c r="L110" s="36"/>
      <c r="M110" s="36"/>
      <c r="N110" s="36"/>
      <c r="O110" s="36"/>
      <c r="P110" s="36"/>
      <c r="Q110" s="36"/>
      <c r="R110" s="36"/>
      <c r="S110" s="36"/>
      <c r="T110" s="36"/>
      <c r="U110" s="36"/>
      <c r="V110" s="36"/>
      <c r="W110" s="36"/>
      <c r="X110" s="36"/>
      <c r="Y110" s="36"/>
      <c r="Z110" s="36"/>
      <c r="AA110" s="36"/>
      <c r="AB110" s="36"/>
      <c r="AC110" s="36"/>
      <c r="AD110" s="36"/>
      <c r="AE110" s="36"/>
      <c r="AF110" s="36"/>
      <c r="AG110" s="36"/>
      <c r="AH110" s="36"/>
      <c r="AI110" s="36"/>
    </row>
    <row r="111" spans="1:35" x14ac:dyDescent="0.25">
      <c r="A111" s="36"/>
      <c r="B111" s="36"/>
      <c r="C111" s="36"/>
      <c r="D111" s="36"/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36"/>
      <c r="T111" s="36"/>
      <c r="U111" s="36"/>
      <c r="V111" s="36"/>
      <c r="W111" s="36"/>
      <c r="X111" s="36"/>
      <c r="Y111" s="36"/>
      <c r="Z111" s="36"/>
      <c r="AA111" s="36"/>
      <c r="AB111" s="36"/>
      <c r="AC111" s="36"/>
      <c r="AD111" s="36"/>
      <c r="AE111" s="36"/>
      <c r="AF111" s="36"/>
      <c r="AG111" s="36"/>
      <c r="AH111" s="36"/>
      <c r="AI111" s="36"/>
    </row>
    <row r="112" spans="1:35" x14ac:dyDescent="0.25">
      <c r="A112" s="36"/>
      <c r="B112" s="36"/>
      <c r="C112" s="36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T112" s="36"/>
      <c r="U112" s="36"/>
      <c r="V112" s="36"/>
      <c r="W112" s="36"/>
      <c r="X112" s="36"/>
      <c r="Y112" s="36"/>
      <c r="Z112" s="36"/>
      <c r="AA112" s="36"/>
      <c r="AB112" s="36"/>
      <c r="AC112" s="36"/>
      <c r="AD112" s="36"/>
      <c r="AE112" s="36"/>
      <c r="AF112" s="36"/>
      <c r="AG112" s="36"/>
      <c r="AH112" s="36"/>
      <c r="AI112" s="36"/>
    </row>
    <row r="113" spans="1:35" x14ac:dyDescent="0.25">
      <c r="A113" s="36"/>
      <c r="B113" s="36"/>
      <c r="C113" s="36"/>
      <c r="D113" s="36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36"/>
      <c r="U113" s="36"/>
      <c r="V113" s="36"/>
      <c r="W113" s="36"/>
      <c r="X113" s="36"/>
      <c r="Y113" s="36"/>
      <c r="Z113" s="36"/>
      <c r="AA113" s="36"/>
      <c r="AB113" s="36"/>
      <c r="AC113" s="36"/>
      <c r="AD113" s="36"/>
      <c r="AE113" s="36"/>
      <c r="AF113" s="36"/>
      <c r="AG113" s="36"/>
      <c r="AH113" s="36"/>
      <c r="AI113" s="36"/>
    </row>
    <row r="114" spans="1:35" x14ac:dyDescent="0.25">
      <c r="A114" s="36"/>
      <c r="B114" s="36"/>
      <c r="C114" s="36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36"/>
      <c r="Y114" s="36"/>
      <c r="Z114" s="36"/>
      <c r="AA114" s="36"/>
      <c r="AB114" s="36"/>
      <c r="AC114" s="36"/>
      <c r="AD114" s="36"/>
      <c r="AE114" s="36"/>
      <c r="AF114" s="36"/>
      <c r="AG114" s="36"/>
      <c r="AH114" s="36"/>
      <c r="AI114" s="36"/>
    </row>
    <row r="115" spans="1:35" x14ac:dyDescent="0.25">
      <c r="A115" s="36"/>
      <c r="B115" s="36"/>
      <c r="C115" s="36"/>
      <c r="D115" s="36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T115" s="36"/>
      <c r="U115" s="36"/>
      <c r="V115" s="36"/>
      <c r="W115" s="36"/>
      <c r="X115" s="36"/>
      <c r="Y115" s="36"/>
      <c r="Z115" s="36"/>
      <c r="AA115" s="36"/>
      <c r="AB115" s="36"/>
      <c r="AC115" s="36"/>
      <c r="AD115" s="36"/>
      <c r="AE115" s="36"/>
      <c r="AF115" s="36"/>
      <c r="AG115" s="36"/>
      <c r="AH115" s="36"/>
      <c r="AI115" s="36"/>
    </row>
    <row r="116" spans="1:35" x14ac:dyDescent="0.25">
      <c r="A116" s="36"/>
      <c r="B116" s="36"/>
      <c r="C116" s="36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/>
      <c r="Y116" s="36"/>
      <c r="Z116" s="36"/>
      <c r="AA116" s="36"/>
      <c r="AB116" s="36"/>
      <c r="AC116" s="36"/>
      <c r="AD116" s="36"/>
      <c r="AE116" s="36"/>
      <c r="AF116" s="36"/>
      <c r="AG116" s="36"/>
      <c r="AH116" s="36"/>
      <c r="AI116" s="36"/>
    </row>
    <row r="117" spans="1:35" x14ac:dyDescent="0.25">
      <c r="A117" s="36"/>
      <c r="B117" s="36"/>
      <c r="C117" s="36"/>
      <c r="D117" s="36"/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/>
      <c r="R117" s="36"/>
      <c r="S117" s="36"/>
      <c r="T117" s="36"/>
      <c r="U117" s="36"/>
      <c r="V117" s="36"/>
      <c r="W117" s="36"/>
      <c r="X117" s="36"/>
      <c r="Y117" s="36"/>
      <c r="Z117" s="36"/>
      <c r="AA117" s="36"/>
      <c r="AB117" s="36"/>
      <c r="AC117" s="36"/>
      <c r="AD117" s="36"/>
      <c r="AE117" s="36"/>
      <c r="AF117" s="36"/>
      <c r="AG117" s="36"/>
      <c r="AH117" s="36"/>
      <c r="AI117" s="36"/>
    </row>
    <row r="118" spans="1:35" x14ac:dyDescent="0.25">
      <c r="A118" s="36"/>
      <c r="B118" s="36"/>
      <c r="C118" s="36"/>
      <c r="D118" s="36"/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/>
      <c r="R118" s="36"/>
      <c r="S118" s="36"/>
      <c r="T118" s="36"/>
      <c r="U118" s="36"/>
      <c r="V118" s="36"/>
      <c r="W118" s="36"/>
      <c r="X118" s="36"/>
      <c r="Y118" s="36"/>
      <c r="Z118" s="36"/>
      <c r="AA118" s="36"/>
      <c r="AB118" s="36"/>
      <c r="AC118" s="36"/>
      <c r="AD118" s="36"/>
      <c r="AE118" s="36"/>
      <c r="AF118" s="36"/>
      <c r="AG118" s="36"/>
      <c r="AH118" s="36"/>
      <c r="AI118" s="36"/>
    </row>
    <row r="119" spans="1:35" x14ac:dyDescent="0.25">
      <c r="A119" s="36"/>
      <c r="B119" s="36"/>
      <c r="C119" s="36"/>
      <c r="D119" s="36"/>
      <c r="E119" s="36"/>
      <c r="F119" s="36"/>
      <c r="G119" s="36"/>
      <c r="H119" s="36"/>
      <c r="I119" s="36"/>
      <c r="J119" s="36"/>
      <c r="K119" s="36"/>
      <c r="L119" s="36"/>
      <c r="M119" s="36"/>
      <c r="N119" s="36"/>
      <c r="O119" s="36"/>
      <c r="P119" s="36"/>
      <c r="Q119" s="36"/>
      <c r="R119" s="36"/>
      <c r="S119" s="36"/>
      <c r="T119" s="36"/>
      <c r="U119" s="36"/>
      <c r="V119" s="36"/>
      <c r="W119" s="36"/>
      <c r="X119" s="36"/>
      <c r="Y119" s="36"/>
      <c r="Z119" s="36"/>
      <c r="AA119" s="36"/>
      <c r="AB119" s="36"/>
      <c r="AC119" s="36"/>
      <c r="AD119" s="36"/>
      <c r="AE119" s="36"/>
      <c r="AF119" s="36"/>
      <c r="AG119" s="36"/>
      <c r="AH119" s="36"/>
      <c r="AI119" s="36"/>
    </row>
    <row r="120" spans="1:35" x14ac:dyDescent="0.25">
      <c r="A120" s="36"/>
      <c r="B120" s="36"/>
      <c r="C120" s="36"/>
      <c r="D120" s="36"/>
      <c r="E120" s="36"/>
      <c r="F120" s="36"/>
      <c r="G120" s="36"/>
      <c r="H120" s="36"/>
      <c r="I120" s="36"/>
      <c r="J120" s="36"/>
      <c r="K120" s="36"/>
      <c r="L120" s="36"/>
      <c r="M120" s="36"/>
      <c r="N120" s="36"/>
      <c r="O120" s="36"/>
      <c r="P120" s="36"/>
      <c r="Q120" s="36"/>
      <c r="R120" s="36"/>
      <c r="S120" s="36"/>
      <c r="T120" s="36"/>
      <c r="U120" s="36"/>
      <c r="V120" s="36"/>
      <c r="W120" s="36"/>
      <c r="X120" s="36"/>
      <c r="Y120" s="36"/>
      <c r="Z120" s="36"/>
      <c r="AA120" s="36"/>
      <c r="AB120" s="36"/>
      <c r="AC120" s="36"/>
      <c r="AD120" s="36"/>
      <c r="AE120" s="36"/>
      <c r="AF120" s="36"/>
      <c r="AG120" s="36"/>
      <c r="AH120" s="36"/>
      <c r="AI120" s="36"/>
    </row>
    <row r="121" spans="1:35" x14ac:dyDescent="0.25">
      <c r="A121" s="36"/>
      <c r="B121" s="36"/>
      <c r="C121" s="36"/>
      <c r="D121" s="36"/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6"/>
      <c r="W121" s="36"/>
      <c r="X121" s="36"/>
      <c r="Y121" s="36"/>
      <c r="Z121" s="36"/>
      <c r="AA121" s="36"/>
      <c r="AB121" s="36"/>
      <c r="AC121" s="36"/>
      <c r="AD121" s="36"/>
      <c r="AE121" s="36"/>
      <c r="AF121" s="36"/>
      <c r="AG121" s="36"/>
      <c r="AH121" s="36"/>
      <c r="AI121" s="36"/>
    </row>
    <row r="122" spans="1:35" x14ac:dyDescent="0.25">
      <c r="A122" s="36"/>
      <c r="B122" s="36"/>
      <c r="C122" s="36"/>
      <c r="D122" s="36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  <c r="W122" s="36"/>
      <c r="X122" s="36"/>
      <c r="Y122" s="36"/>
      <c r="Z122" s="36"/>
      <c r="AA122" s="36"/>
      <c r="AB122" s="36"/>
      <c r="AC122" s="36"/>
      <c r="AD122" s="36"/>
      <c r="AE122" s="36"/>
      <c r="AF122" s="36"/>
      <c r="AG122" s="36"/>
      <c r="AH122" s="36"/>
      <c r="AI122" s="36"/>
    </row>
    <row r="123" spans="1:35" x14ac:dyDescent="0.25">
      <c r="AF123" s="36"/>
      <c r="AG123" s="36"/>
      <c r="AH123" s="36"/>
      <c r="AI123" s="36"/>
    </row>
    <row r="124" spans="1:35" x14ac:dyDescent="0.25">
      <c r="AF124" s="36"/>
      <c r="AG124" s="36"/>
      <c r="AH124" s="36"/>
      <c r="AI124" s="36"/>
    </row>
    <row r="125" spans="1:35" x14ac:dyDescent="0.25">
      <c r="AF125" s="36"/>
      <c r="AG125" s="36"/>
      <c r="AH125" s="36"/>
      <c r="AI125" s="36"/>
    </row>
    <row r="126" spans="1:35" x14ac:dyDescent="0.25">
      <c r="AF126" s="36"/>
      <c r="AG126" s="36"/>
      <c r="AH126" s="36"/>
      <c r="AI126" s="36"/>
    </row>
    <row r="127" spans="1:35" x14ac:dyDescent="0.25">
      <c r="A127" s="36"/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  <c r="W127" s="36"/>
      <c r="X127" s="36"/>
      <c r="Y127" s="36"/>
      <c r="Z127" s="36"/>
      <c r="AA127" s="36"/>
      <c r="AB127" s="36"/>
      <c r="AC127" s="36"/>
      <c r="AD127" s="36"/>
      <c r="AE127" s="36"/>
    </row>
    <row r="128" spans="1:35" x14ac:dyDescent="0.25">
      <c r="A128" s="36"/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  <c r="W128" s="36"/>
      <c r="X128" s="36"/>
      <c r="Y128" s="36"/>
      <c r="Z128" s="36"/>
      <c r="AA128" s="36"/>
      <c r="AB128" s="36"/>
      <c r="AC128" s="36"/>
      <c r="AD128" s="36"/>
      <c r="AE128" s="36"/>
    </row>
    <row r="129" spans="1:35" x14ac:dyDescent="0.25">
      <c r="A129" s="36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  <c r="W129" s="36"/>
      <c r="X129" s="36"/>
      <c r="Y129" s="36"/>
      <c r="Z129" s="36"/>
      <c r="AA129" s="36"/>
      <c r="AB129" s="36"/>
      <c r="AC129" s="36"/>
      <c r="AD129" s="36"/>
      <c r="AE129" s="36"/>
    </row>
    <row r="130" spans="1:35" x14ac:dyDescent="0.25">
      <c r="A130" s="36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  <c r="W130" s="36"/>
      <c r="X130" s="36"/>
      <c r="Y130" s="36"/>
      <c r="Z130" s="36"/>
      <c r="AA130" s="36"/>
      <c r="AB130" s="36"/>
      <c r="AC130" s="36"/>
      <c r="AD130" s="36"/>
      <c r="AE130" s="36"/>
    </row>
    <row r="131" spans="1:35" x14ac:dyDescent="0.25">
      <c r="A131" s="36"/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  <c r="W131" s="36"/>
      <c r="X131" s="36"/>
      <c r="Y131" s="36"/>
      <c r="Z131" s="36"/>
      <c r="AA131" s="36"/>
      <c r="AB131" s="36"/>
      <c r="AC131" s="36"/>
      <c r="AD131" s="36"/>
      <c r="AE131" s="36"/>
      <c r="AF131" s="36"/>
      <c r="AG131" s="36"/>
      <c r="AH131" s="36"/>
      <c r="AI131" s="36"/>
    </row>
    <row r="132" spans="1:35" x14ac:dyDescent="0.25">
      <c r="A132" s="36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  <c r="W132" s="36"/>
      <c r="X132" s="36"/>
      <c r="Y132" s="36"/>
      <c r="Z132" s="36"/>
      <c r="AA132" s="36"/>
      <c r="AB132" s="36"/>
      <c r="AC132" s="36"/>
      <c r="AD132" s="36"/>
      <c r="AE132" s="36"/>
      <c r="AF132" s="36"/>
      <c r="AG132" s="36"/>
      <c r="AH132" s="36"/>
      <c r="AI132" s="36"/>
    </row>
    <row r="133" spans="1:35" x14ac:dyDescent="0.25">
      <c r="A133" s="36"/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T133" s="36"/>
      <c r="U133" s="36"/>
      <c r="V133" s="36"/>
      <c r="W133" s="36"/>
      <c r="X133" s="36"/>
      <c r="Y133" s="36"/>
      <c r="Z133" s="36"/>
      <c r="AA133" s="36"/>
      <c r="AB133" s="36"/>
      <c r="AC133" s="36"/>
      <c r="AD133" s="36"/>
      <c r="AE133" s="36"/>
      <c r="AF133" s="36"/>
      <c r="AG133" s="36"/>
      <c r="AH133" s="36"/>
      <c r="AI133" s="36"/>
    </row>
    <row r="134" spans="1:35" x14ac:dyDescent="0.25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  <c r="W134" s="36"/>
      <c r="X134" s="36"/>
      <c r="Y134" s="36"/>
      <c r="Z134" s="36"/>
      <c r="AA134" s="36"/>
      <c r="AB134" s="36"/>
      <c r="AC134" s="36"/>
      <c r="AD134" s="36"/>
      <c r="AE134" s="36"/>
      <c r="AF134" s="36"/>
      <c r="AG134" s="36"/>
      <c r="AH134" s="36"/>
      <c r="AI134" s="36"/>
    </row>
    <row r="135" spans="1:35" x14ac:dyDescent="0.25">
      <c r="A135" s="36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T135" s="36"/>
      <c r="U135" s="36"/>
      <c r="V135" s="36"/>
      <c r="W135" s="36"/>
      <c r="X135" s="36"/>
      <c r="Y135" s="36"/>
      <c r="Z135" s="36"/>
      <c r="AA135" s="36"/>
      <c r="AB135" s="36"/>
      <c r="AC135" s="36"/>
      <c r="AD135" s="36"/>
      <c r="AE135" s="36"/>
      <c r="AF135" s="36"/>
      <c r="AG135" s="36"/>
      <c r="AH135" s="36"/>
      <c r="AI135" s="36"/>
    </row>
    <row r="136" spans="1:35" x14ac:dyDescent="0.25">
      <c r="A136" s="36"/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T136" s="36"/>
      <c r="U136" s="36"/>
      <c r="V136" s="36"/>
      <c r="W136" s="36"/>
      <c r="X136" s="36"/>
      <c r="Y136" s="36"/>
      <c r="Z136" s="36"/>
      <c r="AA136" s="36"/>
      <c r="AB136" s="36"/>
      <c r="AC136" s="36"/>
      <c r="AD136" s="36"/>
      <c r="AE136" s="36"/>
      <c r="AF136" s="36"/>
      <c r="AG136" s="36"/>
      <c r="AH136" s="36"/>
      <c r="AI136" s="36"/>
    </row>
    <row r="137" spans="1:35" x14ac:dyDescent="0.25">
      <c r="A137" s="36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T137" s="36"/>
      <c r="U137" s="36"/>
      <c r="V137" s="36"/>
      <c r="W137" s="36"/>
      <c r="X137" s="36"/>
      <c r="Y137" s="36"/>
      <c r="Z137" s="36"/>
      <c r="AA137" s="36"/>
      <c r="AB137" s="36"/>
      <c r="AC137" s="36"/>
      <c r="AD137" s="36"/>
      <c r="AE137" s="36"/>
      <c r="AF137" s="36"/>
      <c r="AG137" s="36"/>
      <c r="AH137" s="36"/>
      <c r="AI137" s="36"/>
    </row>
    <row r="138" spans="1:35" x14ac:dyDescent="0.25">
      <c r="AF138" s="36"/>
      <c r="AG138" s="36"/>
      <c r="AH138" s="36"/>
      <c r="AI138" s="36"/>
    </row>
    <row r="139" spans="1:35" x14ac:dyDescent="0.25">
      <c r="AF139" s="36"/>
      <c r="AG139" s="36"/>
      <c r="AH139" s="36"/>
      <c r="AI139" s="36"/>
    </row>
    <row r="140" spans="1:35" x14ac:dyDescent="0.25">
      <c r="AF140" s="36"/>
      <c r="AG140" s="36"/>
      <c r="AH140" s="36"/>
      <c r="AI140" s="36"/>
    </row>
    <row r="141" spans="1:35" x14ac:dyDescent="0.25">
      <c r="AF141" s="36"/>
      <c r="AG141" s="36"/>
      <c r="AH141" s="36"/>
      <c r="AI141" s="36"/>
    </row>
  </sheetData>
  <mergeCells count="7">
    <mergeCell ref="A26:G26"/>
    <mergeCell ref="A27:T27"/>
    <mergeCell ref="A5:I5"/>
    <mergeCell ref="A6:I6"/>
    <mergeCell ref="H2:K2"/>
    <mergeCell ref="D3:K3"/>
    <mergeCell ref="G10:G2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AL148"/>
  <sheetViews>
    <sheetView workbookViewId="0">
      <selection activeCell="E13" sqref="E13"/>
    </sheetView>
  </sheetViews>
  <sheetFormatPr defaultRowHeight="15.75" x14ac:dyDescent="0.25"/>
  <cols>
    <col min="1" max="1" width="38.85546875" style="1" bestFit="1" customWidth="1"/>
    <col min="2" max="2" width="45.7109375" style="25" customWidth="1"/>
    <col min="3" max="3" width="15.85546875" style="2" customWidth="1"/>
    <col min="4" max="4" width="36.42578125" style="2" customWidth="1"/>
    <col min="5" max="5" width="7.85546875" style="2" customWidth="1"/>
    <col min="6" max="6" width="10.7109375" style="2" customWidth="1"/>
    <col min="7" max="24" width="10.85546875" style="2" customWidth="1"/>
    <col min="25" max="30" width="12.140625" style="2" customWidth="1"/>
    <col min="31" max="33" width="12.28515625" style="3" customWidth="1"/>
    <col min="34" max="34" width="13.85546875" style="3" customWidth="1"/>
    <col min="35" max="35" width="15" style="3" customWidth="1"/>
    <col min="36" max="36" width="11.28515625" style="36" bestFit="1" customWidth="1"/>
    <col min="37" max="37" width="12.42578125" style="36" bestFit="1" customWidth="1"/>
    <col min="38" max="16384" width="9.140625" style="36"/>
  </cols>
  <sheetData>
    <row r="1" spans="1:38" ht="15.75" customHeight="1" x14ac:dyDescent="0.25">
      <c r="I1" s="84" t="s">
        <v>1</v>
      </c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  <c r="AA1" s="84"/>
      <c r="AB1" s="84"/>
      <c r="AC1" s="84"/>
      <c r="AD1" s="84"/>
      <c r="AE1" s="84"/>
      <c r="AF1" s="36"/>
      <c r="AG1" s="36"/>
    </row>
    <row r="2" spans="1:38" ht="30" customHeight="1" x14ac:dyDescent="0.3">
      <c r="A2" s="85" t="s">
        <v>0</v>
      </c>
      <c r="B2" s="85"/>
      <c r="C2" s="24"/>
      <c r="D2" s="86" t="s">
        <v>187</v>
      </c>
      <c r="E2" s="86"/>
      <c r="F2" s="86"/>
      <c r="G2" s="86"/>
      <c r="J2" s="37"/>
      <c r="Y2" s="36"/>
      <c r="Z2" s="36"/>
      <c r="AH2" s="18"/>
      <c r="AI2" s="18"/>
    </row>
    <row r="3" spans="1:38" x14ac:dyDescent="0.25">
      <c r="A3" s="36"/>
      <c r="B3" s="2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</row>
    <row r="4" spans="1:38" x14ac:dyDescent="0.25">
      <c r="A4" s="36"/>
      <c r="B4" s="2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</row>
    <row r="5" spans="1:38" s="5" customFormat="1" x14ac:dyDescent="0.25">
      <c r="A5" s="4"/>
      <c r="B5" s="27"/>
      <c r="G5" s="87" t="s">
        <v>47</v>
      </c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8"/>
      <c r="T5" s="88"/>
      <c r="U5" s="88"/>
      <c r="V5" s="88"/>
      <c r="W5" s="88"/>
      <c r="X5" s="88"/>
      <c r="Y5" s="88"/>
      <c r="Z5" s="88"/>
      <c r="AA5" s="88"/>
      <c r="AB5" s="88"/>
      <c r="AC5" s="88"/>
      <c r="AD5" s="89"/>
      <c r="AE5" s="6"/>
      <c r="AF5" s="6"/>
      <c r="AG5" s="6"/>
      <c r="AH5" s="7"/>
      <c r="AI5" s="6"/>
    </row>
    <row r="6" spans="1:38" s="12" customFormat="1" ht="110.25" x14ac:dyDescent="0.25">
      <c r="A6" s="8" t="s">
        <v>2</v>
      </c>
      <c r="B6" s="8" t="s">
        <v>3</v>
      </c>
      <c r="C6" s="8" t="s">
        <v>4</v>
      </c>
      <c r="D6" s="8" t="s">
        <v>5</v>
      </c>
      <c r="E6" s="9" t="s">
        <v>6</v>
      </c>
      <c r="F6" s="9" t="s">
        <v>34</v>
      </c>
      <c r="G6" s="9" t="s">
        <v>13</v>
      </c>
      <c r="H6" s="9" t="s">
        <v>35</v>
      </c>
      <c r="I6" s="9" t="s">
        <v>14</v>
      </c>
      <c r="J6" s="9" t="s">
        <v>36</v>
      </c>
      <c r="K6" s="9" t="s">
        <v>15</v>
      </c>
      <c r="L6" s="9" t="s">
        <v>37</v>
      </c>
      <c r="M6" s="9" t="s">
        <v>16</v>
      </c>
      <c r="N6" s="9" t="s">
        <v>38</v>
      </c>
      <c r="O6" s="9" t="s">
        <v>17</v>
      </c>
      <c r="P6" s="9" t="s">
        <v>39</v>
      </c>
      <c r="Q6" s="9" t="s">
        <v>18</v>
      </c>
      <c r="R6" s="9" t="s">
        <v>40</v>
      </c>
      <c r="S6" s="9" t="s">
        <v>19</v>
      </c>
      <c r="T6" s="9" t="s">
        <v>41</v>
      </c>
      <c r="U6" s="9" t="s">
        <v>20</v>
      </c>
      <c r="V6" s="9" t="s">
        <v>42</v>
      </c>
      <c r="W6" s="9" t="s">
        <v>21</v>
      </c>
      <c r="X6" s="9" t="s">
        <v>43</v>
      </c>
      <c r="Y6" s="9" t="s">
        <v>7</v>
      </c>
      <c r="Z6" s="9" t="s">
        <v>44</v>
      </c>
      <c r="AA6" s="9" t="s">
        <v>8</v>
      </c>
      <c r="AB6" s="9" t="s">
        <v>45</v>
      </c>
      <c r="AC6" s="9" t="s">
        <v>9</v>
      </c>
      <c r="AD6" s="9" t="s">
        <v>46</v>
      </c>
      <c r="AE6" s="10" t="s">
        <v>10</v>
      </c>
      <c r="AF6" s="10" t="s">
        <v>48</v>
      </c>
      <c r="AG6" s="10" t="s">
        <v>49</v>
      </c>
      <c r="AH6" s="10" t="s">
        <v>12</v>
      </c>
      <c r="AI6" s="11" t="s">
        <v>11</v>
      </c>
    </row>
    <row r="7" spans="1:38" s="18" customFormat="1" ht="22.5" x14ac:dyDescent="0.25">
      <c r="A7" s="13" t="s">
        <v>191</v>
      </c>
      <c r="B7" s="28"/>
      <c r="C7" s="14"/>
      <c r="D7" s="90" t="s">
        <v>22</v>
      </c>
      <c r="E7" s="15" t="s">
        <v>23</v>
      </c>
      <c r="F7" s="15">
        <v>0</v>
      </c>
      <c r="G7" s="23"/>
      <c r="H7" s="23"/>
      <c r="I7" s="23"/>
      <c r="J7" s="23"/>
      <c r="K7" s="23">
        <v>8</v>
      </c>
      <c r="L7" s="23"/>
      <c r="M7" s="23"/>
      <c r="N7" s="23">
        <v>4</v>
      </c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>
        <v>4</v>
      </c>
      <c r="AC7" s="23"/>
      <c r="AD7" s="23"/>
      <c r="AE7" s="16">
        <f>G7+I7+K7+M7+O7+Q7+S7+U7+W7+Y7+AA7+AC7</f>
        <v>8</v>
      </c>
      <c r="AF7" s="16">
        <f>H7+J7+L7+N7+P7+R7+T7+V7+X7+Z7+AB7+AD7</f>
        <v>8</v>
      </c>
      <c r="AG7" s="16">
        <f>F7-AF7+AE7</f>
        <v>0</v>
      </c>
      <c r="AH7" s="20">
        <f>AK7</f>
        <v>10938.341724423219</v>
      </c>
      <c r="AI7" s="17">
        <f>AE7*AH7</f>
        <v>87506.73379538575</v>
      </c>
      <c r="AJ7" s="30">
        <v>87.506733795385756</v>
      </c>
      <c r="AK7" s="30">
        <f>AJ7*1000/AE7</f>
        <v>10938.341724423219</v>
      </c>
      <c r="AL7" s="40"/>
    </row>
    <row r="8" spans="1:38" s="18" customFormat="1" ht="22.5" x14ac:dyDescent="0.25">
      <c r="A8" s="13" t="s">
        <v>192</v>
      </c>
      <c r="B8" s="28"/>
      <c r="C8" s="14"/>
      <c r="D8" s="90"/>
      <c r="E8" s="15" t="s">
        <v>23</v>
      </c>
      <c r="F8" s="15">
        <v>0</v>
      </c>
      <c r="G8" s="23"/>
      <c r="H8" s="23"/>
      <c r="I8" s="23"/>
      <c r="J8" s="23"/>
      <c r="K8" s="23">
        <v>2</v>
      </c>
      <c r="L8" s="23"/>
      <c r="M8" s="23"/>
      <c r="N8" s="23">
        <v>1</v>
      </c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>
        <v>1</v>
      </c>
      <c r="AC8" s="23"/>
      <c r="AD8" s="23"/>
      <c r="AE8" s="16">
        <f t="shared" ref="AE8:AF13" si="0">G8+I8+K8+M8+O8+Q8+S8+U8+W8+Y8+AA8+AC8</f>
        <v>2</v>
      </c>
      <c r="AF8" s="16">
        <f t="shared" si="0"/>
        <v>2</v>
      </c>
      <c r="AG8" s="16">
        <f t="shared" ref="AG8:AG13" si="1">F8-AF8+AE8</f>
        <v>0</v>
      </c>
      <c r="AH8" s="20">
        <f t="shared" ref="AH8:AH13" si="2">AK8</f>
        <v>10938.341724423219</v>
      </c>
      <c r="AI8" s="17">
        <f t="shared" ref="AI8:AI13" si="3">AE8*AH8</f>
        <v>21876.683448846437</v>
      </c>
      <c r="AJ8" s="30">
        <v>21.876683448846439</v>
      </c>
      <c r="AK8" s="30">
        <f t="shared" ref="AK8:AK13" si="4">AJ8*1000/AE8</f>
        <v>10938.341724423219</v>
      </c>
      <c r="AL8" s="40"/>
    </row>
    <row r="9" spans="1:38" s="18" customFormat="1" x14ac:dyDescent="0.25">
      <c r="A9" s="13" t="s">
        <v>193</v>
      </c>
      <c r="B9" s="28"/>
      <c r="C9" s="14"/>
      <c r="D9" s="90"/>
      <c r="E9" s="15" t="s">
        <v>23</v>
      </c>
      <c r="F9" s="15">
        <v>0</v>
      </c>
      <c r="G9" s="23"/>
      <c r="H9" s="23"/>
      <c r="I9" s="23"/>
      <c r="J9" s="23"/>
      <c r="K9" s="23">
        <v>2</v>
      </c>
      <c r="L9" s="23"/>
      <c r="M9" s="23"/>
      <c r="N9" s="23">
        <v>1</v>
      </c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>
        <v>1</v>
      </c>
      <c r="AC9" s="23"/>
      <c r="AD9" s="23"/>
      <c r="AE9" s="16">
        <f t="shared" si="0"/>
        <v>2</v>
      </c>
      <c r="AF9" s="16">
        <f t="shared" si="0"/>
        <v>2</v>
      </c>
      <c r="AG9" s="16">
        <f t="shared" si="1"/>
        <v>0</v>
      </c>
      <c r="AH9" s="20">
        <f t="shared" si="2"/>
        <v>19605.688200000001</v>
      </c>
      <c r="AI9" s="17">
        <f t="shared" si="3"/>
        <v>39211.376400000001</v>
      </c>
      <c r="AJ9" s="30">
        <v>39.211376399999999</v>
      </c>
      <c r="AK9" s="30">
        <f t="shared" si="4"/>
        <v>19605.688200000001</v>
      </c>
      <c r="AL9" s="40"/>
    </row>
    <row r="10" spans="1:38" s="18" customFormat="1" x14ac:dyDescent="0.25">
      <c r="A10" s="13" t="s">
        <v>194</v>
      </c>
      <c r="B10" s="28"/>
      <c r="C10" s="14"/>
      <c r="D10" s="90"/>
      <c r="E10" s="15" t="s">
        <v>23</v>
      </c>
      <c r="F10" s="15">
        <v>0</v>
      </c>
      <c r="G10" s="23"/>
      <c r="H10" s="23"/>
      <c r="I10" s="23"/>
      <c r="J10" s="23"/>
      <c r="K10" s="23">
        <v>2</v>
      </c>
      <c r="L10" s="23"/>
      <c r="M10" s="23"/>
      <c r="N10" s="23">
        <v>1</v>
      </c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>
        <v>1</v>
      </c>
      <c r="AC10" s="23"/>
      <c r="AD10" s="23"/>
      <c r="AE10" s="16">
        <f t="shared" si="0"/>
        <v>2</v>
      </c>
      <c r="AF10" s="16">
        <f t="shared" si="0"/>
        <v>2</v>
      </c>
      <c r="AG10" s="16">
        <f t="shared" si="1"/>
        <v>0</v>
      </c>
      <c r="AH10" s="20">
        <f t="shared" si="2"/>
        <v>19605.688200000001</v>
      </c>
      <c r="AI10" s="17">
        <f t="shared" si="3"/>
        <v>39211.376400000001</v>
      </c>
      <c r="AJ10" s="30">
        <v>39.211376399999999</v>
      </c>
      <c r="AK10" s="30">
        <f t="shared" si="4"/>
        <v>19605.688200000001</v>
      </c>
      <c r="AL10" s="40"/>
    </row>
    <row r="11" spans="1:38" s="18" customFormat="1" x14ac:dyDescent="0.25">
      <c r="A11" s="13" t="s">
        <v>195</v>
      </c>
      <c r="B11" s="28"/>
      <c r="C11" s="14"/>
      <c r="D11" s="90"/>
      <c r="E11" s="15" t="s">
        <v>23</v>
      </c>
      <c r="F11" s="15">
        <v>0</v>
      </c>
      <c r="G11" s="23"/>
      <c r="H11" s="23"/>
      <c r="I11" s="23"/>
      <c r="J11" s="23"/>
      <c r="K11" s="23">
        <v>2</v>
      </c>
      <c r="L11" s="23"/>
      <c r="M11" s="23"/>
      <c r="N11" s="23">
        <v>1</v>
      </c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>
        <v>1</v>
      </c>
      <c r="AC11" s="23"/>
      <c r="AD11" s="23"/>
      <c r="AE11" s="16">
        <f t="shared" si="0"/>
        <v>2</v>
      </c>
      <c r="AF11" s="16">
        <f t="shared" si="0"/>
        <v>2</v>
      </c>
      <c r="AG11" s="16">
        <f t="shared" si="1"/>
        <v>0</v>
      </c>
      <c r="AH11" s="20">
        <f t="shared" si="2"/>
        <v>16348.529867040001</v>
      </c>
      <c r="AI11" s="17">
        <f t="shared" si="3"/>
        <v>32697.059734080001</v>
      </c>
      <c r="AJ11" s="30">
        <v>32.69705973408</v>
      </c>
      <c r="AK11" s="30">
        <f t="shared" si="4"/>
        <v>16348.529867040001</v>
      </c>
      <c r="AL11" s="40"/>
    </row>
    <row r="12" spans="1:38" s="18" customFormat="1" x14ac:dyDescent="0.25">
      <c r="A12" s="13" t="s">
        <v>196</v>
      </c>
      <c r="B12" s="28"/>
      <c r="C12" s="14"/>
      <c r="D12" s="90"/>
      <c r="E12" s="15" t="s">
        <v>23</v>
      </c>
      <c r="F12" s="15">
        <v>0</v>
      </c>
      <c r="G12" s="23"/>
      <c r="H12" s="23"/>
      <c r="I12" s="23"/>
      <c r="J12" s="23"/>
      <c r="K12" s="23">
        <v>2</v>
      </c>
      <c r="L12" s="23"/>
      <c r="M12" s="23"/>
      <c r="N12" s="23">
        <v>1</v>
      </c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>
        <v>1</v>
      </c>
      <c r="AC12" s="23"/>
      <c r="AD12" s="23"/>
      <c r="AE12" s="16">
        <f t="shared" si="0"/>
        <v>2</v>
      </c>
      <c r="AF12" s="16">
        <f t="shared" si="0"/>
        <v>2</v>
      </c>
      <c r="AG12" s="16">
        <f t="shared" si="1"/>
        <v>0</v>
      </c>
      <c r="AH12" s="20">
        <f t="shared" si="2"/>
        <v>16348.529867040001</v>
      </c>
      <c r="AI12" s="17">
        <f t="shared" si="3"/>
        <v>32697.059734080001</v>
      </c>
      <c r="AJ12" s="30">
        <v>32.69705973408</v>
      </c>
      <c r="AK12" s="30">
        <f t="shared" si="4"/>
        <v>16348.529867040001</v>
      </c>
      <c r="AL12" s="40"/>
    </row>
    <row r="13" spans="1:38" s="18" customFormat="1" x14ac:dyDescent="0.25">
      <c r="A13" s="13" t="s">
        <v>197</v>
      </c>
      <c r="B13" s="28"/>
      <c r="C13" s="14"/>
      <c r="D13" s="90"/>
      <c r="E13" s="15" t="s">
        <v>23</v>
      </c>
      <c r="F13" s="15">
        <v>0</v>
      </c>
      <c r="G13" s="23"/>
      <c r="H13" s="23"/>
      <c r="I13" s="23"/>
      <c r="J13" s="23"/>
      <c r="K13" s="23">
        <v>2</v>
      </c>
      <c r="L13" s="23"/>
      <c r="M13" s="23"/>
      <c r="N13" s="23">
        <v>1</v>
      </c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>
        <v>1</v>
      </c>
      <c r="AC13" s="23"/>
      <c r="AD13" s="23"/>
      <c r="AE13" s="16">
        <f t="shared" si="0"/>
        <v>2</v>
      </c>
      <c r="AF13" s="16">
        <f t="shared" si="0"/>
        <v>2</v>
      </c>
      <c r="AG13" s="16">
        <f t="shared" si="1"/>
        <v>0</v>
      </c>
      <c r="AH13" s="20">
        <f t="shared" si="2"/>
        <v>16348.529867040001</v>
      </c>
      <c r="AI13" s="17">
        <f t="shared" si="3"/>
        <v>32697.059734080001</v>
      </c>
      <c r="AJ13" s="30">
        <v>32.69705973408</v>
      </c>
      <c r="AK13" s="30">
        <f t="shared" si="4"/>
        <v>16348.529867040001</v>
      </c>
      <c r="AL13" s="40"/>
    </row>
    <row r="14" spans="1:38" s="19" customFormat="1" ht="15" customHeight="1" x14ac:dyDescent="0.25">
      <c r="A14" s="21"/>
      <c r="B14" s="29"/>
      <c r="C14" s="22"/>
      <c r="D14" s="2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3"/>
      <c r="AF14" s="3"/>
      <c r="AG14" s="3"/>
      <c r="AH14" s="3"/>
      <c r="AI14" s="3">
        <f>SUM(AI7:AI13)</f>
        <v>285897.34924647218</v>
      </c>
      <c r="AJ14" s="36"/>
      <c r="AK14" s="36"/>
    </row>
    <row r="15" spans="1:38" s="19" customFormat="1" x14ac:dyDescent="0.25">
      <c r="A15" s="21" t="s">
        <v>189</v>
      </c>
      <c r="B15" s="29"/>
      <c r="C15" s="22"/>
      <c r="D15" s="2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3"/>
      <c r="AF15" s="3"/>
      <c r="AG15" s="3"/>
      <c r="AH15" s="3"/>
      <c r="AI15" s="3"/>
      <c r="AJ15" s="36"/>
      <c r="AK15" s="36"/>
    </row>
    <row r="16" spans="1:38" s="19" customFormat="1" x14ac:dyDescent="0.25">
      <c r="A16" s="21" t="s">
        <v>190</v>
      </c>
      <c r="B16" s="29"/>
      <c r="C16" s="22"/>
      <c r="D16" s="2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3"/>
      <c r="AF16" s="3"/>
      <c r="AG16" s="3"/>
      <c r="AH16" s="3"/>
      <c r="AI16" s="3"/>
      <c r="AJ16" s="36"/>
      <c r="AK16" s="36"/>
    </row>
    <row r="17" spans="1:37" s="19" customFormat="1" x14ac:dyDescent="0.25">
      <c r="A17" s="21"/>
      <c r="B17" s="29"/>
      <c r="C17" s="22"/>
      <c r="D17" s="2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3"/>
      <c r="AF17" s="3"/>
      <c r="AG17" s="3"/>
      <c r="AH17" s="3"/>
      <c r="AI17" s="3"/>
      <c r="AJ17" s="36"/>
      <c r="AK17" s="36"/>
    </row>
    <row r="18" spans="1:37" s="19" customFormat="1" x14ac:dyDescent="0.25">
      <c r="A18" s="21"/>
      <c r="B18" s="29"/>
      <c r="C18" s="22"/>
      <c r="D18" s="2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3"/>
      <c r="AF18" s="3"/>
      <c r="AG18" s="3"/>
      <c r="AH18" s="3"/>
      <c r="AI18" s="3"/>
      <c r="AJ18" s="36"/>
      <c r="AK18" s="36"/>
    </row>
    <row r="19" spans="1:37" s="19" customFormat="1" x14ac:dyDescent="0.25">
      <c r="A19" s="21"/>
      <c r="B19" s="29"/>
      <c r="C19" s="22"/>
      <c r="D19" s="2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3"/>
      <c r="AF19" s="3"/>
      <c r="AG19" s="3"/>
      <c r="AH19" s="3"/>
      <c r="AI19" s="3"/>
      <c r="AJ19" s="36"/>
      <c r="AK19" s="36"/>
    </row>
    <row r="21" spans="1:37" x14ac:dyDescent="0.25">
      <c r="A21" s="36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</row>
    <row r="22" spans="1:37" x14ac:dyDescent="0.25">
      <c r="A22" s="36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/>
      <c r="AH22" s="36"/>
      <c r="AI22" s="36"/>
    </row>
    <row r="23" spans="1:37" x14ac:dyDescent="0.25">
      <c r="A23" s="36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</row>
    <row r="24" spans="1:37" x14ac:dyDescent="0.25">
      <c r="A24" s="36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36"/>
      <c r="AI24" s="36"/>
    </row>
    <row r="25" spans="1:37" x14ac:dyDescent="0.25">
      <c r="A25" s="36"/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</row>
    <row r="26" spans="1:37" x14ac:dyDescent="0.25">
      <c r="A26" s="36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</row>
    <row r="27" spans="1:37" x14ac:dyDescent="0.25">
      <c r="A27" s="36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I27" s="36"/>
    </row>
    <row r="28" spans="1:37" x14ac:dyDescent="0.25">
      <c r="A28" s="36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</row>
    <row r="29" spans="1:37" x14ac:dyDescent="0.25">
      <c r="A29" s="36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36"/>
      <c r="AH29" s="36"/>
      <c r="AI29" s="36"/>
    </row>
    <row r="30" spans="1:37" x14ac:dyDescent="0.25">
      <c r="A30" s="36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36"/>
      <c r="AH30" s="36"/>
      <c r="AI30" s="36"/>
    </row>
    <row r="31" spans="1:37" x14ac:dyDescent="0.25">
      <c r="A31" s="36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</row>
    <row r="32" spans="1:37" x14ac:dyDescent="0.25">
      <c r="A32" s="36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</row>
    <row r="33" spans="1:35" x14ac:dyDescent="0.25">
      <c r="A33" s="36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36"/>
      <c r="AH33" s="36"/>
      <c r="AI33" s="36"/>
    </row>
    <row r="34" spans="1:35" x14ac:dyDescent="0.25">
      <c r="A34" s="36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36"/>
      <c r="AI34" s="36"/>
    </row>
    <row r="35" spans="1:35" x14ac:dyDescent="0.25">
      <c r="A35" s="36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36"/>
      <c r="AH35" s="36"/>
      <c r="AI35" s="36"/>
    </row>
    <row r="36" spans="1:35" x14ac:dyDescent="0.25">
      <c r="A36" s="36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</row>
    <row r="37" spans="1:35" x14ac:dyDescent="0.25">
      <c r="A37" s="36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36"/>
      <c r="AH37" s="36"/>
      <c r="AI37" s="36"/>
    </row>
    <row r="38" spans="1:35" x14ac:dyDescent="0.25">
      <c r="A38" s="36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36"/>
      <c r="AH38" s="36"/>
      <c r="AI38" s="36"/>
    </row>
    <row r="49" spans="1:35" x14ac:dyDescent="0.25">
      <c r="A49" s="36"/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  <c r="AF49" s="36"/>
      <c r="AG49" s="36"/>
      <c r="AH49" s="36"/>
      <c r="AI49" s="36"/>
    </row>
    <row r="50" spans="1:35" x14ac:dyDescent="0.25">
      <c r="A50" s="36"/>
      <c r="B50" s="36"/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  <c r="AF50" s="36"/>
      <c r="AG50" s="36"/>
      <c r="AH50" s="36"/>
      <c r="AI50" s="36"/>
    </row>
    <row r="51" spans="1:35" x14ac:dyDescent="0.25">
      <c r="A51" s="36"/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/>
      <c r="AF51" s="36"/>
      <c r="AG51" s="36"/>
      <c r="AH51" s="36"/>
      <c r="AI51" s="36"/>
    </row>
    <row r="52" spans="1:35" x14ac:dyDescent="0.25">
      <c r="A52" s="36"/>
      <c r="B52" s="36"/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  <c r="AF52" s="36"/>
      <c r="AG52" s="36"/>
      <c r="AH52" s="36"/>
      <c r="AI52" s="36"/>
    </row>
    <row r="53" spans="1:35" x14ac:dyDescent="0.25">
      <c r="A53" s="36"/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  <c r="AG53" s="36"/>
      <c r="AH53" s="36"/>
      <c r="AI53" s="36"/>
    </row>
    <row r="54" spans="1:35" x14ac:dyDescent="0.25">
      <c r="A54" s="36"/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  <c r="AF54" s="36"/>
      <c r="AG54" s="36"/>
      <c r="AH54" s="36"/>
      <c r="AI54" s="36"/>
    </row>
    <row r="55" spans="1:35" x14ac:dyDescent="0.25">
      <c r="A55" s="36"/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  <c r="AF55" s="36"/>
      <c r="AG55" s="36"/>
      <c r="AH55" s="36"/>
      <c r="AI55" s="36"/>
    </row>
    <row r="56" spans="1:35" x14ac:dyDescent="0.25">
      <c r="A56" s="36"/>
      <c r="B56" s="36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  <c r="AF56" s="36"/>
      <c r="AG56" s="36"/>
      <c r="AH56" s="36"/>
      <c r="AI56" s="36"/>
    </row>
    <row r="57" spans="1:35" x14ac:dyDescent="0.25">
      <c r="A57" s="36"/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36"/>
      <c r="AI57" s="36"/>
    </row>
    <row r="58" spans="1:35" x14ac:dyDescent="0.25">
      <c r="A58" s="36"/>
      <c r="B58" s="36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  <c r="AF58" s="36"/>
      <c r="AG58" s="36"/>
      <c r="AH58" s="36"/>
      <c r="AI58" s="36"/>
    </row>
    <row r="59" spans="1:35" x14ac:dyDescent="0.25">
      <c r="A59" s="36"/>
      <c r="B59" s="36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F59" s="36"/>
      <c r="AG59" s="36"/>
      <c r="AH59" s="36"/>
      <c r="AI59" s="36"/>
    </row>
    <row r="60" spans="1:35" x14ac:dyDescent="0.25">
      <c r="A60" s="36"/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36"/>
      <c r="AH60" s="36"/>
      <c r="AI60" s="36"/>
    </row>
    <row r="61" spans="1:35" x14ac:dyDescent="0.25">
      <c r="A61" s="36"/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  <c r="AF61" s="36"/>
      <c r="AG61" s="36"/>
      <c r="AH61" s="36"/>
      <c r="AI61" s="36"/>
    </row>
    <row r="62" spans="1:35" x14ac:dyDescent="0.25">
      <c r="A62" s="36"/>
      <c r="B62" s="36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6"/>
      <c r="AH62" s="36"/>
      <c r="AI62" s="36"/>
    </row>
    <row r="63" spans="1:35" x14ac:dyDescent="0.25">
      <c r="A63" s="36"/>
      <c r="B63" s="36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F63" s="36"/>
      <c r="AG63" s="36"/>
      <c r="AH63" s="36"/>
      <c r="AI63" s="36"/>
    </row>
    <row r="64" spans="1:35" x14ac:dyDescent="0.25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</row>
    <row r="65" spans="1:35" x14ac:dyDescent="0.25">
      <c r="A65" s="36"/>
      <c r="B65" s="36"/>
      <c r="C65" s="36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  <c r="AA65" s="36"/>
      <c r="AB65" s="36"/>
      <c r="AC65" s="36"/>
      <c r="AD65" s="36"/>
      <c r="AE65" s="36"/>
      <c r="AF65" s="36"/>
      <c r="AG65" s="36"/>
      <c r="AH65" s="36"/>
      <c r="AI65" s="36"/>
    </row>
    <row r="66" spans="1:35" x14ac:dyDescent="0.25">
      <c r="A66" s="36"/>
      <c r="B66" s="36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</row>
    <row r="71" spans="1:35" x14ac:dyDescent="0.25">
      <c r="A71" s="36"/>
      <c r="B71" s="36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  <c r="AF71" s="36"/>
      <c r="AG71" s="36"/>
      <c r="AH71" s="36"/>
      <c r="AI71" s="36"/>
    </row>
    <row r="72" spans="1:35" x14ac:dyDescent="0.25">
      <c r="A72" s="36"/>
      <c r="B72" s="36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</row>
    <row r="73" spans="1:35" x14ac:dyDescent="0.25">
      <c r="A73" s="36"/>
      <c r="B73" s="36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  <c r="AF73" s="36"/>
      <c r="AG73" s="36"/>
      <c r="AH73" s="36"/>
      <c r="AI73" s="36"/>
    </row>
    <row r="74" spans="1:35" x14ac:dyDescent="0.25">
      <c r="A74" s="36"/>
      <c r="B74" s="36"/>
      <c r="C74" s="36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6"/>
      <c r="Y74" s="36"/>
      <c r="Z74" s="36"/>
      <c r="AA74" s="36"/>
      <c r="AB74" s="36"/>
      <c r="AC74" s="36"/>
      <c r="AD74" s="36"/>
      <c r="AE74" s="36"/>
      <c r="AF74" s="36"/>
      <c r="AG74" s="36"/>
      <c r="AH74" s="36"/>
      <c r="AI74" s="36"/>
    </row>
    <row r="75" spans="1:35" x14ac:dyDescent="0.25">
      <c r="A75" s="36"/>
      <c r="B75" s="36"/>
      <c r="C75" s="36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6"/>
      <c r="W75" s="36"/>
      <c r="X75" s="36"/>
      <c r="Y75" s="36"/>
      <c r="Z75" s="36"/>
      <c r="AA75" s="36"/>
      <c r="AB75" s="36"/>
      <c r="AC75" s="36"/>
      <c r="AD75" s="36"/>
      <c r="AE75" s="36"/>
      <c r="AF75" s="36"/>
      <c r="AG75" s="36"/>
      <c r="AH75" s="36"/>
      <c r="AI75" s="36"/>
    </row>
    <row r="76" spans="1:35" x14ac:dyDescent="0.25">
      <c r="A76" s="36"/>
      <c r="B76" s="36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  <c r="AF76" s="36"/>
      <c r="AG76" s="36"/>
      <c r="AH76" s="36"/>
      <c r="AI76" s="36"/>
    </row>
    <row r="77" spans="1:35" x14ac:dyDescent="0.25">
      <c r="A77" s="36"/>
      <c r="B77" s="36"/>
      <c r="C77" s="36"/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  <c r="AF77" s="36"/>
      <c r="AG77" s="36"/>
      <c r="AH77" s="36"/>
      <c r="AI77" s="36"/>
    </row>
    <row r="78" spans="1:35" x14ac:dyDescent="0.25">
      <c r="A78" s="36"/>
      <c r="B78" s="36"/>
      <c r="C78" s="36"/>
      <c r="D78" s="36"/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  <c r="Z78" s="36"/>
      <c r="AA78" s="36"/>
      <c r="AB78" s="36"/>
      <c r="AC78" s="36"/>
      <c r="AD78" s="36"/>
      <c r="AE78" s="36"/>
      <c r="AF78" s="36"/>
      <c r="AG78" s="36"/>
      <c r="AH78" s="36"/>
      <c r="AI78" s="36"/>
    </row>
    <row r="79" spans="1:35" x14ac:dyDescent="0.25">
      <c r="A79" s="36"/>
      <c r="B79" s="36"/>
      <c r="C79" s="36"/>
      <c r="D79" s="36"/>
      <c r="E79" s="36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6"/>
      <c r="X79" s="36"/>
      <c r="Y79" s="36"/>
      <c r="Z79" s="36"/>
      <c r="AA79" s="36"/>
      <c r="AB79" s="36"/>
      <c r="AC79" s="36"/>
      <c r="AD79" s="36"/>
      <c r="AE79" s="36"/>
      <c r="AF79" s="36"/>
      <c r="AG79" s="36"/>
      <c r="AH79" s="36"/>
      <c r="AI79" s="36"/>
    </row>
    <row r="80" spans="1:35" x14ac:dyDescent="0.25">
      <c r="A80" s="36"/>
      <c r="B80" s="36"/>
      <c r="C80" s="36"/>
      <c r="D80" s="36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  <c r="AF80" s="36"/>
      <c r="AG80" s="36"/>
      <c r="AH80" s="36"/>
      <c r="AI80" s="36"/>
    </row>
    <row r="81" spans="1:35" x14ac:dyDescent="0.25">
      <c r="A81" s="36"/>
      <c r="B81" s="36"/>
      <c r="C81" s="36"/>
      <c r="D81" s="36"/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6"/>
      <c r="Z81" s="36"/>
      <c r="AA81" s="36"/>
      <c r="AB81" s="36"/>
      <c r="AC81" s="36"/>
      <c r="AD81" s="36"/>
      <c r="AE81" s="36"/>
      <c r="AF81" s="36"/>
      <c r="AG81" s="36"/>
      <c r="AH81" s="36"/>
      <c r="AI81" s="36"/>
    </row>
    <row r="84" spans="1:35" x14ac:dyDescent="0.25">
      <c r="A84" s="36"/>
      <c r="B84" s="36"/>
      <c r="C84" s="36"/>
      <c r="D84" s="36"/>
      <c r="E84" s="36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6"/>
      <c r="AF84" s="36"/>
      <c r="AG84" s="36"/>
      <c r="AH84" s="36"/>
      <c r="AI84" s="36"/>
    </row>
    <row r="85" spans="1:35" x14ac:dyDescent="0.25">
      <c r="A85" s="36"/>
      <c r="B85" s="36"/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  <c r="Z85" s="36"/>
      <c r="AA85" s="36"/>
      <c r="AB85" s="36"/>
      <c r="AC85" s="36"/>
      <c r="AD85" s="36"/>
      <c r="AE85" s="36"/>
      <c r="AF85" s="36"/>
      <c r="AG85" s="36"/>
      <c r="AH85" s="36"/>
      <c r="AI85" s="36"/>
    </row>
    <row r="86" spans="1:35" x14ac:dyDescent="0.25">
      <c r="A86" s="36"/>
      <c r="B86" s="36"/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  <c r="AA86" s="36"/>
      <c r="AB86" s="36"/>
      <c r="AC86" s="36"/>
      <c r="AD86" s="36"/>
      <c r="AE86" s="36"/>
      <c r="AF86" s="36"/>
      <c r="AG86" s="36"/>
      <c r="AH86" s="36"/>
      <c r="AI86" s="36"/>
    </row>
    <row r="87" spans="1:35" x14ac:dyDescent="0.25">
      <c r="A87" s="36"/>
      <c r="B87" s="36"/>
      <c r="C87" s="36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  <c r="AF87" s="36"/>
      <c r="AG87" s="36"/>
      <c r="AH87" s="36"/>
      <c r="AI87" s="36"/>
    </row>
    <row r="88" spans="1:35" x14ac:dyDescent="0.25">
      <c r="A88" s="36"/>
      <c r="B88" s="36"/>
      <c r="C88" s="36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  <c r="AF88" s="36"/>
      <c r="AG88" s="36"/>
      <c r="AH88" s="36"/>
      <c r="AI88" s="36"/>
    </row>
    <row r="89" spans="1:35" x14ac:dyDescent="0.25">
      <c r="A89" s="36"/>
      <c r="B89" s="36"/>
      <c r="C89" s="36"/>
      <c r="D89" s="36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  <c r="AA89" s="36"/>
      <c r="AB89" s="36"/>
      <c r="AC89" s="36"/>
      <c r="AD89" s="36"/>
      <c r="AE89" s="36"/>
      <c r="AF89" s="36"/>
      <c r="AG89" s="36"/>
      <c r="AH89" s="36"/>
      <c r="AI89" s="36"/>
    </row>
    <row r="90" spans="1:35" x14ac:dyDescent="0.25">
      <c r="A90" s="36"/>
      <c r="B90" s="36"/>
      <c r="C90" s="36"/>
      <c r="D90" s="36"/>
      <c r="E90" s="36"/>
      <c r="F90" s="36"/>
      <c r="G90" s="36"/>
      <c r="H90" s="36"/>
      <c r="I90" s="36"/>
      <c r="J90" s="36"/>
      <c r="K90" s="36"/>
      <c r="L90" s="36"/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  <c r="AF90" s="36"/>
      <c r="AG90" s="36"/>
      <c r="AH90" s="36"/>
      <c r="AI90" s="36"/>
    </row>
    <row r="91" spans="1:35" x14ac:dyDescent="0.25">
      <c r="A91" s="36"/>
      <c r="B91" s="36"/>
      <c r="C91" s="36"/>
      <c r="D91" s="36"/>
      <c r="E91" s="36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F91" s="36"/>
      <c r="AG91" s="36"/>
      <c r="AH91" s="36"/>
      <c r="AI91" s="36"/>
    </row>
    <row r="92" spans="1:35" x14ac:dyDescent="0.25">
      <c r="A92" s="36"/>
      <c r="B92" s="36"/>
      <c r="C92" s="36"/>
      <c r="D92" s="36"/>
      <c r="E92" s="36"/>
      <c r="F92" s="36"/>
      <c r="G92" s="36"/>
      <c r="H92" s="36"/>
      <c r="I92" s="36"/>
      <c r="J92" s="36"/>
      <c r="K92" s="36"/>
      <c r="L92" s="36"/>
      <c r="M92" s="36"/>
      <c r="N92" s="36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36"/>
      <c r="AH92" s="36"/>
      <c r="AI92" s="36"/>
    </row>
    <row r="93" spans="1:35" x14ac:dyDescent="0.25">
      <c r="A93" s="36"/>
      <c r="B93" s="36"/>
      <c r="C93" s="36"/>
      <c r="D93" s="36"/>
      <c r="E93" s="36"/>
      <c r="F93" s="36"/>
      <c r="G93" s="36"/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36"/>
      <c r="S93" s="36"/>
      <c r="T93" s="36"/>
      <c r="U93" s="36"/>
      <c r="V93" s="36"/>
      <c r="W93" s="36"/>
      <c r="X93" s="36"/>
      <c r="Y93" s="36"/>
      <c r="Z93" s="36"/>
      <c r="AA93" s="36"/>
      <c r="AB93" s="36"/>
      <c r="AC93" s="36"/>
      <c r="AD93" s="36"/>
      <c r="AE93" s="36"/>
      <c r="AF93" s="36"/>
      <c r="AG93" s="36"/>
      <c r="AH93" s="36"/>
      <c r="AI93" s="36"/>
    </row>
    <row r="104" spans="1:35" x14ac:dyDescent="0.25">
      <c r="A104" s="36"/>
      <c r="B104" s="36"/>
      <c r="C104" s="36"/>
      <c r="D104" s="36"/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/>
      <c r="R104" s="36"/>
      <c r="S104" s="36"/>
      <c r="T104" s="36"/>
      <c r="U104" s="36"/>
      <c r="V104" s="36"/>
      <c r="W104" s="36"/>
      <c r="X104" s="36"/>
      <c r="Y104" s="36"/>
      <c r="Z104" s="36"/>
      <c r="AA104" s="36"/>
      <c r="AB104" s="36"/>
      <c r="AC104" s="36"/>
      <c r="AD104" s="36"/>
      <c r="AE104" s="36"/>
      <c r="AF104" s="36"/>
      <c r="AG104" s="36"/>
      <c r="AH104" s="36"/>
      <c r="AI104" s="36"/>
    </row>
    <row r="105" spans="1:35" x14ac:dyDescent="0.25">
      <c r="A105" s="36"/>
      <c r="B105" s="36"/>
      <c r="C105" s="36"/>
      <c r="D105" s="36"/>
      <c r="E105" s="36"/>
      <c r="F105" s="36"/>
      <c r="G105" s="36"/>
      <c r="H105" s="36"/>
      <c r="I105" s="36"/>
      <c r="J105" s="36"/>
      <c r="K105" s="36"/>
      <c r="L105" s="36"/>
      <c r="M105" s="36"/>
      <c r="N105" s="36"/>
      <c r="O105" s="36"/>
      <c r="P105" s="36"/>
      <c r="Q105" s="36"/>
      <c r="R105" s="36"/>
      <c r="S105" s="36"/>
      <c r="T105" s="36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6"/>
      <c r="AF105" s="36"/>
      <c r="AG105" s="36"/>
      <c r="AH105" s="36"/>
      <c r="AI105" s="36"/>
    </row>
    <row r="106" spans="1:35" x14ac:dyDescent="0.25">
      <c r="A106" s="36"/>
      <c r="B106" s="36"/>
      <c r="C106" s="36"/>
      <c r="D106" s="36"/>
      <c r="E106" s="36"/>
      <c r="F106" s="36"/>
      <c r="G106" s="36"/>
      <c r="H106" s="36"/>
      <c r="I106" s="36"/>
      <c r="J106" s="36"/>
      <c r="K106" s="36"/>
      <c r="L106" s="36"/>
      <c r="M106" s="36"/>
      <c r="N106" s="36"/>
      <c r="O106" s="36"/>
      <c r="P106" s="36"/>
      <c r="Q106" s="36"/>
      <c r="R106" s="36"/>
      <c r="S106" s="36"/>
      <c r="T106" s="36"/>
      <c r="U106" s="36"/>
      <c r="V106" s="36"/>
      <c r="W106" s="36"/>
      <c r="X106" s="36"/>
      <c r="Y106" s="36"/>
      <c r="Z106" s="36"/>
      <c r="AA106" s="36"/>
      <c r="AB106" s="36"/>
      <c r="AC106" s="36"/>
      <c r="AD106" s="36"/>
      <c r="AE106" s="36"/>
      <c r="AF106" s="36"/>
      <c r="AG106" s="36"/>
      <c r="AH106" s="36"/>
      <c r="AI106" s="36"/>
    </row>
    <row r="107" spans="1:35" x14ac:dyDescent="0.25">
      <c r="A107" s="36"/>
      <c r="B107" s="36"/>
      <c r="C107" s="36"/>
      <c r="D107" s="36"/>
      <c r="E107" s="36"/>
      <c r="F107" s="36"/>
      <c r="G107" s="36"/>
      <c r="H107" s="36"/>
      <c r="I107" s="36"/>
      <c r="J107" s="36"/>
      <c r="K107" s="36"/>
      <c r="L107" s="36"/>
      <c r="M107" s="36"/>
      <c r="N107" s="36"/>
      <c r="O107" s="36"/>
      <c r="P107" s="36"/>
      <c r="Q107" s="36"/>
      <c r="R107" s="36"/>
      <c r="S107" s="36"/>
      <c r="T107" s="36"/>
      <c r="U107" s="36"/>
      <c r="V107" s="36"/>
      <c r="W107" s="36"/>
      <c r="X107" s="36"/>
      <c r="Y107" s="36"/>
      <c r="Z107" s="36"/>
      <c r="AA107" s="36"/>
      <c r="AB107" s="36"/>
      <c r="AC107" s="36"/>
      <c r="AD107" s="36"/>
      <c r="AE107" s="36"/>
      <c r="AF107" s="36"/>
      <c r="AG107" s="36"/>
      <c r="AH107" s="36"/>
      <c r="AI107" s="36"/>
    </row>
    <row r="108" spans="1:35" x14ac:dyDescent="0.25">
      <c r="A108" s="36"/>
      <c r="B108" s="36"/>
      <c r="C108" s="36"/>
      <c r="D108" s="36"/>
      <c r="E108" s="36"/>
      <c r="F108" s="36"/>
      <c r="G108" s="36"/>
      <c r="H108" s="36"/>
      <c r="I108" s="36"/>
      <c r="J108" s="36"/>
      <c r="K108" s="36"/>
      <c r="L108" s="36"/>
      <c r="M108" s="36"/>
      <c r="N108" s="36"/>
      <c r="O108" s="36"/>
      <c r="P108" s="36"/>
      <c r="Q108" s="36"/>
      <c r="R108" s="36"/>
      <c r="S108" s="36"/>
      <c r="T108" s="36"/>
      <c r="U108" s="36"/>
      <c r="V108" s="36"/>
      <c r="W108" s="36"/>
      <c r="X108" s="36"/>
      <c r="Y108" s="36"/>
      <c r="Z108" s="36"/>
      <c r="AA108" s="36"/>
      <c r="AB108" s="36"/>
      <c r="AC108" s="36"/>
      <c r="AD108" s="36"/>
      <c r="AE108" s="36"/>
      <c r="AF108" s="36"/>
      <c r="AG108" s="36"/>
      <c r="AH108" s="36"/>
      <c r="AI108" s="36"/>
    </row>
    <row r="109" spans="1:35" x14ac:dyDescent="0.25">
      <c r="A109" s="36"/>
      <c r="B109" s="36"/>
      <c r="C109" s="36"/>
      <c r="D109" s="36"/>
      <c r="E109" s="36"/>
      <c r="F109" s="36"/>
      <c r="G109" s="36"/>
      <c r="H109" s="36"/>
      <c r="I109" s="36"/>
      <c r="J109" s="36"/>
      <c r="K109" s="36"/>
      <c r="L109" s="36"/>
      <c r="M109" s="36"/>
      <c r="N109" s="36"/>
      <c r="O109" s="36"/>
      <c r="P109" s="36"/>
      <c r="Q109" s="36"/>
      <c r="R109" s="36"/>
      <c r="S109" s="36"/>
      <c r="T109" s="36"/>
      <c r="U109" s="36"/>
      <c r="V109" s="36"/>
      <c r="W109" s="36"/>
      <c r="X109" s="36"/>
      <c r="Y109" s="36"/>
      <c r="Z109" s="36"/>
      <c r="AA109" s="36"/>
      <c r="AB109" s="36"/>
      <c r="AC109" s="36"/>
      <c r="AD109" s="36"/>
      <c r="AE109" s="36"/>
      <c r="AF109" s="36"/>
      <c r="AG109" s="36"/>
      <c r="AH109" s="36"/>
      <c r="AI109" s="36"/>
    </row>
    <row r="110" spans="1:35" x14ac:dyDescent="0.25">
      <c r="A110" s="36"/>
      <c r="B110" s="36"/>
      <c r="C110" s="36"/>
      <c r="D110" s="36"/>
      <c r="E110" s="36"/>
      <c r="F110" s="36"/>
      <c r="G110" s="36"/>
      <c r="H110" s="36"/>
      <c r="I110" s="36"/>
      <c r="J110" s="36"/>
      <c r="K110" s="36"/>
      <c r="L110" s="36"/>
      <c r="M110" s="36"/>
      <c r="N110" s="36"/>
      <c r="O110" s="36"/>
      <c r="P110" s="36"/>
      <c r="Q110" s="36"/>
      <c r="R110" s="36"/>
      <c r="S110" s="36"/>
      <c r="T110" s="36"/>
      <c r="U110" s="36"/>
      <c r="V110" s="36"/>
      <c r="W110" s="36"/>
      <c r="X110" s="36"/>
      <c r="Y110" s="36"/>
      <c r="Z110" s="36"/>
      <c r="AA110" s="36"/>
      <c r="AB110" s="36"/>
      <c r="AC110" s="36"/>
      <c r="AD110" s="36"/>
      <c r="AE110" s="36"/>
      <c r="AF110" s="36"/>
      <c r="AG110" s="36"/>
      <c r="AH110" s="36"/>
      <c r="AI110" s="36"/>
    </row>
    <row r="111" spans="1:35" x14ac:dyDescent="0.25">
      <c r="A111" s="36"/>
      <c r="B111" s="36"/>
      <c r="C111" s="36"/>
      <c r="D111" s="36"/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36"/>
      <c r="T111" s="36"/>
      <c r="U111" s="36"/>
      <c r="V111" s="36"/>
      <c r="W111" s="36"/>
      <c r="X111" s="36"/>
      <c r="Y111" s="36"/>
      <c r="Z111" s="36"/>
      <c r="AA111" s="36"/>
      <c r="AB111" s="36"/>
      <c r="AC111" s="36"/>
      <c r="AD111" s="36"/>
      <c r="AE111" s="36"/>
      <c r="AF111" s="36"/>
      <c r="AG111" s="36"/>
      <c r="AH111" s="36"/>
      <c r="AI111" s="36"/>
    </row>
    <row r="112" spans="1:35" x14ac:dyDescent="0.25">
      <c r="A112" s="36"/>
      <c r="B112" s="36"/>
      <c r="C112" s="36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T112" s="36"/>
      <c r="U112" s="36"/>
      <c r="V112" s="36"/>
      <c r="W112" s="36"/>
      <c r="X112" s="36"/>
      <c r="Y112" s="36"/>
      <c r="Z112" s="36"/>
      <c r="AA112" s="36"/>
      <c r="AB112" s="36"/>
      <c r="AC112" s="36"/>
      <c r="AD112" s="36"/>
      <c r="AE112" s="36"/>
      <c r="AF112" s="36"/>
      <c r="AG112" s="36"/>
      <c r="AH112" s="36"/>
      <c r="AI112" s="36"/>
    </row>
    <row r="113" spans="1:35" x14ac:dyDescent="0.25">
      <c r="A113" s="36"/>
      <c r="B113" s="36"/>
      <c r="C113" s="36"/>
      <c r="D113" s="36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36"/>
      <c r="U113" s="36"/>
      <c r="V113" s="36"/>
      <c r="W113" s="36"/>
      <c r="X113" s="36"/>
      <c r="Y113" s="36"/>
      <c r="Z113" s="36"/>
      <c r="AA113" s="36"/>
      <c r="AB113" s="36"/>
      <c r="AC113" s="36"/>
      <c r="AD113" s="36"/>
      <c r="AE113" s="36"/>
      <c r="AF113" s="36"/>
      <c r="AG113" s="36"/>
      <c r="AH113" s="36"/>
      <c r="AI113" s="36"/>
    </row>
    <row r="114" spans="1:35" x14ac:dyDescent="0.25">
      <c r="A114" s="36"/>
      <c r="B114" s="36"/>
      <c r="C114" s="36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36"/>
      <c r="Y114" s="36"/>
      <c r="Z114" s="36"/>
      <c r="AA114" s="36"/>
      <c r="AB114" s="36"/>
      <c r="AC114" s="36"/>
      <c r="AD114" s="36"/>
      <c r="AE114" s="36"/>
      <c r="AF114" s="36"/>
      <c r="AG114" s="36"/>
      <c r="AH114" s="36"/>
      <c r="AI114" s="36"/>
    </row>
    <row r="115" spans="1:35" x14ac:dyDescent="0.25">
      <c r="A115" s="36"/>
      <c r="B115" s="36"/>
      <c r="C115" s="36"/>
      <c r="D115" s="36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T115" s="36"/>
      <c r="U115" s="36"/>
      <c r="V115" s="36"/>
      <c r="W115" s="36"/>
      <c r="X115" s="36"/>
      <c r="Y115" s="36"/>
      <c r="Z115" s="36"/>
      <c r="AA115" s="36"/>
      <c r="AB115" s="36"/>
      <c r="AC115" s="36"/>
      <c r="AD115" s="36"/>
      <c r="AE115" s="36"/>
      <c r="AF115" s="36"/>
      <c r="AG115" s="36"/>
      <c r="AH115" s="36"/>
      <c r="AI115" s="36"/>
    </row>
    <row r="116" spans="1:35" x14ac:dyDescent="0.25">
      <c r="A116" s="36"/>
      <c r="B116" s="36"/>
      <c r="C116" s="36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/>
      <c r="Y116" s="36"/>
      <c r="Z116" s="36"/>
      <c r="AA116" s="36"/>
      <c r="AB116" s="36"/>
      <c r="AC116" s="36"/>
      <c r="AD116" s="36"/>
      <c r="AE116" s="36"/>
      <c r="AF116" s="36"/>
      <c r="AG116" s="36"/>
      <c r="AH116" s="36"/>
      <c r="AI116" s="36"/>
    </row>
    <row r="117" spans="1:35" x14ac:dyDescent="0.25">
      <c r="A117" s="36"/>
      <c r="B117" s="36"/>
      <c r="C117" s="36"/>
      <c r="D117" s="36"/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/>
      <c r="R117" s="36"/>
      <c r="S117" s="36"/>
      <c r="T117" s="36"/>
      <c r="U117" s="36"/>
      <c r="V117" s="36"/>
      <c r="W117" s="36"/>
      <c r="X117" s="36"/>
      <c r="Y117" s="36"/>
      <c r="Z117" s="36"/>
      <c r="AA117" s="36"/>
      <c r="AB117" s="36"/>
      <c r="AC117" s="36"/>
      <c r="AD117" s="36"/>
      <c r="AE117" s="36"/>
      <c r="AF117" s="36"/>
      <c r="AG117" s="36"/>
      <c r="AH117" s="36"/>
      <c r="AI117" s="36"/>
    </row>
    <row r="118" spans="1:35" x14ac:dyDescent="0.25">
      <c r="A118" s="36"/>
      <c r="B118" s="36"/>
      <c r="C118" s="36"/>
      <c r="D118" s="36"/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/>
      <c r="R118" s="36"/>
      <c r="S118" s="36"/>
      <c r="T118" s="36"/>
      <c r="U118" s="36"/>
      <c r="V118" s="36"/>
      <c r="W118" s="36"/>
      <c r="X118" s="36"/>
      <c r="Y118" s="36"/>
      <c r="Z118" s="36"/>
      <c r="AA118" s="36"/>
      <c r="AB118" s="36"/>
      <c r="AC118" s="36"/>
      <c r="AD118" s="36"/>
      <c r="AE118" s="36"/>
      <c r="AF118" s="36"/>
      <c r="AG118" s="36"/>
      <c r="AH118" s="36"/>
      <c r="AI118" s="36"/>
    </row>
    <row r="119" spans="1:35" x14ac:dyDescent="0.25">
      <c r="A119" s="36"/>
      <c r="B119" s="36"/>
      <c r="C119" s="36"/>
      <c r="D119" s="36"/>
      <c r="E119" s="36"/>
      <c r="F119" s="36"/>
      <c r="G119" s="36"/>
      <c r="H119" s="36"/>
      <c r="I119" s="36"/>
      <c r="J119" s="36"/>
      <c r="K119" s="36"/>
      <c r="L119" s="36"/>
      <c r="M119" s="36"/>
      <c r="N119" s="36"/>
      <c r="O119" s="36"/>
      <c r="P119" s="36"/>
      <c r="Q119" s="36"/>
      <c r="R119" s="36"/>
      <c r="S119" s="36"/>
      <c r="T119" s="36"/>
      <c r="U119" s="36"/>
      <c r="V119" s="36"/>
      <c r="W119" s="36"/>
      <c r="X119" s="36"/>
      <c r="Y119" s="36"/>
      <c r="Z119" s="36"/>
      <c r="AA119" s="36"/>
      <c r="AB119" s="36"/>
      <c r="AC119" s="36"/>
      <c r="AD119" s="36"/>
      <c r="AE119" s="36"/>
      <c r="AF119" s="36"/>
      <c r="AG119" s="36"/>
      <c r="AH119" s="36"/>
      <c r="AI119" s="36"/>
    </row>
    <row r="120" spans="1:35" x14ac:dyDescent="0.25">
      <c r="A120" s="36"/>
      <c r="B120" s="36"/>
      <c r="C120" s="36"/>
      <c r="D120" s="36"/>
      <c r="E120" s="36"/>
      <c r="F120" s="36"/>
      <c r="G120" s="36"/>
      <c r="H120" s="36"/>
      <c r="I120" s="36"/>
      <c r="J120" s="36"/>
      <c r="K120" s="36"/>
      <c r="L120" s="36"/>
      <c r="M120" s="36"/>
      <c r="N120" s="36"/>
      <c r="O120" s="36"/>
      <c r="P120" s="36"/>
      <c r="Q120" s="36"/>
      <c r="R120" s="36"/>
      <c r="S120" s="36"/>
      <c r="T120" s="36"/>
      <c r="U120" s="36"/>
      <c r="V120" s="36"/>
      <c r="W120" s="36"/>
      <c r="X120" s="36"/>
      <c r="Y120" s="36"/>
      <c r="Z120" s="36"/>
      <c r="AA120" s="36"/>
      <c r="AB120" s="36"/>
      <c r="AC120" s="36"/>
      <c r="AD120" s="36"/>
      <c r="AE120" s="36"/>
      <c r="AF120" s="36"/>
      <c r="AG120" s="36"/>
      <c r="AH120" s="36"/>
      <c r="AI120" s="36"/>
    </row>
    <row r="121" spans="1:35" x14ac:dyDescent="0.25">
      <c r="A121" s="36"/>
      <c r="B121" s="36"/>
      <c r="C121" s="36"/>
      <c r="D121" s="36"/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6"/>
      <c r="W121" s="36"/>
      <c r="X121" s="36"/>
      <c r="Y121" s="36"/>
      <c r="Z121" s="36"/>
      <c r="AA121" s="36"/>
      <c r="AB121" s="36"/>
      <c r="AC121" s="36"/>
      <c r="AD121" s="36"/>
      <c r="AE121" s="36"/>
      <c r="AF121" s="36"/>
      <c r="AG121" s="36"/>
      <c r="AH121" s="36"/>
      <c r="AI121" s="36"/>
    </row>
    <row r="126" spans="1:35" x14ac:dyDescent="0.25">
      <c r="A126" s="36"/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  <c r="W126" s="36"/>
      <c r="X126" s="36"/>
      <c r="Y126" s="36"/>
      <c r="Z126" s="36"/>
      <c r="AA126" s="36"/>
      <c r="AB126" s="36"/>
      <c r="AC126" s="36"/>
      <c r="AD126" s="36"/>
      <c r="AE126" s="36"/>
      <c r="AF126" s="36"/>
      <c r="AG126" s="36"/>
      <c r="AH126" s="36"/>
      <c r="AI126" s="36"/>
    </row>
    <row r="127" spans="1:35" x14ac:dyDescent="0.25">
      <c r="A127" s="36"/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  <c r="W127" s="36"/>
      <c r="X127" s="36"/>
      <c r="Y127" s="36"/>
      <c r="Z127" s="36"/>
      <c r="AA127" s="36"/>
      <c r="AB127" s="36"/>
      <c r="AC127" s="36"/>
      <c r="AD127" s="36"/>
      <c r="AE127" s="36"/>
      <c r="AF127" s="36"/>
      <c r="AG127" s="36"/>
      <c r="AH127" s="36"/>
      <c r="AI127" s="36"/>
    </row>
    <row r="128" spans="1:35" x14ac:dyDescent="0.25">
      <c r="A128" s="36"/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  <c r="W128" s="36"/>
      <c r="X128" s="36"/>
      <c r="Y128" s="36"/>
      <c r="Z128" s="36"/>
      <c r="AA128" s="36"/>
      <c r="AB128" s="36"/>
      <c r="AC128" s="36"/>
      <c r="AD128" s="36"/>
      <c r="AE128" s="36"/>
      <c r="AF128" s="36"/>
      <c r="AG128" s="36"/>
      <c r="AH128" s="36"/>
      <c r="AI128" s="36"/>
    </row>
    <row r="129" spans="1:35" x14ac:dyDescent="0.25">
      <c r="A129" s="36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  <c r="W129" s="36"/>
      <c r="X129" s="36"/>
      <c r="Y129" s="36"/>
      <c r="Z129" s="36"/>
      <c r="AA129" s="36"/>
      <c r="AB129" s="36"/>
      <c r="AC129" s="36"/>
      <c r="AD129" s="36"/>
      <c r="AE129" s="36"/>
      <c r="AF129" s="36"/>
      <c r="AG129" s="36"/>
      <c r="AH129" s="36"/>
      <c r="AI129" s="36"/>
    </row>
    <row r="130" spans="1:35" x14ac:dyDescent="0.25">
      <c r="A130" s="36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  <c r="W130" s="36"/>
      <c r="X130" s="36"/>
      <c r="Y130" s="36"/>
      <c r="Z130" s="36"/>
      <c r="AA130" s="36"/>
      <c r="AB130" s="36"/>
      <c r="AC130" s="36"/>
      <c r="AD130" s="36"/>
      <c r="AE130" s="36"/>
      <c r="AF130" s="36"/>
      <c r="AG130" s="36"/>
      <c r="AH130" s="36"/>
      <c r="AI130" s="36"/>
    </row>
    <row r="131" spans="1:35" x14ac:dyDescent="0.25">
      <c r="A131" s="36"/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  <c r="W131" s="36"/>
      <c r="X131" s="36"/>
      <c r="Y131" s="36"/>
      <c r="Z131" s="36"/>
      <c r="AA131" s="36"/>
      <c r="AB131" s="36"/>
      <c r="AC131" s="36"/>
      <c r="AD131" s="36"/>
      <c r="AE131" s="36"/>
      <c r="AF131" s="36"/>
      <c r="AG131" s="36"/>
      <c r="AH131" s="36"/>
      <c r="AI131" s="36"/>
    </row>
    <row r="132" spans="1:35" x14ac:dyDescent="0.25">
      <c r="A132" s="36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  <c r="W132" s="36"/>
      <c r="X132" s="36"/>
      <c r="Y132" s="36"/>
      <c r="Z132" s="36"/>
      <c r="AA132" s="36"/>
      <c r="AB132" s="36"/>
      <c r="AC132" s="36"/>
      <c r="AD132" s="36"/>
      <c r="AE132" s="36"/>
      <c r="AF132" s="36"/>
      <c r="AG132" s="36"/>
      <c r="AH132" s="36"/>
      <c r="AI132" s="36"/>
    </row>
    <row r="133" spans="1:35" x14ac:dyDescent="0.25">
      <c r="A133" s="36"/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T133" s="36"/>
      <c r="U133" s="36"/>
      <c r="V133" s="36"/>
      <c r="W133" s="36"/>
      <c r="X133" s="36"/>
      <c r="Y133" s="36"/>
      <c r="Z133" s="36"/>
      <c r="AA133" s="36"/>
      <c r="AB133" s="36"/>
      <c r="AC133" s="36"/>
      <c r="AD133" s="36"/>
      <c r="AE133" s="36"/>
      <c r="AF133" s="36"/>
      <c r="AG133" s="36"/>
      <c r="AH133" s="36"/>
      <c r="AI133" s="36"/>
    </row>
    <row r="134" spans="1:35" x14ac:dyDescent="0.25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  <c r="W134" s="36"/>
      <c r="X134" s="36"/>
      <c r="Y134" s="36"/>
      <c r="Z134" s="36"/>
      <c r="AA134" s="36"/>
      <c r="AB134" s="36"/>
      <c r="AC134" s="36"/>
      <c r="AD134" s="36"/>
      <c r="AE134" s="36"/>
      <c r="AF134" s="36"/>
      <c r="AG134" s="36"/>
      <c r="AH134" s="36"/>
      <c r="AI134" s="36"/>
    </row>
    <row r="135" spans="1:35" x14ac:dyDescent="0.25">
      <c r="A135" s="36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T135" s="36"/>
      <c r="U135" s="36"/>
      <c r="V135" s="36"/>
      <c r="W135" s="36"/>
      <c r="X135" s="36"/>
      <c r="Y135" s="36"/>
      <c r="Z135" s="36"/>
      <c r="AA135" s="36"/>
      <c r="AB135" s="36"/>
      <c r="AC135" s="36"/>
      <c r="AD135" s="36"/>
      <c r="AE135" s="36"/>
      <c r="AF135" s="36"/>
      <c r="AG135" s="36"/>
      <c r="AH135" s="36"/>
      <c r="AI135" s="36"/>
    </row>
    <row r="136" spans="1:35" x14ac:dyDescent="0.25">
      <c r="A136" s="36"/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T136" s="36"/>
      <c r="U136" s="36"/>
      <c r="V136" s="36"/>
      <c r="W136" s="36"/>
      <c r="X136" s="36"/>
      <c r="Y136" s="36"/>
      <c r="Z136" s="36"/>
      <c r="AA136" s="36"/>
      <c r="AB136" s="36"/>
      <c r="AC136" s="36"/>
      <c r="AD136" s="36"/>
      <c r="AE136" s="36"/>
      <c r="AF136" s="36"/>
      <c r="AG136" s="36"/>
      <c r="AH136" s="36"/>
      <c r="AI136" s="36"/>
    </row>
    <row r="143" spans="1:35" x14ac:dyDescent="0.25">
      <c r="A143" s="36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  <c r="V143" s="36"/>
      <c r="W143" s="36"/>
      <c r="X143" s="36"/>
      <c r="Y143" s="36"/>
      <c r="Z143" s="36"/>
      <c r="AA143" s="36"/>
      <c r="AB143" s="36"/>
      <c r="AC143" s="36"/>
      <c r="AD143" s="36"/>
      <c r="AE143" s="36"/>
      <c r="AF143" s="36"/>
      <c r="AG143" s="36"/>
      <c r="AH143" s="36"/>
      <c r="AI143" s="36"/>
    </row>
    <row r="144" spans="1:35" x14ac:dyDescent="0.25">
      <c r="A144" s="36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  <c r="V144" s="36"/>
      <c r="W144" s="36"/>
      <c r="X144" s="36"/>
      <c r="Y144" s="36"/>
      <c r="Z144" s="36"/>
      <c r="AA144" s="36"/>
      <c r="AB144" s="36"/>
      <c r="AC144" s="36"/>
      <c r="AD144" s="36"/>
      <c r="AE144" s="36"/>
      <c r="AF144" s="36"/>
      <c r="AG144" s="36"/>
      <c r="AH144" s="36"/>
      <c r="AI144" s="36"/>
    </row>
    <row r="145" spans="1:35" x14ac:dyDescent="0.25">
      <c r="A145" s="36"/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  <c r="V145" s="36"/>
      <c r="W145" s="36"/>
      <c r="X145" s="36"/>
      <c r="Y145" s="36"/>
      <c r="Z145" s="36"/>
      <c r="AA145" s="36"/>
      <c r="AB145" s="36"/>
      <c r="AC145" s="36"/>
      <c r="AD145" s="36"/>
      <c r="AE145" s="36"/>
      <c r="AF145" s="36"/>
      <c r="AG145" s="36"/>
      <c r="AH145" s="36"/>
      <c r="AI145" s="36"/>
    </row>
    <row r="146" spans="1:35" x14ac:dyDescent="0.25">
      <c r="A146" s="36"/>
      <c r="B146" s="36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  <c r="V146" s="36"/>
      <c r="W146" s="36"/>
      <c r="X146" s="36"/>
      <c r="Y146" s="36"/>
      <c r="Z146" s="36"/>
      <c r="AA146" s="36"/>
      <c r="AB146" s="36"/>
      <c r="AC146" s="36"/>
      <c r="AD146" s="36"/>
      <c r="AE146" s="36"/>
      <c r="AF146" s="36"/>
      <c r="AG146" s="36"/>
      <c r="AH146" s="36"/>
      <c r="AI146" s="36"/>
    </row>
    <row r="147" spans="1:35" x14ac:dyDescent="0.25">
      <c r="A147" s="36"/>
      <c r="B147" s="36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  <c r="V147" s="36"/>
      <c r="W147" s="36"/>
      <c r="X147" s="36"/>
      <c r="Y147" s="36"/>
      <c r="Z147" s="36"/>
      <c r="AA147" s="36"/>
      <c r="AB147" s="36"/>
      <c r="AC147" s="36"/>
      <c r="AD147" s="36"/>
      <c r="AE147" s="36"/>
      <c r="AF147" s="36"/>
      <c r="AG147" s="36"/>
      <c r="AH147" s="36"/>
      <c r="AI147" s="36"/>
    </row>
    <row r="148" spans="1:35" x14ac:dyDescent="0.25">
      <c r="A148" s="36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  <c r="V148" s="36"/>
      <c r="W148" s="36"/>
      <c r="X148" s="36"/>
      <c r="Y148" s="36"/>
      <c r="Z148" s="36"/>
      <c r="AA148" s="36"/>
      <c r="AB148" s="36"/>
      <c r="AC148" s="36"/>
      <c r="AD148" s="36"/>
      <c r="AE148" s="36"/>
      <c r="AF148" s="36"/>
      <c r="AG148" s="36"/>
      <c r="AH148" s="36"/>
      <c r="AI148" s="36"/>
    </row>
  </sheetData>
  <mergeCells count="5">
    <mergeCell ref="I1:AE1"/>
    <mergeCell ref="A2:B2"/>
    <mergeCell ref="D2:G2"/>
    <mergeCell ref="G5:AD5"/>
    <mergeCell ref="D7:D1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AL145"/>
  <sheetViews>
    <sheetView workbookViewId="0">
      <selection activeCell="J16" sqref="J16"/>
    </sheetView>
  </sheetViews>
  <sheetFormatPr defaultRowHeight="15.75" x14ac:dyDescent="0.25"/>
  <cols>
    <col min="1" max="1" width="38.85546875" style="1" bestFit="1" customWidth="1"/>
    <col min="2" max="2" width="45.7109375" style="25" customWidth="1"/>
    <col min="3" max="3" width="15.85546875" style="2" customWidth="1"/>
    <col min="4" max="4" width="36.42578125" style="2" customWidth="1"/>
    <col min="5" max="5" width="7.85546875" style="2" customWidth="1"/>
    <col min="6" max="6" width="10.7109375" style="2" customWidth="1"/>
    <col min="7" max="24" width="10.85546875" style="2" customWidth="1"/>
    <col min="25" max="30" width="12.140625" style="2" customWidth="1"/>
    <col min="31" max="33" width="12.28515625" style="3" customWidth="1"/>
    <col min="34" max="34" width="13.85546875" style="3" customWidth="1"/>
    <col min="35" max="35" width="15" style="3" customWidth="1"/>
    <col min="36" max="36" width="11.28515625" style="36" bestFit="1" customWidth="1"/>
    <col min="37" max="37" width="12.42578125" style="36" bestFit="1" customWidth="1"/>
    <col min="38" max="16384" width="9.140625" style="36"/>
  </cols>
  <sheetData>
    <row r="1" spans="1:38" ht="15.75" customHeight="1" x14ac:dyDescent="0.25">
      <c r="I1" s="84" t="s">
        <v>1</v>
      </c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  <c r="AA1" s="84"/>
      <c r="AB1" s="84"/>
      <c r="AC1" s="84"/>
      <c r="AD1" s="84"/>
      <c r="AE1" s="84"/>
      <c r="AF1" s="36"/>
      <c r="AG1" s="36"/>
    </row>
    <row r="2" spans="1:38" ht="30" customHeight="1" x14ac:dyDescent="0.3">
      <c r="A2" s="85" t="s">
        <v>0</v>
      </c>
      <c r="B2" s="85"/>
      <c r="C2" s="24"/>
      <c r="D2" s="86" t="s">
        <v>188</v>
      </c>
      <c r="E2" s="86"/>
      <c r="F2" s="86"/>
      <c r="G2" s="86"/>
      <c r="J2" s="37"/>
      <c r="Y2" s="36"/>
      <c r="Z2" s="36"/>
      <c r="AH2" s="18"/>
      <c r="AI2" s="18"/>
    </row>
    <row r="3" spans="1:38" x14ac:dyDescent="0.25">
      <c r="A3" s="36"/>
      <c r="B3" s="2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</row>
    <row r="4" spans="1:38" x14ac:dyDescent="0.25">
      <c r="A4" s="36"/>
      <c r="B4" s="2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</row>
    <row r="5" spans="1:38" s="5" customFormat="1" x14ac:dyDescent="0.25">
      <c r="A5" s="4"/>
      <c r="B5" s="27"/>
      <c r="G5" s="87" t="s">
        <v>47</v>
      </c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8"/>
      <c r="T5" s="88"/>
      <c r="U5" s="88"/>
      <c r="V5" s="88"/>
      <c r="W5" s="88"/>
      <c r="X5" s="88"/>
      <c r="Y5" s="88"/>
      <c r="Z5" s="88"/>
      <c r="AA5" s="88"/>
      <c r="AB5" s="88"/>
      <c r="AC5" s="88"/>
      <c r="AD5" s="89"/>
      <c r="AE5" s="6"/>
      <c r="AF5" s="6"/>
      <c r="AG5" s="6"/>
      <c r="AH5" s="7"/>
      <c r="AI5" s="6"/>
    </row>
    <row r="6" spans="1:38" s="12" customFormat="1" ht="110.25" x14ac:dyDescent="0.25">
      <c r="A6" s="8" t="s">
        <v>2</v>
      </c>
      <c r="B6" s="8" t="s">
        <v>3</v>
      </c>
      <c r="C6" s="8" t="s">
        <v>4</v>
      </c>
      <c r="D6" s="8" t="s">
        <v>5</v>
      </c>
      <c r="E6" s="9" t="s">
        <v>6</v>
      </c>
      <c r="F6" s="9" t="s">
        <v>34</v>
      </c>
      <c r="G6" s="9" t="s">
        <v>13</v>
      </c>
      <c r="H6" s="9" t="s">
        <v>35</v>
      </c>
      <c r="I6" s="9" t="s">
        <v>14</v>
      </c>
      <c r="J6" s="9" t="s">
        <v>36</v>
      </c>
      <c r="K6" s="9" t="s">
        <v>15</v>
      </c>
      <c r="L6" s="9" t="s">
        <v>37</v>
      </c>
      <c r="M6" s="9" t="s">
        <v>16</v>
      </c>
      <c r="N6" s="9" t="s">
        <v>38</v>
      </c>
      <c r="O6" s="9" t="s">
        <v>17</v>
      </c>
      <c r="P6" s="9" t="s">
        <v>39</v>
      </c>
      <c r="Q6" s="9" t="s">
        <v>18</v>
      </c>
      <c r="R6" s="9" t="s">
        <v>40</v>
      </c>
      <c r="S6" s="9" t="s">
        <v>19</v>
      </c>
      <c r="T6" s="9" t="s">
        <v>41</v>
      </c>
      <c r="U6" s="9" t="s">
        <v>20</v>
      </c>
      <c r="V6" s="9" t="s">
        <v>42</v>
      </c>
      <c r="W6" s="9" t="s">
        <v>21</v>
      </c>
      <c r="X6" s="9" t="s">
        <v>43</v>
      </c>
      <c r="Y6" s="9" t="s">
        <v>7</v>
      </c>
      <c r="Z6" s="9" t="s">
        <v>44</v>
      </c>
      <c r="AA6" s="9" t="s">
        <v>8</v>
      </c>
      <c r="AB6" s="9" t="s">
        <v>45</v>
      </c>
      <c r="AC6" s="9" t="s">
        <v>9</v>
      </c>
      <c r="AD6" s="9" t="s">
        <v>46</v>
      </c>
      <c r="AE6" s="10" t="s">
        <v>10</v>
      </c>
      <c r="AF6" s="10" t="s">
        <v>48</v>
      </c>
      <c r="AG6" s="10" t="s">
        <v>49</v>
      </c>
      <c r="AH6" s="10" t="s">
        <v>12</v>
      </c>
      <c r="AI6" s="11" t="s">
        <v>11</v>
      </c>
    </row>
    <row r="7" spans="1:38" s="18" customFormat="1" x14ac:dyDescent="0.25">
      <c r="A7" s="13" t="s">
        <v>200</v>
      </c>
      <c r="B7" s="28" t="s">
        <v>186</v>
      </c>
      <c r="C7" s="14"/>
      <c r="D7" s="90" t="s">
        <v>22</v>
      </c>
      <c r="E7" s="15" t="s">
        <v>23</v>
      </c>
      <c r="F7" s="15">
        <v>0</v>
      </c>
      <c r="G7" s="23"/>
      <c r="H7" s="23"/>
      <c r="I7" s="23"/>
      <c r="J7" s="23"/>
      <c r="K7" s="23">
        <v>2</v>
      </c>
      <c r="L7" s="23"/>
      <c r="M7" s="23"/>
      <c r="N7" s="23">
        <v>1</v>
      </c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>
        <v>1</v>
      </c>
      <c r="AC7" s="23"/>
      <c r="AD7" s="23"/>
      <c r="AE7" s="16">
        <f>G7+I7+K7+M7+O7+Q7+S7+U7+W7+Y7+AA7+AC7</f>
        <v>2</v>
      </c>
      <c r="AF7" s="16">
        <f>H7+J7+L7+N7+P7+R7+T7+V7+X7+Z7+AB7+AD7</f>
        <v>2</v>
      </c>
      <c r="AG7" s="16">
        <f>F7-AF7+AE7</f>
        <v>0</v>
      </c>
      <c r="AH7" s="20">
        <f>AK7</f>
        <v>19605.688200000001</v>
      </c>
      <c r="AI7" s="17">
        <f>AE7*AH7</f>
        <v>39211.376400000001</v>
      </c>
      <c r="AJ7" s="30">
        <v>39.211376399999999</v>
      </c>
      <c r="AK7" s="30">
        <f>AJ7*1000/AE7</f>
        <v>19605.688200000001</v>
      </c>
      <c r="AL7" s="40"/>
    </row>
    <row r="8" spans="1:38" s="18" customFormat="1" x14ac:dyDescent="0.25">
      <c r="A8" s="13" t="s">
        <v>201</v>
      </c>
      <c r="B8" s="28"/>
      <c r="C8" s="14"/>
      <c r="D8" s="90"/>
      <c r="E8" s="15" t="s">
        <v>23</v>
      </c>
      <c r="F8" s="15">
        <v>0</v>
      </c>
      <c r="G8" s="23"/>
      <c r="H8" s="23"/>
      <c r="I8" s="23"/>
      <c r="J8" s="23"/>
      <c r="K8" s="23">
        <v>2</v>
      </c>
      <c r="L8" s="23"/>
      <c r="M8" s="23"/>
      <c r="N8" s="23">
        <v>1</v>
      </c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>
        <v>1</v>
      </c>
      <c r="AC8" s="23"/>
      <c r="AD8" s="23"/>
      <c r="AE8" s="16">
        <f t="shared" ref="AE8:AF10" si="0">G8+I8+K8+M8+O8+Q8+S8+U8+W8+Y8+AA8+AC8</f>
        <v>2</v>
      </c>
      <c r="AF8" s="16">
        <f t="shared" si="0"/>
        <v>2</v>
      </c>
      <c r="AG8" s="16">
        <f t="shared" ref="AG8:AG10" si="1">F8-AF8+AE8</f>
        <v>0</v>
      </c>
      <c r="AH8" s="20">
        <f t="shared" ref="AH8:AH10" si="2">AK8</f>
        <v>19605.688200000001</v>
      </c>
      <c r="AI8" s="17">
        <f t="shared" ref="AI8:AI10" si="3">AE8*AH8</f>
        <v>39211.376400000001</v>
      </c>
      <c r="AJ8" s="30">
        <v>39.211376399999999</v>
      </c>
      <c r="AK8" s="30">
        <f t="shared" ref="AK8:AK10" si="4">AJ8*1000/AE8</f>
        <v>19605.688200000001</v>
      </c>
      <c r="AL8" s="40"/>
    </row>
    <row r="9" spans="1:38" s="18" customFormat="1" ht="22.5" x14ac:dyDescent="0.25">
      <c r="A9" s="13" t="s">
        <v>202</v>
      </c>
      <c r="B9" s="28"/>
      <c r="C9" s="14"/>
      <c r="D9" s="90"/>
      <c r="E9" s="15" t="s">
        <v>23</v>
      </c>
      <c r="F9" s="15">
        <v>0</v>
      </c>
      <c r="G9" s="23"/>
      <c r="H9" s="23"/>
      <c r="I9" s="23"/>
      <c r="J9" s="23"/>
      <c r="K9" s="23">
        <v>2</v>
      </c>
      <c r="L9" s="23"/>
      <c r="M9" s="23"/>
      <c r="N9" s="23">
        <v>1</v>
      </c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>
        <v>1</v>
      </c>
      <c r="AC9" s="23"/>
      <c r="AD9" s="23"/>
      <c r="AE9" s="16">
        <f t="shared" si="0"/>
        <v>2</v>
      </c>
      <c r="AF9" s="16">
        <f t="shared" si="0"/>
        <v>2</v>
      </c>
      <c r="AG9" s="16">
        <f t="shared" si="1"/>
        <v>0</v>
      </c>
      <c r="AH9" s="20">
        <f t="shared" si="2"/>
        <v>39211.376400000001</v>
      </c>
      <c r="AI9" s="17">
        <f t="shared" si="3"/>
        <v>78422.752800000002</v>
      </c>
      <c r="AJ9" s="30">
        <v>78.422752799999998</v>
      </c>
      <c r="AK9" s="30">
        <f t="shared" si="4"/>
        <v>39211.376400000001</v>
      </c>
      <c r="AL9" s="40"/>
    </row>
    <row r="10" spans="1:38" s="18" customFormat="1" x14ac:dyDescent="0.25">
      <c r="A10" s="13" t="s">
        <v>203</v>
      </c>
      <c r="B10" s="28"/>
      <c r="C10" s="14"/>
      <c r="D10" s="90"/>
      <c r="E10" s="15" t="s">
        <v>23</v>
      </c>
      <c r="F10" s="15">
        <v>0</v>
      </c>
      <c r="G10" s="23"/>
      <c r="H10" s="23"/>
      <c r="I10" s="23"/>
      <c r="J10" s="23"/>
      <c r="K10" s="23">
        <v>2</v>
      </c>
      <c r="L10" s="23"/>
      <c r="M10" s="23"/>
      <c r="N10" s="23">
        <v>1</v>
      </c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>
        <v>1</v>
      </c>
      <c r="AC10" s="23"/>
      <c r="AD10" s="23"/>
      <c r="AE10" s="16">
        <f t="shared" si="0"/>
        <v>2</v>
      </c>
      <c r="AF10" s="16">
        <f t="shared" si="0"/>
        <v>2</v>
      </c>
      <c r="AG10" s="16">
        <f t="shared" si="1"/>
        <v>0</v>
      </c>
      <c r="AH10" s="20">
        <f t="shared" si="2"/>
        <v>39211.376400000001</v>
      </c>
      <c r="AI10" s="17">
        <f t="shared" si="3"/>
        <v>78422.752800000002</v>
      </c>
      <c r="AJ10" s="30">
        <v>78.422752799999998</v>
      </c>
      <c r="AK10" s="30">
        <f t="shared" si="4"/>
        <v>39211.376400000001</v>
      </c>
      <c r="AL10" s="40"/>
    </row>
    <row r="11" spans="1:38" s="19" customFormat="1" ht="15" customHeight="1" x14ac:dyDescent="0.25">
      <c r="A11" s="21"/>
      <c r="B11" s="29"/>
      <c r="C11" s="22"/>
      <c r="D11" s="2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3"/>
      <c r="AF11" s="3"/>
      <c r="AG11" s="3"/>
      <c r="AH11" s="3"/>
      <c r="AI11" s="3">
        <f>SUM(AI7:AI10)</f>
        <v>235268.25839999999</v>
      </c>
      <c r="AJ11" s="36"/>
      <c r="AK11" s="36"/>
    </row>
    <row r="12" spans="1:38" s="19" customFormat="1" x14ac:dyDescent="0.25">
      <c r="A12" s="21" t="s">
        <v>198</v>
      </c>
      <c r="B12" s="29"/>
      <c r="C12" s="22"/>
      <c r="D12" s="2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3"/>
      <c r="AF12" s="3"/>
      <c r="AG12" s="3"/>
      <c r="AH12" s="3"/>
      <c r="AI12" s="3"/>
      <c r="AJ12" s="36"/>
      <c r="AK12" s="36"/>
    </row>
    <row r="13" spans="1:38" s="19" customFormat="1" x14ac:dyDescent="0.25">
      <c r="A13" s="21" t="s">
        <v>199</v>
      </c>
      <c r="B13" s="29"/>
      <c r="C13" s="22"/>
      <c r="D13" s="2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3"/>
      <c r="AF13" s="3"/>
      <c r="AG13" s="3"/>
      <c r="AH13" s="3"/>
      <c r="AI13" s="3"/>
      <c r="AJ13" s="36"/>
      <c r="AK13" s="36"/>
    </row>
    <row r="14" spans="1:38" s="19" customFormat="1" x14ac:dyDescent="0.25">
      <c r="A14" s="21"/>
      <c r="B14" s="29"/>
      <c r="C14" s="22"/>
      <c r="D14" s="2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3"/>
      <c r="AF14" s="3"/>
      <c r="AG14" s="3"/>
      <c r="AH14" s="3"/>
      <c r="AI14" s="3"/>
      <c r="AJ14" s="36"/>
      <c r="AK14" s="36"/>
    </row>
    <row r="15" spans="1:38" s="19" customFormat="1" x14ac:dyDescent="0.25">
      <c r="A15" s="21"/>
      <c r="B15" s="29"/>
      <c r="C15" s="22"/>
      <c r="D15" s="2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3"/>
      <c r="AF15" s="3"/>
      <c r="AG15" s="3"/>
      <c r="AH15" s="3"/>
      <c r="AI15" s="3"/>
      <c r="AJ15" s="36"/>
      <c r="AK15" s="36"/>
    </row>
    <row r="16" spans="1:38" s="19" customFormat="1" x14ac:dyDescent="0.25">
      <c r="A16" s="21"/>
      <c r="B16" s="29"/>
      <c r="C16" s="22"/>
      <c r="D16" s="2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3"/>
      <c r="AF16" s="3"/>
      <c r="AG16" s="3"/>
      <c r="AH16" s="3"/>
      <c r="AI16" s="3"/>
      <c r="AJ16" s="36"/>
      <c r="AK16" s="36"/>
    </row>
    <row r="18" spans="1:35" x14ac:dyDescent="0.25">
      <c r="A18" s="36"/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6"/>
    </row>
    <row r="19" spans="1:35" x14ac:dyDescent="0.25">
      <c r="A19" s="36"/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</row>
    <row r="20" spans="1:35" x14ac:dyDescent="0.25">
      <c r="A20" s="36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</row>
    <row r="21" spans="1:35" x14ac:dyDescent="0.25">
      <c r="A21" s="36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</row>
    <row r="22" spans="1:35" x14ac:dyDescent="0.25">
      <c r="A22" s="36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/>
      <c r="AH22" s="36"/>
      <c r="AI22" s="36"/>
    </row>
    <row r="23" spans="1:35" x14ac:dyDescent="0.25">
      <c r="A23" s="36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</row>
    <row r="24" spans="1:35" x14ac:dyDescent="0.25">
      <c r="A24" s="36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36"/>
      <c r="AI24" s="36"/>
    </row>
    <row r="25" spans="1:35" x14ac:dyDescent="0.25">
      <c r="A25" s="36"/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</row>
    <row r="26" spans="1:35" x14ac:dyDescent="0.25">
      <c r="A26" s="36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</row>
    <row r="27" spans="1:35" x14ac:dyDescent="0.25">
      <c r="A27" s="36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I27" s="36"/>
    </row>
    <row r="28" spans="1:35" x14ac:dyDescent="0.25">
      <c r="A28" s="36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</row>
    <row r="29" spans="1:35" x14ac:dyDescent="0.25">
      <c r="A29" s="36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36"/>
      <c r="AH29" s="36"/>
      <c r="AI29" s="36"/>
    </row>
    <row r="30" spans="1:35" x14ac:dyDescent="0.25">
      <c r="A30" s="36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36"/>
      <c r="AH30" s="36"/>
      <c r="AI30" s="36"/>
    </row>
    <row r="31" spans="1:35" x14ac:dyDescent="0.25">
      <c r="A31" s="36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</row>
    <row r="32" spans="1:35" x14ac:dyDescent="0.25">
      <c r="A32" s="36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</row>
    <row r="33" spans="1:35" x14ac:dyDescent="0.25">
      <c r="A33" s="36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36"/>
      <c r="AH33" s="36"/>
      <c r="AI33" s="36"/>
    </row>
    <row r="34" spans="1:35" x14ac:dyDescent="0.25">
      <c r="A34" s="36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36"/>
      <c r="AI34" s="36"/>
    </row>
    <row r="35" spans="1:35" x14ac:dyDescent="0.25">
      <c r="A35" s="36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36"/>
      <c r="AH35" s="36"/>
      <c r="AI35" s="36"/>
    </row>
    <row r="46" spans="1:35" x14ac:dyDescent="0.25">
      <c r="A46" s="36"/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G46" s="36"/>
      <c r="AH46" s="36"/>
      <c r="AI46" s="36"/>
    </row>
    <row r="47" spans="1:35" x14ac:dyDescent="0.25">
      <c r="A47" s="36"/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  <c r="AF47" s="36"/>
      <c r="AG47" s="36"/>
      <c r="AH47" s="36"/>
      <c r="AI47" s="36"/>
    </row>
    <row r="48" spans="1:35" x14ac:dyDescent="0.25">
      <c r="A48" s="36"/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36"/>
      <c r="AI48" s="36"/>
    </row>
    <row r="49" spans="1:35" x14ac:dyDescent="0.25">
      <c r="A49" s="36"/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  <c r="AF49" s="36"/>
      <c r="AG49" s="36"/>
      <c r="AH49" s="36"/>
      <c r="AI49" s="36"/>
    </row>
    <row r="50" spans="1:35" x14ac:dyDescent="0.25">
      <c r="A50" s="36"/>
      <c r="B50" s="36"/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  <c r="AF50" s="36"/>
      <c r="AG50" s="36"/>
      <c r="AH50" s="36"/>
      <c r="AI50" s="36"/>
    </row>
    <row r="51" spans="1:35" x14ac:dyDescent="0.25">
      <c r="A51" s="36"/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/>
      <c r="AF51" s="36"/>
      <c r="AG51" s="36"/>
      <c r="AH51" s="36"/>
      <c r="AI51" s="36"/>
    </row>
    <row r="52" spans="1:35" x14ac:dyDescent="0.25">
      <c r="A52" s="36"/>
      <c r="B52" s="36"/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  <c r="AF52" s="36"/>
      <c r="AG52" s="36"/>
      <c r="AH52" s="36"/>
      <c r="AI52" s="36"/>
    </row>
    <row r="53" spans="1:35" x14ac:dyDescent="0.25">
      <c r="A53" s="36"/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  <c r="AG53" s="36"/>
      <c r="AH53" s="36"/>
      <c r="AI53" s="36"/>
    </row>
    <row r="54" spans="1:35" x14ac:dyDescent="0.25">
      <c r="A54" s="36"/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  <c r="AF54" s="36"/>
      <c r="AG54" s="36"/>
      <c r="AH54" s="36"/>
      <c r="AI54" s="36"/>
    </row>
    <row r="55" spans="1:35" x14ac:dyDescent="0.25">
      <c r="A55" s="36"/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  <c r="AF55" s="36"/>
      <c r="AG55" s="36"/>
      <c r="AH55" s="36"/>
      <c r="AI55" s="36"/>
    </row>
    <row r="56" spans="1:35" x14ac:dyDescent="0.25">
      <c r="A56" s="36"/>
      <c r="B56" s="36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  <c r="AF56" s="36"/>
      <c r="AG56" s="36"/>
      <c r="AH56" s="36"/>
      <c r="AI56" s="36"/>
    </row>
    <row r="57" spans="1:35" x14ac:dyDescent="0.25">
      <c r="A57" s="36"/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36"/>
      <c r="AI57" s="36"/>
    </row>
    <row r="58" spans="1:35" x14ac:dyDescent="0.25">
      <c r="A58" s="36"/>
      <c r="B58" s="36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  <c r="AF58" s="36"/>
      <c r="AG58" s="36"/>
      <c r="AH58" s="36"/>
      <c r="AI58" s="36"/>
    </row>
    <row r="59" spans="1:35" x14ac:dyDescent="0.25">
      <c r="A59" s="36"/>
      <c r="B59" s="36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F59" s="36"/>
      <c r="AG59" s="36"/>
      <c r="AH59" s="36"/>
      <c r="AI59" s="36"/>
    </row>
    <row r="60" spans="1:35" x14ac:dyDescent="0.25">
      <c r="A60" s="36"/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36"/>
      <c r="AH60" s="36"/>
      <c r="AI60" s="36"/>
    </row>
    <row r="61" spans="1:35" x14ac:dyDescent="0.25">
      <c r="A61" s="36"/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  <c r="AF61" s="36"/>
      <c r="AG61" s="36"/>
      <c r="AH61" s="36"/>
      <c r="AI61" s="36"/>
    </row>
    <row r="62" spans="1:35" x14ac:dyDescent="0.25">
      <c r="A62" s="36"/>
      <c r="B62" s="36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6"/>
      <c r="AH62" s="36"/>
      <c r="AI62" s="36"/>
    </row>
    <row r="63" spans="1:35" x14ac:dyDescent="0.25">
      <c r="A63" s="36"/>
      <c r="B63" s="36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F63" s="36"/>
      <c r="AG63" s="36"/>
      <c r="AH63" s="36"/>
      <c r="AI63" s="36"/>
    </row>
    <row r="68" spans="1:35" x14ac:dyDescent="0.25">
      <c r="A68" s="36"/>
      <c r="B68" s="36"/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</row>
    <row r="69" spans="1:35" x14ac:dyDescent="0.25">
      <c r="A69" s="36"/>
      <c r="B69" s="36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  <c r="AB69" s="36"/>
      <c r="AC69" s="36"/>
      <c r="AD69" s="36"/>
      <c r="AE69" s="36"/>
      <c r="AF69" s="36"/>
      <c r="AG69" s="36"/>
      <c r="AH69" s="36"/>
      <c r="AI69" s="36"/>
    </row>
    <row r="70" spans="1:35" x14ac:dyDescent="0.25">
      <c r="A70" s="36"/>
      <c r="B70" s="36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  <c r="AA70" s="36"/>
      <c r="AB70" s="36"/>
      <c r="AC70" s="36"/>
      <c r="AD70" s="36"/>
      <c r="AE70" s="36"/>
      <c r="AF70" s="36"/>
      <c r="AG70" s="36"/>
      <c r="AH70" s="36"/>
      <c r="AI70" s="36"/>
    </row>
    <row r="71" spans="1:35" x14ac:dyDescent="0.25">
      <c r="A71" s="36"/>
      <c r="B71" s="36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  <c r="AF71" s="36"/>
      <c r="AG71" s="36"/>
      <c r="AH71" s="36"/>
      <c r="AI71" s="36"/>
    </row>
    <row r="72" spans="1:35" x14ac:dyDescent="0.25">
      <c r="A72" s="36"/>
      <c r="B72" s="36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</row>
    <row r="73" spans="1:35" x14ac:dyDescent="0.25">
      <c r="A73" s="36"/>
      <c r="B73" s="36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  <c r="AF73" s="36"/>
      <c r="AG73" s="36"/>
      <c r="AH73" s="36"/>
      <c r="AI73" s="36"/>
    </row>
    <row r="74" spans="1:35" x14ac:dyDescent="0.25">
      <c r="A74" s="36"/>
      <c r="B74" s="36"/>
      <c r="C74" s="36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6"/>
      <c r="Y74" s="36"/>
      <c r="Z74" s="36"/>
      <c r="AA74" s="36"/>
      <c r="AB74" s="36"/>
      <c r="AC74" s="36"/>
      <c r="AD74" s="36"/>
      <c r="AE74" s="36"/>
      <c r="AF74" s="36"/>
      <c r="AG74" s="36"/>
      <c r="AH74" s="36"/>
      <c r="AI74" s="36"/>
    </row>
    <row r="75" spans="1:35" x14ac:dyDescent="0.25">
      <c r="A75" s="36"/>
      <c r="B75" s="36"/>
      <c r="C75" s="36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6"/>
      <c r="W75" s="36"/>
      <c r="X75" s="36"/>
      <c r="Y75" s="36"/>
      <c r="Z75" s="36"/>
      <c r="AA75" s="36"/>
      <c r="AB75" s="36"/>
      <c r="AC75" s="36"/>
      <c r="AD75" s="36"/>
      <c r="AE75" s="36"/>
      <c r="AF75" s="36"/>
      <c r="AG75" s="36"/>
      <c r="AH75" s="36"/>
      <c r="AI75" s="36"/>
    </row>
    <row r="76" spans="1:35" x14ac:dyDescent="0.25">
      <c r="A76" s="36"/>
      <c r="B76" s="36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  <c r="AF76" s="36"/>
      <c r="AG76" s="36"/>
      <c r="AH76" s="36"/>
      <c r="AI76" s="36"/>
    </row>
    <row r="77" spans="1:35" x14ac:dyDescent="0.25">
      <c r="A77" s="36"/>
      <c r="B77" s="36"/>
      <c r="C77" s="36"/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  <c r="AF77" s="36"/>
      <c r="AG77" s="36"/>
      <c r="AH77" s="36"/>
      <c r="AI77" s="36"/>
    </row>
    <row r="78" spans="1:35" x14ac:dyDescent="0.25">
      <c r="A78" s="36"/>
      <c r="B78" s="36"/>
      <c r="C78" s="36"/>
      <c r="D78" s="36"/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  <c r="Z78" s="36"/>
      <c r="AA78" s="36"/>
      <c r="AB78" s="36"/>
      <c r="AC78" s="36"/>
      <c r="AD78" s="36"/>
      <c r="AE78" s="36"/>
      <c r="AF78" s="36"/>
      <c r="AG78" s="36"/>
      <c r="AH78" s="36"/>
      <c r="AI78" s="36"/>
    </row>
    <row r="81" spans="1:35" x14ac:dyDescent="0.25">
      <c r="A81" s="36"/>
      <c r="B81" s="36"/>
      <c r="C81" s="36"/>
      <c r="D81" s="36"/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6"/>
      <c r="Z81" s="36"/>
      <c r="AA81" s="36"/>
      <c r="AB81" s="36"/>
      <c r="AC81" s="36"/>
      <c r="AD81" s="36"/>
      <c r="AE81" s="36"/>
      <c r="AF81" s="36"/>
      <c r="AG81" s="36"/>
      <c r="AH81" s="36"/>
      <c r="AI81" s="36"/>
    </row>
    <row r="82" spans="1:35" x14ac:dyDescent="0.25">
      <c r="A82" s="36"/>
      <c r="B82" s="36"/>
      <c r="C82" s="36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  <c r="AF82" s="36"/>
      <c r="AG82" s="36"/>
      <c r="AH82" s="36"/>
      <c r="AI82" s="36"/>
    </row>
    <row r="83" spans="1:35" x14ac:dyDescent="0.25">
      <c r="A83" s="36"/>
      <c r="B83" s="36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  <c r="AF83" s="36"/>
      <c r="AG83" s="36"/>
      <c r="AH83" s="36"/>
      <c r="AI83" s="36"/>
    </row>
    <row r="84" spans="1:35" x14ac:dyDescent="0.25">
      <c r="A84" s="36"/>
      <c r="B84" s="36"/>
      <c r="C84" s="36"/>
      <c r="D84" s="36"/>
      <c r="E84" s="36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6"/>
      <c r="AF84" s="36"/>
      <c r="AG84" s="36"/>
      <c r="AH84" s="36"/>
      <c r="AI84" s="36"/>
    </row>
    <row r="85" spans="1:35" x14ac:dyDescent="0.25">
      <c r="A85" s="36"/>
      <c r="B85" s="36"/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  <c r="Z85" s="36"/>
      <c r="AA85" s="36"/>
      <c r="AB85" s="36"/>
      <c r="AC85" s="36"/>
      <c r="AD85" s="36"/>
      <c r="AE85" s="36"/>
      <c r="AF85" s="36"/>
      <c r="AG85" s="36"/>
      <c r="AH85" s="36"/>
      <c r="AI85" s="36"/>
    </row>
    <row r="86" spans="1:35" x14ac:dyDescent="0.25">
      <c r="A86" s="36"/>
      <c r="B86" s="36"/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  <c r="AA86" s="36"/>
      <c r="AB86" s="36"/>
      <c r="AC86" s="36"/>
      <c r="AD86" s="36"/>
      <c r="AE86" s="36"/>
      <c r="AF86" s="36"/>
      <c r="AG86" s="36"/>
      <c r="AH86" s="36"/>
      <c r="AI86" s="36"/>
    </row>
    <row r="87" spans="1:35" x14ac:dyDescent="0.25">
      <c r="A87" s="36"/>
      <c r="B87" s="36"/>
      <c r="C87" s="36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  <c r="AF87" s="36"/>
      <c r="AG87" s="36"/>
      <c r="AH87" s="36"/>
      <c r="AI87" s="36"/>
    </row>
    <row r="88" spans="1:35" x14ac:dyDescent="0.25">
      <c r="A88" s="36"/>
      <c r="B88" s="36"/>
      <c r="C88" s="36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  <c r="AF88" s="36"/>
      <c r="AG88" s="36"/>
      <c r="AH88" s="36"/>
      <c r="AI88" s="36"/>
    </row>
    <row r="89" spans="1:35" x14ac:dyDescent="0.25">
      <c r="A89" s="36"/>
      <c r="B89" s="36"/>
      <c r="C89" s="36"/>
      <c r="D89" s="36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  <c r="AA89" s="36"/>
      <c r="AB89" s="36"/>
      <c r="AC89" s="36"/>
      <c r="AD89" s="36"/>
      <c r="AE89" s="36"/>
      <c r="AF89" s="36"/>
      <c r="AG89" s="36"/>
      <c r="AH89" s="36"/>
      <c r="AI89" s="36"/>
    </row>
    <row r="90" spans="1:35" x14ac:dyDescent="0.25">
      <c r="A90" s="36"/>
      <c r="B90" s="36"/>
      <c r="C90" s="36"/>
      <c r="D90" s="36"/>
      <c r="E90" s="36"/>
      <c r="F90" s="36"/>
      <c r="G90" s="36"/>
      <c r="H90" s="36"/>
      <c r="I90" s="36"/>
      <c r="J90" s="36"/>
      <c r="K90" s="36"/>
      <c r="L90" s="36"/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  <c r="AF90" s="36"/>
      <c r="AG90" s="36"/>
      <c r="AH90" s="36"/>
      <c r="AI90" s="36"/>
    </row>
    <row r="101" spans="1:35" x14ac:dyDescent="0.25">
      <c r="A101" s="36"/>
      <c r="B101" s="36"/>
      <c r="C101" s="36"/>
      <c r="D101" s="36"/>
      <c r="E101" s="36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/>
      <c r="R101" s="36"/>
      <c r="S101" s="36"/>
      <c r="T101" s="36"/>
      <c r="U101" s="36"/>
      <c r="V101" s="36"/>
      <c r="W101" s="36"/>
      <c r="X101" s="36"/>
      <c r="Y101" s="36"/>
      <c r="Z101" s="36"/>
      <c r="AA101" s="36"/>
      <c r="AB101" s="36"/>
      <c r="AC101" s="36"/>
      <c r="AD101" s="36"/>
      <c r="AE101" s="36"/>
      <c r="AF101" s="36"/>
      <c r="AG101" s="36"/>
      <c r="AH101" s="36"/>
      <c r="AI101" s="36"/>
    </row>
    <row r="102" spans="1:35" x14ac:dyDescent="0.25">
      <c r="A102" s="36"/>
      <c r="B102" s="36"/>
      <c r="C102" s="36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F102" s="36"/>
      <c r="AG102" s="36"/>
      <c r="AH102" s="36"/>
      <c r="AI102" s="36"/>
    </row>
    <row r="103" spans="1:35" x14ac:dyDescent="0.25">
      <c r="A103" s="36"/>
      <c r="B103" s="36"/>
      <c r="C103" s="36"/>
      <c r="D103" s="36"/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/>
      <c r="R103" s="36"/>
      <c r="S103" s="36"/>
      <c r="T103" s="36"/>
      <c r="U103" s="36"/>
      <c r="V103" s="36"/>
      <c r="W103" s="36"/>
      <c r="X103" s="36"/>
      <c r="Y103" s="36"/>
      <c r="Z103" s="36"/>
      <c r="AA103" s="36"/>
      <c r="AB103" s="36"/>
      <c r="AC103" s="36"/>
      <c r="AD103" s="36"/>
      <c r="AE103" s="36"/>
      <c r="AF103" s="36"/>
      <c r="AG103" s="36"/>
      <c r="AH103" s="36"/>
      <c r="AI103" s="36"/>
    </row>
    <row r="104" spans="1:35" x14ac:dyDescent="0.25">
      <c r="A104" s="36"/>
      <c r="B104" s="36"/>
      <c r="C104" s="36"/>
      <c r="D104" s="36"/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/>
      <c r="R104" s="36"/>
      <c r="S104" s="36"/>
      <c r="T104" s="36"/>
      <c r="U104" s="36"/>
      <c r="V104" s="36"/>
      <c r="W104" s="36"/>
      <c r="X104" s="36"/>
      <c r="Y104" s="36"/>
      <c r="Z104" s="36"/>
      <c r="AA104" s="36"/>
      <c r="AB104" s="36"/>
      <c r="AC104" s="36"/>
      <c r="AD104" s="36"/>
      <c r="AE104" s="36"/>
      <c r="AF104" s="36"/>
      <c r="AG104" s="36"/>
      <c r="AH104" s="36"/>
      <c r="AI104" s="36"/>
    </row>
    <row r="105" spans="1:35" x14ac:dyDescent="0.25">
      <c r="A105" s="36"/>
      <c r="B105" s="36"/>
      <c r="C105" s="36"/>
      <c r="D105" s="36"/>
      <c r="E105" s="36"/>
      <c r="F105" s="36"/>
      <c r="G105" s="36"/>
      <c r="H105" s="36"/>
      <c r="I105" s="36"/>
      <c r="J105" s="36"/>
      <c r="K105" s="36"/>
      <c r="L105" s="36"/>
      <c r="M105" s="36"/>
      <c r="N105" s="36"/>
      <c r="O105" s="36"/>
      <c r="P105" s="36"/>
      <c r="Q105" s="36"/>
      <c r="R105" s="36"/>
      <c r="S105" s="36"/>
      <c r="T105" s="36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6"/>
      <c r="AF105" s="36"/>
      <c r="AG105" s="36"/>
      <c r="AH105" s="36"/>
      <c r="AI105" s="36"/>
    </row>
    <row r="106" spans="1:35" x14ac:dyDescent="0.25">
      <c r="A106" s="36"/>
      <c r="B106" s="36"/>
      <c r="C106" s="36"/>
      <c r="D106" s="36"/>
      <c r="E106" s="36"/>
      <c r="F106" s="36"/>
      <c r="G106" s="36"/>
      <c r="H106" s="36"/>
      <c r="I106" s="36"/>
      <c r="J106" s="36"/>
      <c r="K106" s="36"/>
      <c r="L106" s="36"/>
      <c r="M106" s="36"/>
      <c r="N106" s="36"/>
      <c r="O106" s="36"/>
      <c r="P106" s="36"/>
      <c r="Q106" s="36"/>
      <c r="R106" s="36"/>
      <c r="S106" s="36"/>
      <c r="T106" s="36"/>
      <c r="U106" s="36"/>
      <c r="V106" s="36"/>
      <c r="W106" s="36"/>
      <c r="X106" s="36"/>
      <c r="Y106" s="36"/>
      <c r="Z106" s="36"/>
      <c r="AA106" s="36"/>
      <c r="AB106" s="36"/>
      <c r="AC106" s="36"/>
      <c r="AD106" s="36"/>
      <c r="AE106" s="36"/>
      <c r="AF106" s="36"/>
      <c r="AG106" s="36"/>
      <c r="AH106" s="36"/>
      <c r="AI106" s="36"/>
    </row>
    <row r="107" spans="1:35" x14ac:dyDescent="0.25">
      <c r="A107" s="36"/>
      <c r="B107" s="36"/>
      <c r="C107" s="36"/>
      <c r="D107" s="36"/>
      <c r="E107" s="36"/>
      <c r="F107" s="36"/>
      <c r="G107" s="36"/>
      <c r="H107" s="36"/>
      <c r="I107" s="36"/>
      <c r="J107" s="36"/>
      <c r="K107" s="36"/>
      <c r="L107" s="36"/>
      <c r="M107" s="36"/>
      <c r="N107" s="36"/>
      <c r="O107" s="36"/>
      <c r="P107" s="36"/>
      <c r="Q107" s="36"/>
      <c r="R107" s="36"/>
      <c r="S107" s="36"/>
      <c r="T107" s="36"/>
      <c r="U107" s="36"/>
      <c r="V107" s="36"/>
      <c r="W107" s="36"/>
      <c r="X107" s="36"/>
      <c r="Y107" s="36"/>
      <c r="Z107" s="36"/>
      <c r="AA107" s="36"/>
      <c r="AB107" s="36"/>
      <c r="AC107" s="36"/>
      <c r="AD107" s="36"/>
      <c r="AE107" s="36"/>
      <c r="AF107" s="36"/>
      <c r="AG107" s="36"/>
      <c r="AH107" s="36"/>
      <c r="AI107" s="36"/>
    </row>
    <row r="108" spans="1:35" x14ac:dyDescent="0.25">
      <c r="A108" s="36"/>
      <c r="B108" s="36"/>
      <c r="C108" s="36"/>
      <c r="D108" s="36"/>
      <c r="E108" s="36"/>
      <c r="F108" s="36"/>
      <c r="G108" s="36"/>
      <c r="H108" s="36"/>
      <c r="I108" s="36"/>
      <c r="J108" s="36"/>
      <c r="K108" s="36"/>
      <c r="L108" s="36"/>
      <c r="M108" s="36"/>
      <c r="N108" s="36"/>
      <c r="O108" s="36"/>
      <c r="P108" s="36"/>
      <c r="Q108" s="36"/>
      <c r="R108" s="36"/>
      <c r="S108" s="36"/>
      <c r="T108" s="36"/>
      <c r="U108" s="36"/>
      <c r="V108" s="36"/>
      <c r="W108" s="36"/>
      <c r="X108" s="36"/>
      <c r="Y108" s="36"/>
      <c r="Z108" s="36"/>
      <c r="AA108" s="36"/>
      <c r="AB108" s="36"/>
      <c r="AC108" s="36"/>
      <c r="AD108" s="36"/>
      <c r="AE108" s="36"/>
      <c r="AF108" s="36"/>
      <c r="AG108" s="36"/>
      <c r="AH108" s="36"/>
      <c r="AI108" s="36"/>
    </row>
    <row r="109" spans="1:35" x14ac:dyDescent="0.25">
      <c r="A109" s="36"/>
      <c r="B109" s="36"/>
      <c r="C109" s="36"/>
      <c r="D109" s="36"/>
      <c r="E109" s="36"/>
      <c r="F109" s="36"/>
      <c r="G109" s="36"/>
      <c r="H109" s="36"/>
      <c r="I109" s="36"/>
      <c r="J109" s="36"/>
      <c r="K109" s="36"/>
      <c r="L109" s="36"/>
      <c r="M109" s="36"/>
      <c r="N109" s="36"/>
      <c r="O109" s="36"/>
      <c r="P109" s="36"/>
      <c r="Q109" s="36"/>
      <c r="R109" s="36"/>
      <c r="S109" s="36"/>
      <c r="T109" s="36"/>
      <c r="U109" s="36"/>
      <c r="V109" s="36"/>
      <c r="W109" s="36"/>
      <c r="X109" s="36"/>
      <c r="Y109" s="36"/>
      <c r="Z109" s="36"/>
      <c r="AA109" s="36"/>
      <c r="AB109" s="36"/>
      <c r="AC109" s="36"/>
      <c r="AD109" s="36"/>
      <c r="AE109" s="36"/>
      <c r="AF109" s="36"/>
      <c r="AG109" s="36"/>
      <c r="AH109" s="36"/>
      <c r="AI109" s="36"/>
    </row>
    <row r="110" spans="1:35" x14ac:dyDescent="0.25">
      <c r="A110" s="36"/>
      <c r="B110" s="36"/>
      <c r="C110" s="36"/>
      <c r="D110" s="36"/>
      <c r="E110" s="36"/>
      <c r="F110" s="36"/>
      <c r="G110" s="36"/>
      <c r="H110" s="36"/>
      <c r="I110" s="36"/>
      <c r="J110" s="36"/>
      <c r="K110" s="36"/>
      <c r="L110" s="36"/>
      <c r="M110" s="36"/>
      <c r="N110" s="36"/>
      <c r="O110" s="36"/>
      <c r="P110" s="36"/>
      <c r="Q110" s="36"/>
      <c r="R110" s="36"/>
      <c r="S110" s="36"/>
      <c r="T110" s="36"/>
      <c r="U110" s="36"/>
      <c r="V110" s="36"/>
      <c r="W110" s="36"/>
      <c r="X110" s="36"/>
      <c r="Y110" s="36"/>
      <c r="Z110" s="36"/>
      <c r="AA110" s="36"/>
      <c r="AB110" s="36"/>
      <c r="AC110" s="36"/>
      <c r="AD110" s="36"/>
      <c r="AE110" s="36"/>
      <c r="AF110" s="36"/>
      <c r="AG110" s="36"/>
      <c r="AH110" s="36"/>
      <c r="AI110" s="36"/>
    </row>
    <row r="111" spans="1:35" x14ac:dyDescent="0.25">
      <c r="A111" s="36"/>
      <c r="B111" s="36"/>
      <c r="C111" s="36"/>
      <c r="D111" s="36"/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36"/>
      <c r="T111" s="36"/>
      <c r="U111" s="36"/>
      <c r="V111" s="36"/>
      <c r="W111" s="36"/>
      <c r="X111" s="36"/>
      <c r="Y111" s="36"/>
      <c r="Z111" s="36"/>
      <c r="AA111" s="36"/>
      <c r="AB111" s="36"/>
      <c r="AC111" s="36"/>
      <c r="AD111" s="36"/>
      <c r="AE111" s="36"/>
      <c r="AF111" s="36"/>
      <c r="AG111" s="36"/>
      <c r="AH111" s="36"/>
      <c r="AI111" s="36"/>
    </row>
    <row r="112" spans="1:35" x14ac:dyDescent="0.25">
      <c r="A112" s="36"/>
      <c r="B112" s="36"/>
      <c r="C112" s="36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T112" s="36"/>
      <c r="U112" s="36"/>
      <c r="V112" s="36"/>
      <c r="W112" s="36"/>
      <c r="X112" s="36"/>
      <c r="Y112" s="36"/>
      <c r="Z112" s="36"/>
      <c r="AA112" s="36"/>
      <c r="AB112" s="36"/>
      <c r="AC112" s="36"/>
      <c r="AD112" s="36"/>
      <c r="AE112" s="36"/>
      <c r="AF112" s="36"/>
      <c r="AG112" s="36"/>
      <c r="AH112" s="36"/>
      <c r="AI112" s="36"/>
    </row>
    <row r="113" spans="1:35" x14ac:dyDescent="0.25">
      <c r="A113" s="36"/>
      <c r="B113" s="36"/>
      <c r="C113" s="36"/>
      <c r="D113" s="36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36"/>
      <c r="U113" s="36"/>
      <c r="V113" s="36"/>
      <c r="W113" s="36"/>
      <c r="X113" s="36"/>
      <c r="Y113" s="36"/>
      <c r="Z113" s="36"/>
      <c r="AA113" s="36"/>
      <c r="AB113" s="36"/>
      <c r="AC113" s="36"/>
      <c r="AD113" s="36"/>
      <c r="AE113" s="36"/>
      <c r="AF113" s="36"/>
      <c r="AG113" s="36"/>
      <c r="AH113" s="36"/>
      <c r="AI113" s="36"/>
    </row>
    <row r="114" spans="1:35" x14ac:dyDescent="0.25">
      <c r="A114" s="36"/>
      <c r="B114" s="36"/>
      <c r="C114" s="36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36"/>
      <c r="Y114" s="36"/>
      <c r="Z114" s="36"/>
      <c r="AA114" s="36"/>
      <c r="AB114" s="36"/>
      <c r="AC114" s="36"/>
      <c r="AD114" s="36"/>
      <c r="AE114" s="36"/>
      <c r="AF114" s="36"/>
      <c r="AG114" s="36"/>
      <c r="AH114" s="36"/>
      <c r="AI114" s="36"/>
    </row>
    <row r="115" spans="1:35" x14ac:dyDescent="0.25">
      <c r="A115" s="36"/>
      <c r="B115" s="36"/>
      <c r="C115" s="36"/>
      <c r="D115" s="36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T115" s="36"/>
      <c r="U115" s="36"/>
      <c r="V115" s="36"/>
      <c r="W115" s="36"/>
      <c r="X115" s="36"/>
      <c r="Y115" s="36"/>
      <c r="Z115" s="36"/>
      <c r="AA115" s="36"/>
      <c r="AB115" s="36"/>
      <c r="AC115" s="36"/>
      <c r="AD115" s="36"/>
      <c r="AE115" s="36"/>
      <c r="AF115" s="36"/>
      <c r="AG115" s="36"/>
      <c r="AH115" s="36"/>
      <c r="AI115" s="36"/>
    </row>
    <row r="116" spans="1:35" x14ac:dyDescent="0.25">
      <c r="A116" s="36"/>
      <c r="B116" s="36"/>
      <c r="C116" s="36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/>
      <c r="Y116" s="36"/>
      <c r="Z116" s="36"/>
      <c r="AA116" s="36"/>
      <c r="AB116" s="36"/>
      <c r="AC116" s="36"/>
      <c r="AD116" s="36"/>
      <c r="AE116" s="36"/>
      <c r="AF116" s="36"/>
      <c r="AG116" s="36"/>
      <c r="AH116" s="36"/>
      <c r="AI116" s="36"/>
    </row>
    <row r="117" spans="1:35" x14ac:dyDescent="0.25">
      <c r="A117" s="36"/>
      <c r="B117" s="36"/>
      <c r="C117" s="36"/>
      <c r="D117" s="36"/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/>
      <c r="R117" s="36"/>
      <c r="S117" s="36"/>
      <c r="T117" s="36"/>
      <c r="U117" s="36"/>
      <c r="V117" s="36"/>
      <c r="W117" s="36"/>
      <c r="X117" s="36"/>
      <c r="Y117" s="36"/>
      <c r="Z117" s="36"/>
      <c r="AA117" s="36"/>
      <c r="AB117" s="36"/>
      <c r="AC117" s="36"/>
      <c r="AD117" s="36"/>
      <c r="AE117" s="36"/>
      <c r="AF117" s="36"/>
      <c r="AG117" s="36"/>
      <c r="AH117" s="36"/>
      <c r="AI117" s="36"/>
    </row>
    <row r="118" spans="1:35" x14ac:dyDescent="0.25">
      <c r="A118" s="36"/>
      <c r="B118" s="36"/>
      <c r="C118" s="36"/>
      <c r="D118" s="36"/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/>
      <c r="R118" s="36"/>
      <c r="S118" s="36"/>
      <c r="T118" s="36"/>
      <c r="U118" s="36"/>
      <c r="V118" s="36"/>
      <c r="W118" s="36"/>
      <c r="X118" s="36"/>
      <c r="Y118" s="36"/>
      <c r="Z118" s="36"/>
      <c r="AA118" s="36"/>
      <c r="AB118" s="36"/>
      <c r="AC118" s="36"/>
      <c r="AD118" s="36"/>
      <c r="AE118" s="36"/>
      <c r="AF118" s="36"/>
      <c r="AG118" s="36"/>
      <c r="AH118" s="36"/>
      <c r="AI118" s="36"/>
    </row>
    <row r="123" spans="1:35" x14ac:dyDescent="0.25">
      <c r="A123" s="36"/>
      <c r="B123" s="36"/>
      <c r="C123" s="36"/>
      <c r="D123" s="36"/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  <c r="W123" s="36"/>
      <c r="X123" s="36"/>
      <c r="Y123" s="36"/>
      <c r="Z123" s="36"/>
      <c r="AA123" s="36"/>
      <c r="AB123" s="36"/>
      <c r="AC123" s="36"/>
      <c r="AD123" s="36"/>
      <c r="AE123" s="36"/>
      <c r="AF123" s="36"/>
      <c r="AG123" s="36"/>
      <c r="AH123" s="36"/>
      <c r="AI123" s="36"/>
    </row>
    <row r="124" spans="1:35" x14ac:dyDescent="0.25">
      <c r="A124" s="36"/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  <c r="W124" s="36"/>
      <c r="X124" s="36"/>
      <c r="Y124" s="36"/>
      <c r="Z124" s="36"/>
      <c r="AA124" s="36"/>
      <c r="AB124" s="36"/>
      <c r="AC124" s="36"/>
      <c r="AD124" s="36"/>
      <c r="AE124" s="36"/>
      <c r="AF124" s="36"/>
      <c r="AG124" s="36"/>
      <c r="AH124" s="36"/>
      <c r="AI124" s="36"/>
    </row>
    <row r="125" spans="1:35" x14ac:dyDescent="0.25">
      <c r="A125" s="36"/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  <c r="W125" s="36"/>
      <c r="X125" s="36"/>
      <c r="Y125" s="36"/>
      <c r="Z125" s="36"/>
      <c r="AA125" s="36"/>
      <c r="AB125" s="36"/>
      <c r="AC125" s="36"/>
      <c r="AD125" s="36"/>
      <c r="AE125" s="36"/>
      <c r="AF125" s="36"/>
      <c r="AG125" s="36"/>
      <c r="AH125" s="36"/>
      <c r="AI125" s="36"/>
    </row>
    <row r="126" spans="1:35" x14ac:dyDescent="0.25">
      <c r="A126" s="36"/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  <c r="W126" s="36"/>
      <c r="X126" s="36"/>
      <c r="Y126" s="36"/>
      <c r="Z126" s="36"/>
      <c r="AA126" s="36"/>
      <c r="AB126" s="36"/>
      <c r="AC126" s="36"/>
      <c r="AD126" s="36"/>
      <c r="AE126" s="36"/>
      <c r="AF126" s="36"/>
      <c r="AG126" s="36"/>
      <c r="AH126" s="36"/>
      <c r="AI126" s="36"/>
    </row>
    <row r="127" spans="1:35" x14ac:dyDescent="0.25">
      <c r="A127" s="36"/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  <c r="W127" s="36"/>
      <c r="X127" s="36"/>
      <c r="Y127" s="36"/>
      <c r="Z127" s="36"/>
      <c r="AA127" s="36"/>
      <c r="AB127" s="36"/>
      <c r="AC127" s="36"/>
      <c r="AD127" s="36"/>
      <c r="AE127" s="36"/>
      <c r="AF127" s="36"/>
      <c r="AG127" s="36"/>
      <c r="AH127" s="36"/>
      <c r="AI127" s="36"/>
    </row>
    <row r="128" spans="1:35" x14ac:dyDescent="0.25">
      <c r="A128" s="36"/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  <c r="W128" s="36"/>
      <c r="X128" s="36"/>
      <c r="Y128" s="36"/>
      <c r="Z128" s="36"/>
      <c r="AA128" s="36"/>
      <c r="AB128" s="36"/>
      <c r="AC128" s="36"/>
      <c r="AD128" s="36"/>
      <c r="AE128" s="36"/>
      <c r="AF128" s="36"/>
      <c r="AG128" s="36"/>
      <c r="AH128" s="36"/>
      <c r="AI128" s="36"/>
    </row>
    <row r="129" spans="1:35" x14ac:dyDescent="0.25">
      <c r="A129" s="36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  <c r="W129" s="36"/>
      <c r="X129" s="36"/>
      <c r="Y129" s="36"/>
      <c r="Z129" s="36"/>
      <c r="AA129" s="36"/>
      <c r="AB129" s="36"/>
      <c r="AC129" s="36"/>
      <c r="AD129" s="36"/>
      <c r="AE129" s="36"/>
      <c r="AF129" s="36"/>
      <c r="AG129" s="36"/>
      <c r="AH129" s="36"/>
      <c r="AI129" s="36"/>
    </row>
    <row r="130" spans="1:35" x14ac:dyDescent="0.25">
      <c r="A130" s="36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  <c r="W130" s="36"/>
      <c r="X130" s="36"/>
      <c r="Y130" s="36"/>
      <c r="Z130" s="36"/>
      <c r="AA130" s="36"/>
      <c r="AB130" s="36"/>
      <c r="AC130" s="36"/>
      <c r="AD130" s="36"/>
      <c r="AE130" s="36"/>
      <c r="AF130" s="36"/>
      <c r="AG130" s="36"/>
      <c r="AH130" s="36"/>
      <c r="AI130" s="36"/>
    </row>
    <row r="131" spans="1:35" x14ac:dyDescent="0.25">
      <c r="A131" s="36"/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  <c r="W131" s="36"/>
      <c r="X131" s="36"/>
      <c r="Y131" s="36"/>
      <c r="Z131" s="36"/>
      <c r="AA131" s="36"/>
      <c r="AB131" s="36"/>
      <c r="AC131" s="36"/>
      <c r="AD131" s="36"/>
      <c r="AE131" s="36"/>
      <c r="AF131" s="36"/>
      <c r="AG131" s="36"/>
      <c r="AH131" s="36"/>
      <c r="AI131" s="36"/>
    </row>
    <row r="132" spans="1:35" x14ac:dyDescent="0.25">
      <c r="A132" s="36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  <c r="W132" s="36"/>
      <c r="X132" s="36"/>
      <c r="Y132" s="36"/>
      <c r="Z132" s="36"/>
      <c r="AA132" s="36"/>
      <c r="AB132" s="36"/>
      <c r="AC132" s="36"/>
      <c r="AD132" s="36"/>
      <c r="AE132" s="36"/>
      <c r="AF132" s="36"/>
      <c r="AG132" s="36"/>
      <c r="AH132" s="36"/>
      <c r="AI132" s="36"/>
    </row>
    <row r="133" spans="1:35" x14ac:dyDescent="0.25">
      <c r="A133" s="36"/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T133" s="36"/>
      <c r="U133" s="36"/>
      <c r="V133" s="36"/>
      <c r="W133" s="36"/>
      <c r="X133" s="36"/>
      <c r="Y133" s="36"/>
      <c r="Z133" s="36"/>
      <c r="AA133" s="36"/>
      <c r="AB133" s="36"/>
      <c r="AC133" s="36"/>
      <c r="AD133" s="36"/>
      <c r="AE133" s="36"/>
      <c r="AF133" s="36"/>
      <c r="AG133" s="36"/>
      <c r="AH133" s="36"/>
      <c r="AI133" s="36"/>
    </row>
    <row r="140" spans="1:35" x14ac:dyDescent="0.25">
      <c r="A140" s="36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6"/>
      <c r="W140" s="36"/>
      <c r="X140" s="36"/>
      <c r="Y140" s="36"/>
      <c r="Z140" s="36"/>
      <c r="AA140" s="36"/>
      <c r="AB140" s="36"/>
      <c r="AC140" s="36"/>
      <c r="AD140" s="36"/>
      <c r="AE140" s="36"/>
      <c r="AF140" s="36"/>
      <c r="AG140" s="36"/>
      <c r="AH140" s="36"/>
      <c r="AI140" s="36"/>
    </row>
    <row r="141" spans="1:35" x14ac:dyDescent="0.25">
      <c r="A141" s="36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  <c r="V141" s="36"/>
      <c r="W141" s="36"/>
      <c r="X141" s="36"/>
      <c r="Y141" s="36"/>
      <c r="Z141" s="36"/>
      <c r="AA141" s="36"/>
      <c r="AB141" s="36"/>
      <c r="AC141" s="36"/>
      <c r="AD141" s="36"/>
      <c r="AE141" s="36"/>
      <c r="AF141" s="36"/>
      <c r="AG141" s="36"/>
      <c r="AH141" s="36"/>
      <c r="AI141" s="36"/>
    </row>
    <row r="142" spans="1:35" x14ac:dyDescent="0.25">
      <c r="A142" s="36"/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  <c r="V142" s="36"/>
      <c r="W142" s="36"/>
      <c r="X142" s="36"/>
      <c r="Y142" s="36"/>
      <c r="Z142" s="36"/>
      <c r="AA142" s="36"/>
      <c r="AB142" s="36"/>
      <c r="AC142" s="36"/>
      <c r="AD142" s="36"/>
      <c r="AE142" s="36"/>
      <c r="AF142" s="36"/>
      <c r="AG142" s="36"/>
      <c r="AH142" s="36"/>
      <c r="AI142" s="36"/>
    </row>
    <row r="143" spans="1:35" x14ac:dyDescent="0.25">
      <c r="A143" s="36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  <c r="V143" s="36"/>
      <c r="W143" s="36"/>
      <c r="X143" s="36"/>
      <c r="Y143" s="36"/>
      <c r="Z143" s="36"/>
      <c r="AA143" s="36"/>
      <c r="AB143" s="36"/>
      <c r="AC143" s="36"/>
      <c r="AD143" s="36"/>
      <c r="AE143" s="36"/>
      <c r="AF143" s="36"/>
      <c r="AG143" s="36"/>
      <c r="AH143" s="36"/>
      <c r="AI143" s="36"/>
    </row>
    <row r="144" spans="1:35" x14ac:dyDescent="0.25">
      <c r="A144" s="36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  <c r="V144" s="36"/>
      <c r="W144" s="36"/>
      <c r="X144" s="36"/>
      <c r="Y144" s="36"/>
      <c r="Z144" s="36"/>
      <c r="AA144" s="36"/>
      <c r="AB144" s="36"/>
      <c r="AC144" s="36"/>
      <c r="AD144" s="36"/>
      <c r="AE144" s="36"/>
      <c r="AF144" s="36"/>
      <c r="AG144" s="36"/>
      <c r="AH144" s="36"/>
      <c r="AI144" s="36"/>
    </row>
    <row r="145" spans="1:35" x14ac:dyDescent="0.25">
      <c r="A145" s="36"/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  <c r="V145" s="36"/>
      <c r="W145" s="36"/>
      <c r="X145" s="36"/>
      <c r="Y145" s="36"/>
      <c r="Z145" s="36"/>
      <c r="AA145" s="36"/>
      <c r="AB145" s="36"/>
      <c r="AC145" s="36"/>
      <c r="AD145" s="36"/>
      <c r="AE145" s="36"/>
      <c r="AF145" s="36"/>
      <c r="AG145" s="36"/>
      <c r="AH145" s="36"/>
      <c r="AI145" s="36"/>
    </row>
  </sheetData>
  <mergeCells count="5">
    <mergeCell ref="I1:AE1"/>
    <mergeCell ref="A2:B2"/>
    <mergeCell ref="D2:G2"/>
    <mergeCell ref="G5:AD5"/>
    <mergeCell ref="D7:D10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AL144"/>
  <sheetViews>
    <sheetView workbookViewId="0">
      <selection activeCell="AH7" sqref="AH7:AH9"/>
    </sheetView>
  </sheetViews>
  <sheetFormatPr defaultRowHeight="15.75" x14ac:dyDescent="0.25"/>
  <cols>
    <col min="1" max="1" width="38.85546875" style="1" bestFit="1" customWidth="1"/>
    <col min="2" max="2" width="45.7109375" style="25" customWidth="1"/>
    <col min="3" max="3" width="15.85546875" style="2" customWidth="1"/>
    <col min="4" max="4" width="36.42578125" style="2" customWidth="1"/>
    <col min="5" max="5" width="7.85546875" style="2" customWidth="1"/>
    <col min="6" max="6" width="10.7109375" style="2" customWidth="1"/>
    <col min="7" max="24" width="10.85546875" style="2" customWidth="1"/>
    <col min="25" max="30" width="12.140625" style="2" customWidth="1"/>
    <col min="31" max="33" width="12.28515625" style="3" customWidth="1"/>
    <col min="34" max="34" width="13.85546875" style="3" customWidth="1"/>
    <col min="35" max="35" width="15" style="3" customWidth="1"/>
    <col min="36" max="36" width="11.28515625" style="36" bestFit="1" customWidth="1"/>
    <col min="37" max="37" width="12.42578125" style="36" bestFit="1" customWidth="1"/>
    <col min="38" max="16384" width="9.140625" style="36"/>
  </cols>
  <sheetData>
    <row r="1" spans="1:38" ht="15.75" customHeight="1" x14ac:dyDescent="0.25">
      <c r="I1" s="84" t="s">
        <v>1</v>
      </c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  <c r="AA1" s="84"/>
      <c r="AB1" s="84"/>
      <c r="AC1" s="84"/>
      <c r="AD1" s="84"/>
      <c r="AE1" s="84"/>
      <c r="AF1" s="36"/>
      <c r="AG1" s="36"/>
    </row>
    <row r="2" spans="1:38" ht="30" customHeight="1" x14ac:dyDescent="0.3">
      <c r="A2" s="85" t="s">
        <v>0</v>
      </c>
      <c r="B2" s="85"/>
      <c r="C2" s="24"/>
      <c r="D2" s="86" t="s">
        <v>206</v>
      </c>
      <c r="E2" s="86"/>
      <c r="F2" s="86"/>
      <c r="G2" s="86"/>
      <c r="J2" s="37"/>
      <c r="Y2" s="36"/>
      <c r="Z2" s="36"/>
      <c r="AH2" s="18"/>
      <c r="AI2" s="18"/>
    </row>
    <row r="3" spans="1:38" x14ac:dyDescent="0.25">
      <c r="A3" s="36"/>
      <c r="B3" s="2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</row>
    <row r="4" spans="1:38" x14ac:dyDescent="0.25">
      <c r="A4" s="36"/>
      <c r="B4" s="2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</row>
    <row r="5" spans="1:38" s="5" customFormat="1" x14ac:dyDescent="0.25">
      <c r="A5" s="4"/>
      <c r="B5" s="27"/>
      <c r="G5" s="87" t="s">
        <v>47</v>
      </c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8"/>
      <c r="T5" s="88"/>
      <c r="U5" s="88"/>
      <c r="V5" s="88"/>
      <c r="W5" s="88"/>
      <c r="X5" s="88"/>
      <c r="Y5" s="88"/>
      <c r="Z5" s="88"/>
      <c r="AA5" s="88"/>
      <c r="AB5" s="88"/>
      <c r="AC5" s="88"/>
      <c r="AD5" s="89"/>
      <c r="AE5" s="6"/>
      <c r="AF5" s="6"/>
      <c r="AG5" s="6"/>
      <c r="AH5" s="7"/>
      <c r="AI5" s="6"/>
    </row>
    <row r="6" spans="1:38" s="12" customFormat="1" ht="110.25" x14ac:dyDescent="0.25">
      <c r="A6" s="8" t="s">
        <v>2</v>
      </c>
      <c r="B6" s="8" t="s">
        <v>3</v>
      </c>
      <c r="C6" s="8" t="s">
        <v>4</v>
      </c>
      <c r="D6" s="8" t="s">
        <v>5</v>
      </c>
      <c r="E6" s="9" t="s">
        <v>6</v>
      </c>
      <c r="F6" s="9" t="s">
        <v>34</v>
      </c>
      <c r="G6" s="9" t="s">
        <v>13</v>
      </c>
      <c r="H6" s="9" t="s">
        <v>35</v>
      </c>
      <c r="I6" s="9" t="s">
        <v>14</v>
      </c>
      <c r="J6" s="9" t="s">
        <v>36</v>
      </c>
      <c r="K6" s="9" t="s">
        <v>15</v>
      </c>
      <c r="L6" s="9" t="s">
        <v>37</v>
      </c>
      <c r="M6" s="9" t="s">
        <v>16</v>
      </c>
      <c r="N6" s="9" t="s">
        <v>38</v>
      </c>
      <c r="O6" s="9" t="s">
        <v>17</v>
      </c>
      <c r="P6" s="9" t="s">
        <v>39</v>
      </c>
      <c r="Q6" s="9" t="s">
        <v>18</v>
      </c>
      <c r="R6" s="9" t="s">
        <v>40</v>
      </c>
      <c r="S6" s="9" t="s">
        <v>19</v>
      </c>
      <c r="T6" s="9" t="s">
        <v>41</v>
      </c>
      <c r="U6" s="9" t="s">
        <v>20</v>
      </c>
      <c r="V6" s="9" t="s">
        <v>42</v>
      </c>
      <c r="W6" s="9" t="s">
        <v>21</v>
      </c>
      <c r="X6" s="9" t="s">
        <v>43</v>
      </c>
      <c r="Y6" s="9" t="s">
        <v>7</v>
      </c>
      <c r="Z6" s="9" t="s">
        <v>44</v>
      </c>
      <c r="AA6" s="9" t="s">
        <v>8</v>
      </c>
      <c r="AB6" s="9" t="s">
        <v>45</v>
      </c>
      <c r="AC6" s="9" t="s">
        <v>9</v>
      </c>
      <c r="AD6" s="9" t="s">
        <v>46</v>
      </c>
      <c r="AE6" s="10" t="s">
        <v>10</v>
      </c>
      <c r="AF6" s="10" t="s">
        <v>48</v>
      </c>
      <c r="AG6" s="10" t="s">
        <v>49</v>
      </c>
      <c r="AH6" s="10" t="s">
        <v>12</v>
      </c>
      <c r="AI6" s="11" t="s">
        <v>11</v>
      </c>
    </row>
    <row r="7" spans="1:38" s="18" customFormat="1" ht="32.25" customHeight="1" x14ac:dyDescent="0.25">
      <c r="A7" s="13" t="s">
        <v>207</v>
      </c>
      <c r="B7" s="28" t="s">
        <v>186</v>
      </c>
      <c r="C7" s="14"/>
      <c r="D7" s="90" t="s">
        <v>22</v>
      </c>
      <c r="E7" s="15" t="s">
        <v>23</v>
      </c>
      <c r="F7" s="15">
        <v>0</v>
      </c>
      <c r="G7" s="23"/>
      <c r="H7" s="23"/>
      <c r="I7" s="23"/>
      <c r="J7" s="23"/>
      <c r="K7" s="23">
        <v>1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16">
        <f>G7+I7+K7+M7+O7+Q7+S7+U7+W7+Y7+AA7+AC7</f>
        <v>1</v>
      </c>
      <c r="AF7" s="16">
        <f>H7+J7+L7+N7+P7+R7+T7+V7+X7+Z7+AB7+AD7</f>
        <v>0</v>
      </c>
      <c r="AG7" s="16">
        <f>F7-AF7+AE7</f>
        <v>1</v>
      </c>
      <c r="AH7" s="20">
        <f>AK7</f>
        <v>329408.0941319532</v>
      </c>
      <c r="AI7" s="17">
        <f>AE7*AH7</f>
        <v>329408.0941319532</v>
      </c>
      <c r="AJ7" s="30">
        <v>329.40809413195319</v>
      </c>
      <c r="AK7" s="30">
        <f>AJ7*1000/AE7</f>
        <v>329408.0941319532</v>
      </c>
      <c r="AL7" s="40"/>
    </row>
    <row r="8" spans="1:38" s="18" customFormat="1" ht="32.25" customHeight="1" x14ac:dyDescent="0.25">
      <c r="A8" s="13" t="s">
        <v>208</v>
      </c>
      <c r="B8" s="28"/>
      <c r="C8" s="14"/>
      <c r="D8" s="90"/>
      <c r="E8" s="15" t="s">
        <v>23</v>
      </c>
      <c r="F8" s="15">
        <v>4</v>
      </c>
      <c r="G8" s="23"/>
      <c r="H8" s="23"/>
      <c r="I8" s="23"/>
      <c r="J8" s="23"/>
      <c r="K8" s="23">
        <v>2</v>
      </c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16">
        <f t="shared" ref="AE8:AF9" si="0">G8+I8+K8+M8+O8+Q8+S8+U8+W8+Y8+AA8+AC8</f>
        <v>2</v>
      </c>
      <c r="AF8" s="16">
        <f t="shared" si="0"/>
        <v>0</v>
      </c>
      <c r="AG8" s="16">
        <f t="shared" ref="AG8:AG9" si="1">F8-AF8+AE8</f>
        <v>6</v>
      </c>
      <c r="AH8" s="20">
        <f t="shared" ref="AH8:AH9" si="2">AK8</f>
        <v>108975.0417382116</v>
      </c>
      <c r="AI8" s="17">
        <f t="shared" ref="AI8:AI9" si="3">AE8*AH8</f>
        <v>217950.0834764232</v>
      </c>
      <c r="AJ8" s="30">
        <v>217.9500834764232</v>
      </c>
      <c r="AK8" s="30">
        <f t="shared" ref="AK8:AK9" si="4">AJ8*1000/AE8</f>
        <v>108975.0417382116</v>
      </c>
      <c r="AL8" s="40"/>
    </row>
    <row r="9" spans="1:38" s="18" customFormat="1" ht="32.25" customHeight="1" x14ac:dyDescent="0.25">
      <c r="A9" s="13" t="s">
        <v>209</v>
      </c>
      <c r="B9" s="28"/>
      <c r="C9" s="14"/>
      <c r="D9" s="90"/>
      <c r="E9" s="15" t="s">
        <v>24</v>
      </c>
      <c r="F9" s="15">
        <v>0</v>
      </c>
      <c r="G9" s="23"/>
      <c r="H9" s="23"/>
      <c r="I9" s="23"/>
      <c r="J9" s="23"/>
      <c r="K9" s="23">
        <v>20</v>
      </c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16">
        <f t="shared" si="0"/>
        <v>20</v>
      </c>
      <c r="AF9" s="16">
        <f t="shared" si="0"/>
        <v>0</v>
      </c>
      <c r="AG9" s="16">
        <f t="shared" si="1"/>
        <v>20</v>
      </c>
      <c r="AH9" s="20">
        <f t="shared" si="2"/>
        <v>3117.5135511407993</v>
      </c>
      <c r="AI9" s="17">
        <f t="shared" si="3"/>
        <v>62350.271022815985</v>
      </c>
      <c r="AJ9" s="30">
        <v>62.350271022815988</v>
      </c>
      <c r="AK9" s="30">
        <f t="shared" si="4"/>
        <v>3117.5135511407993</v>
      </c>
      <c r="AL9" s="40"/>
    </row>
    <row r="10" spans="1:38" s="19" customFormat="1" ht="15" customHeight="1" x14ac:dyDescent="0.25">
      <c r="A10" s="21"/>
      <c r="B10" s="29"/>
      <c r="C10" s="22"/>
      <c r="D10" s="2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3"/>
      <c r="AF10" s="3"/>
      <c r="AG10" s="3"/>
      <c r="AH10" s="3"/>
      <c r="AI10" s="3">
        <f>SUM(AI7:AI9)</f>
        <v>609708.44863119232</v>
      </c>
      <c r="AJ10" s="36"/>
      <c r="AK10" s="36"/>
    </row>
    <row r="11" spans="1:38" s="19" customFormat="1" x14ac:dyDescent="0.25">
      <c r="A11" s="21" t="s">
        <v>204</v>
      </c>
      <c r="B11" s="29"/>
      <c r="C11" s="22"/>
      <c r="D11" s="2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3"/>
      <c r="AF11" s="3"/>
      <c r="AG11" s="3"/>
      <c r="AH11" s="3"/>
      <c r="AI11" s="3"/>
      <c r="AJ11" s="36"/>
      <c r="AK11" s="36"/>
    </row>
    <row r="12" spans="1:38" s="19" customFormat="1" x14ac:dyDescent="0.25">
      <c r="A12" s="21" t="s">
        <v>205</v>
      </c>
      <c r="B12" s="29"/>
      <c r="C12" s="22"/>
      <c r="D12" s="2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3"/>
      <c r="AF12" s="3"/>
      <c r="AG12" s="3"/>
      <c r="AH12" s="3"/>
      <c r="AI12" s="3"/>
      <c r="AJ12" s="36"/>
      <c r="AK12" s="36"/>
    </row>
    <row r="13" spans="1:38" s="19" customFormat="1" x14ac:dyDescent="0.25">
      <c r="A13" s="21"/>
      <c r="B13" s="29"/>
      <c r="C13" s="22"/>
      <c r="D13" s="2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3"/>
      <c r="AF13" s="3"/>
      <c r="AG13" s="3"/>
      <c r="AH13" s="3"/>
      <c r="AI13" s="3"/>
      <c r="AJ13" s="36"/>
      <c r="AK13" s="36"/>
    </row>
    <row r="14" spans="1:38" s="19" customFormat="1" x14ac:dyDescent="0.25">
      <c r="A14" s="21"/>
      <c r="B14" s="29"/>
      <c r="C14" s="22"/>
      <c r="D14" s="2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3"/>
      <c r="AF14" s="3"/>
      <c r="AG14" s="3"/>
      <c r="AH14" s="3"/>
      <c r="AI14" s="3"/>
      <c r="AJ14" s="36"/>
      <c r="AK14" s="36"/>
    </row>
    <row r="15" spans="1:38" s="19" customFormat="1" x14ac:dyDescent="0.25">
      <c r="A15" s="21"/>
      <c r="B15" s="29"/>
      <c r="C15" s="22"/>
      <c r="D15" s="2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3"/>
      <c r="AF15" s="3"/>
      <c r="AG15" s="3"/>
      <c r="AH15" s="3"/>
      <c r="AI15" s="3"/>
      <c r="AJ15" s="36"/>
      <c r="AK15" s="36"/>
    </row>
    <row r="17" spans="1:35" x14ac:dyDescent="0.25">
      <c r="A17" s="36"/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</row>
    <row r="18" spans="1:35" x14ac:dyDescent="0.25">
      <c r="A18" s="36"/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6"/>
    </row>
    <row r="19" spans="1:35" x14ac:dyDescent="0.25">
      <c r="A19" s="36"/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</row>
    <row r="20" spans="1:35" x14ac:dyDescent="0.25">
      <c r="A20" s="36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</row>
    <row r="21" spans="1:35" x14ac:dyDescent="0.25">
      <c r="A21" s="36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</row>
    <row r="22" spans="1:35" x14ac:dyDescent="0.25">
      <c r="A22" s="36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/>
      <c r="AH22" s="36"/>
      <c r="AI22" s="36"/>
    </row>
    <row r="23" spans="1:35" x14ac:dyDescent="0.25">
      <c r="A23" s="36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</row>
    <row r="24" spans="1:35" x14ac:dyDescent="0.25">
      <c r="A24" s="36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36"/>
      <c r="AI24" s="36"/>
    </row>
    <row r="25" spans="1:35" x14ac:dyDescent="0.25">
      <c r="A25" s="36"/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</row>
    <row r="26" spans="1:35" x14ac:dyDescent="0.25">
      <c r="A26" s="36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</row>
    <row r="27" spans="1:35" x14ac:dyDescent="0.25">
      <c r="A27" s="36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I27" s="36"/>
    </row>
    <row r="28" spans="1:35" x14ac:dyDescent="0.25">
      <c r="A28" s="36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</row>
    <row r="29" spans="1:35" x14ac:dyDescent="0.25">
      <c r="A29" s="36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36"/>
      <c r="AH29" s="36"/>
      <c r="AI29" s="36"/>
    </row>
    <row r="30" spans="1:35" x14ac:dyDescent="0.25">
      <c r="A30" s="36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36"/>
      <c r="AH30" s="36"/>
      <c r="AI30" s="36"/>
    </row>
    <row r="31" spans="1:35" x14ac:dyDescent="0.25">
      <c r="A31" s="36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</row>
    <row r="32" spans="1:35" x14ac:dyDescent="0.25">
      <c r="A32" s="36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</row>
    <row r="33" spans="1:35" x14ac:dyDescent="0.25">
      <c r="A33" s="36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36"/>
      <c r="AH33" s="36"/>
      <c r="AI33" s="36"/>
    </row>
    <row r="34" spans="1:35" x14ac:dyDescent="0.25">
      <c r="A34" s="36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36"/>
      <c r="AI34" s="36"/>
    </row>
    <row r="45" spans="1:35" x14ac:dyDescent="0.25">
      <c r="A45" s="36"/>
      <c r="B45" s="36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  <c r="AB45" s="36"/>
      <c r="AC45" s="36"/>
      <c r="AD45" s="36"/>
      <c r="AE45" s="36"/>
      <c r="AF45" s="36"/>
      <c r="AG45" s="36"/>
      <c r="AH45" s="36"/>
      <c r="AI45" s="36"/>
    </row>
    <row r="46" spans="1:35" x14ac:dyDescent="0.25">
      <c r="A46" s="36"/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G46" s="36"/>
      <c r="AH46" s="36"/>
      <c r="AI46" s="36"/>
    </row>
    <row r="47" spans="1:35" x14ac:dyDescent="0.25">
      <c r="A47" s="36"/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  <c r="AF47" s="36"/>
      <c r="AG47" s="36"/>
      <c r="AH47" s="36"/>
      <c r="AI47" s="36"/>
    </row>
    <row r="48" spans="1:35" x14ac:dyDescent="0.25">
      <c r="A48" s="36"/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36"/>
      <c r="AI48" s="36"/>
    </row>
    <row r="49" spans="1:35" x14ac:dyDescent="0.25">
      <c r="A49" s="36"/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  <c r="AF49" s="36"/>
      <c r="AG49" s="36"/>
      <c r="AH49" s="36"/>
      <c r="AI49" s="36"/>
    </row>
    <row r="50" spans="1:35" x14ac:dyDescent="0.25">
      <c r="A50" s="36"/>
      <c r="B50" s="36"/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  <c r="AF50" s="36"/>
      <c r="AG50" s="36"/>
      <c r="AH50" s="36"/>
      <c r="AI50" s="36"/>
    </row>
    <row r="51" spans="1:35" x14ac:dyDescent="0.25">
      <c r="A51" s="36"/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/>
      <c r="AF51" s="36"/>
      <c r="AG51" s="36"/>
      <c r="AH51" s="36"/>
      <c r="AI51" s="36"/>
    </row>
    <row r="52" spans="1:35" x14ac:dyDescent="0.25">
      <c r="A52" s="36"/>
      <c r="B52" s="36"/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  <c r="AF52" s="36"/>
      <c r="AG52" s="36"/>
      <c r="AH52" s="36"/>
      <c r="AI52" s="36"/>
    </row>
    <row r="53" spans="1:35" x14ac:dyDescent="0.25">
      <c r="A53" s="36"/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  <c r="AG53" s="36"/>
      <c r="AH53" s="36"/>
      <c r="AI53" s="36"/>
    </row>
    <row r="54" spans="1:35" x14ac:dyDescent="0.25">
      <c r="A54" s="36"/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  <c r="AF54" s="36"/>
      <c r="AG54" s="36"/>
      <c r="AH54" s="36"/>
      <c r="AI54" s="36"/>
    </row>
    <row r="55" spans="1:35" x14ac:dyDescent="0.25">
      <c r="A55" s="36"/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  <c r="AF55" s="36"/>
      <c r="AG55" s="36"/>
      <c r="AH55" s="36"/>
      <c r="AI55" s="36"/>
    </row>
    <row r="56" spans="1:35" x14ac:dyDescent="0.25">
      <c r="A56" s="36"/>
      <c r="B56" s="36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  <c r="AF56" s="36"/>
      <c r="AG56" s="36"/>
      <c r="AH56" s="36"/>
      <c r="AI56" s="36"/>
    </row>
    <row r="57" spans="1:35" x14ac:dyDescent="0.25">
      <c r="A57" s="36"/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36"/>
      <c r="AI57" s="36"/>
    </row>
    <row r="58" spans="1:35" x14ac:dyDescent="0.25">
      <c r="A58" s="36"/>
      <c r="B58" s="36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  <c r="AF58" s="36"/>
      <c r="AG58" s="36"/>
      <c r="AH58" s="36"/>
      <c r="AI58" s="36"/>
    </row>
    <row r="59" spans="1:35" x14ac:dyDescent="0.25">
      <c r="A59" s="36"/>
      <c r="B59" s="36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F59" s="36"/>
      <c r="AG59" s="36"/>
      <c r="AH59" s="36"/>
      <c r="AI59" s="36"/>
    </row>
    <row r="60" spans="1:35" x14ac:dyDescent="0.25">
      <c r="A60" s="36"/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36"/>
      <c r="AH60" s="36"/>
      <c r="AI60" s="36"/>
    </row>
    <row r="61" spans="1:35" x14ac:dyDescent="0.25">
      <c r="A61" s="36"/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  <c r="AF61" s="36"/>
      <c r="AG61" s="36"/>
      <c r="AH61" s="36"/>
      <c r="AI61" s="36"/>
    </row>
    <row r="62" spans="1:35" x14ac:dyDescent="0.25">
      <c r="A62" s="36"/>
      <c r="B62" s="36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6"/>
      <c r="AH62" s="36"/>
      <c r="AI62" s="36"/>
    </row>
    <row r="67" spans="1:35" x14ac:dyDescent="0.25">
      <c r="A67" s="36"/>
      <c r="B67" s="36"/>
      <c r="C67" s="36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  <c r="AA67" s="36"/>
      <c r="AB67" s="36"/>
      <c r="AC67" s="36"/>
      <c r="AD67" s="36"/>
      <c r="AE67" s="36"/>
      <c r="AF67" s="36"/>
      <c r="AG67" s="36"/>
      <c r="AH67" s="36"/>
      <c r="AI67" s="36"/>
    </row>
    <row r="68" spans="1:35" x14ac:dyDescent="0.25">
      <c r="A68" s="36"/>
      <c r="B68" s="36"/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</row>
    <row r="69" spans="1:35" x14ac:dyDescent="0.25">
      <c r="A69" s="36"/>
      <c r="B69" s="36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  <c r="AB69" s="36"/>
      <c r="AC69" s="36"/>
      <c r="AD69" s="36"/>
      <c r="AE69" s="36"/>
      <c r="AF69" s="36"/>
      <c r="AG69" s="36"/>
      <c r="AH69" s="36"/>
      <c r="AI69" s="36"/>
    </row>
    <row r="70" spans="1:35" x14ac:dyDescent="0.25">
      <c r="A70" s="36"/>
      <c r="B70" s="36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  <c r="AA70" s="36"/>
      <c r="AB70" s="36"/>
      <c r="AC70" s="36"/>
      <c r="AD70" s="36"/>
      <c r="AE70" s="36"/>
      <c r="AF70" s="36"/>
      <c r="AG70" s="36"/>
      <c r="AH70" s="36"/>
      <c r="AI70" s="36"/>
    </row>
    <row r="71" spans="1:35" x14ac:dyDescent="0.25">
      <c r="A71" s="36"/>
      <c r="B71" s="36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  <c r="AF71" s="36"/>
      <c r="AG71" s="36"/>
      <c r="AH71" s="36"/>
      <c r="AI71" s="36"/>
    </row>
    <row r="72" spans="1:35" x14ac:dyDescent="0.25">
      <c r="A72" s="36"/>
      <c r="B72" s="36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</row>
    <row r="73" spans="1:35" x14ac:dyDescent="0.25">
      <c r="A73" s="36"/>
      <c r="B73" s="36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  <c r="AF73" s="36"/>
      <c r="AG73" s="36"/>
      <c r="AH73" s="36"/>
      <c r="AI73" s="36"/>
    </row>
    <row r="74" spans="1:35" x14ac:dyDescent="0.25">
      <c r="A74" s="36"/>
      <c r="B74" s="36"/>
      <c r="C74" s="36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6"/>
      <c r="Y74" s="36"/>
      <c r="Z74" s="36"/>
      <c r="AA74" s="36"/>
      <c r="AB74" s="36"/>
      <c r="AC74" s="36"/>
      <c r="AD74" s="36"/>
      <c r="AE74" s="36"/>
      <c r="AF74" s="36"/>
      <c r="AG74" s="36"/>
      <c r="AH74" s="36"/>
      <c r="AI74" s="36"/>
    </row>
    <row r="75" spans="1:35" x14ac:dyDescent="0.25">
      <c r="A75" s="36"/>
      <c r="B75" s="36"/>
      <c r="C75" s="36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6"/>
      <c r="W75" s="36"/>
      <c r="X75" s="36"/>
      <c r="Y75" s="36"/>
      <c r="Z75" s="36"/>
      <c r="AA75" s="36"/>
      <c r="AB75" s="36"/>
      <c r="AC75" s="36"/>
      <c r="AD75" s="36"/>
      <c r="AE75" s="36"/>
      <c r="AF75" s="36"/>
      <c r="AG75" s="36"/>
      <c r="AH75" s="36"/>
      <c r="AI75" s="36"/>
    </row>
    <row r="76" spans="1:35" x14ac:dyDescent="0.25">
      <c r="A76" s="36"/>
      <c r="B76" s="36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  <c r="AF76" s="36"/>
      <c r="AG76" s="36"/>
      <c r="AH76" s="36"/>
      <c r="AI76" s="36"/>
    </row>
    <row r="77" spans="1:35" x14ac:dyDescent="0.25">
      <c r="A77" s="36"/>
      <c r="B77" s="36"/>
      <c r="C77" s="36"/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  <c r="AF77" s="36"/>
      <c r="AG77" s="36"/>
      <c r="AH77" s="36"/>
      <c r="AI77" s="36"/>
    </row>
    <row r="80" spans="1:35" x14ac:dyDescent="0.25">
      <c r="A80" s="36"/>
      <c r="B80" s="36"/>
      <c r="C80" s="36"/>
      <c r="D80" s="36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  <c r="AF80" s="36"/>
      <c r="AG80" s="36"/>
      <c r="AH80" s="36"/>
      <c r="AI80" s="36"/>
    </row>
    <row r="81" spans="1:35" x14ac:dyDescent="0.25">
      <c r="A81" s="36"/>
      <c r="B81" s="36"/>
      <c r="C81" s="36"/>
      <c r="D81" s="36"/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6"/>
      <c r="Z81" s="36"/>
      <c r="AA81" s="36"/>
      <c r="AB81" s="36"/>
      <c r="AC81" s="36"/>
      <c r="AD81" s="36"/>
      <c r="AE81" s="36"/>
      <c r="AF81" s="36"/>
      <c r="AG81" s="36"/>
      <c r="AH81" s="36"/>
      <c r="AI81" s="36"/>
    </row>
    <row r="82" spans="1:35" x14ac:dyDescent="0.25">
      <c r="A82" s="36"/>
      <c r="B82" s="36"/>
      <c r="C82" s="36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  <c r="AF82" s="36"/>
      <c r="AG82" s="36"/>
      <c r="AH82" s="36"/>
      <c r="AI82" s="36"/>
    </row>
    <row r="83" spans="1:35" x14ac:dyDescent="0.25">
      <c r="A83" s="36"/>
      <c r="B83" s="36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  <c r="AF83" s="36"/>
      <c r="AG83" s="36"/>
      <c r="AH83" s="36"/>
      <c r="AI83" s="36"/>
    </row>
    <row r="84" spans="1:35" x14ac:dyDescent="0.25">
      <c r="A84" s="36"/>
      <c r="B84" s="36"/>
      <c r="C84" s="36"/>
      <c r="D84" s="36"/>
      <c r="E84" s="36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6"/>
      <c r="AF84" s="36"/>
      <c r="AG84" s="36"/>
      <c r="AH84" s="36"/>
      <c r="AI84" s="36"/>
    </row>
    <row r="85" spans="1:35" x14ac:dyDescent="0.25">
      <c r="A85" s="36"/>
      <c r="B85" s="36"/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  <c r="Z85" s="36"/>
      <c r="AA85" s="36"/>
      <c r="AB85" s="36"/>
      <c r="AC85" s="36"/>
      <c r="AD85" s="36"/>
      <c r="AE85" s="36"/>
      <c r="AF85" s="36"/>
      <c r="AG85" s="36"/>
      <c r="AH85" s="36"/>
      <c r="AI85" s="36"/>
    </row>
    <row r="86" spans="1:35" x14ac:dyDescent="0.25">
      <c r="A86" s="36"/>
      <c r="B86" s="36"/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  <c r="AA86" s="36"/>
      <c r="AB86" s="36"/>
      <c r="AC86" s="36"/>
      <c r="AD86" s="36"/>
      <c r="AE86" s="36"/>
      <c r="AF86" s="36"/>
      <c r="AG86" s="36"/>
      <c r="AH86" s="36"/>
      <c r="AI86" s="36"/>
    </row>
    <row r="87" spans="1:35" x14ac:dyDescent="0.25">
      <c r="A87" s="36"/>
      <c r="B87" s="36"/>
      <c r="C87" s="36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  <c r="AF87" s="36"/>
      <c r="AG87" s="36"/>
      <c r="AH87" s="36"/>
      <c r="AI87" s="36"/>
    </row>
    <row r="88" spans="1:35" x14ac:dyDescent="0.25">
      <c r="A88" s="36"/>
      <c r="B88" s="36"/>
      <c r="C88" s="36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  <c r="AF88" s="36"/>
      <c r="AG88" s="36"/>
      <c r="AH88" s="36"/>
      <c r="AI88" s="36"/>
    </row>
    <row r="89" spans="1:35" x14ac:dyDescent="0.25">
      <c r="A89" s="36"/>
      <c r="B89" s="36"/>
      <c r="C89" s="36"/>
      <c r="D89" s="36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  <c r="AA89" s="36"/>
      <c r="AB89" s="36"/>
      <c r="AC89" s="36"/>
      <c r="AD89" s="36"/>
      <c r="AE89" s="36"/>
      <c r="AF89" s="36"/>
      <c r="AG89" s="36"/>
      <c r="AH89" s="36"/>
      <c r="AI89" s="36"/>
    </row>
    <row r="100" spans="1:35" x14ac:dyDescent="0.25">
      <c r="A100" s="36"/>
      <c r="B100" s="36"/>
      <c r="C100" s="36"/>
      <c r="D100" s="36"/>
      <c r="E100" s="36"/>
      <c r="F100" s="36"/>
      <c r="G100" s="36"/>
      <c r="H100" s="36"/>
      <c r="I100" s="36"/>
      <c r="J100" s="36"/>
      <c r="K100" s="36"/>
      <c r="L100" s="36"/>
      <c r="M100" s="36"/>
      <c r="N100" s="36"/>
      <c r="O100" s="36"/>
      <c r="P100" s="36"/>
      <c r="Q100" s="36"/>
      <c r="R100" s="36"/>
      <c r="S100" s="36"/>
      <c r="T100" s="36"/>
      <c r="U100" s="36"/>
      <c r="V100" s="36"/>
      <c r="W100" s="36"/>
      <c r="X100" s="36"/>
      <c r="Y100" s="36"/>
      <c r="Z100" s="36"/>
      <c r="AA100" s="36"/>
      <c r="AB100" s="36"/>
      <c r="AC100" s="36"/>
      <c r="AD100" s="36"/>
      <c r="AE100" s="36"/>
      <c r="AF100" s="36"/>
      <c r="AG100" s="36"/>
      <c r="AH100" s="36"/>
      <c r="AI100" s="36"/>
    </row>
    <row r="101" spans="1:35" x14ac:dyDescent="0.25">
      <c r="A101" s="36"/>
      <c r="B101" s="36"/>
      <c r="C101" s="36"/>
      <c r="D101" s="36"/>
      <c r="E101" s="36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/>
      <c r="R101" s="36"/>
      <c r="S101" s="36"/>
      <c r="T101" s="36"/>
      <c r="U101" s="36"/>
      <c r="V101" s="36"/>
      <c r="W101" s="36"/>
      <c r="X101" s="36"/>
      <c r="Y101" s="36"/>
      <c r="Z101" s="36"/>
      <c r="AA101" s="36"/>
      <c r="AB101" s="36"/>
      <c r="AC101" s="36"/>
      <c r="AD101" s="36"/>
      <c r="AE101" s="36"/>
      <c r="AF101" s="36"/>
      <c r="AG101" s="36"/>
      <c r="AH101" s="36"/>
      <c r="AI101" s="36"/>
    </row>
    <row r="102" spans="1:35" x14ac:dyDescent="0.25">
      <c r="A102" s="36"/>
      <c r="B102" s="36"/>
      <c r="C102" s="36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F102" s="36"/>
      <c r="AG102" s="36"/>
      <c r="AH102" s="36"/>
      <c r="AI102" s="36"/>
    </row>
    <row r="103" spans="1:35" x14ac:dyDescent="0.25">
      <c r="A103" s="36"/>
      <c r="B103" s="36"/>
      <c r="C103" s="36"/>
      <c r="D103" s="36"/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/>
      <c r="R103" s="36"/>
      <c r="S103" s="36"/>
      <c r="T103" s="36"/>
      <c r="U103" s="36"/>
      <c r="V103" s="36"/>
      <c r="W103" s="36"/>
      <c r="X103" s="36"/>
      <c r="Y103" s="36"/>
      <c r="Z103" s="36"/>
      <c r="AA103" s="36"/>
      <c r="AB103" s="36"/>
      <c r="AC103" s="36"/>
      <c r="AD103" s="36"/>
      <c r="AE103" s="36"/>
      <c r="AF103" s="36"/>
      <c r="AG103" s="36"/>
      <c r="AH103" s="36"/>
      <c r="AI103" s="36"/>
    </row>
    <row r="104" spans="1:35" x14ac:dyDescent="0.25">
      <c r="A104" s="36"/>
      <c r="B104" s="36"/>
      <c r="C104" s="36"/>
      <c r="D104" s="36"/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/>
      <c r="R104" s="36"/>
      <c r="S104" s="36"/>
      <c r="T104" s="36"/>
      <c r="U104" s="36"/>
      <c r="V104" s="36"/>
      <c r="W104" s="36"/>
      <c r="X104" s="36"/>
      <c r="Y104" s="36"/>
      <c r="Z104" s="36"/>
      <c r="AA104" s="36"/>
      <c r="AB104" s="36"/>
      <c r="AC104" s="36"/>
      <c r="AD104" s="36"/>
      <c r="AE104" s="36"/>
      <c r="AF104" s="36"/>
      <c r="AG104" s="36"/>
      <c r="AH104" s="36"/>
      <c r="AI104" s="36"/>
    </row>
    <row r="105" spans="1:35" x14ac:dyDescent="0.25">
      <c r="A105" s="36"/>
      <c r="B105" s="36"/>
      <c r="C105" s="36"/>
      <c r="D105" s="36"/>
      <c r="E105" s="36"/>
      <c r="F105" s="36"/>
      <c r="G105" s="36"/>
      <c r="H105" s="36"/>
      <c r="I105" s="36"/>
      <c r="J105" s="36"/>
      <c r="K105" s="36"/>
      <c r="L105" s="36"/>
      <c r="M105" s="36"/>
      <c r="N105" s="36"/>
      <c r="O105" s="36"/>
      <c r="P105" s="36"/>
      <c r="Q105" s="36"/>
      <c r="R105" s="36"/>
      <c r="S105" s="36"/>
      <c r="T105" s="36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6"/>
      <c r="AF105" s="36"/>
      <c r="AG105" s="36"/>
      <c r="AH105" s="36"/>
      <c r="AI105" s="36"/>
    </row>
    <row r="106" spans="1:35" x14ac:dyDescent="0.25">
      <c r="A106" s="36"/>
      <c r="B106" s="36"/>
      <c r="C106" s="36"/>
      <c r="D106" s="36"/>
      <c r="E106" s="36"/>
      <c r="F106" s="36"/>
      <c r="G106" s="36"/>
      <c r="H106" s="36"/>
      <c r="I106" s="36"/>
      <c r="J106" s="36"/>
      <c r="K106" s="36"/>
      <c r="L106" s="36"/>
      <c r="M106" s="36"/>
      <c r="N106" s="36"/>
      <c r="O106" s="36"/>
      <c r="P106" s="36"/>
      <c r="Q106" s="36"/>
      <c r="R106" s="36"/>
      <c r="S106" s="36"/>
      <c r="T106" s="36"/>
      <c r="U106" s="36"/>
      <c r="V106" s="36"/>
      <c r="W106" s="36"/>
      <c r="X106" s="36"/>
      <c r="Y106" s="36"/>
      <c r="Z106" s="36"/>
      <c r="AA106" s="36"/>
      <c r="AB106" s="36"/>
      <c r="AC106" s="36"/>
      <c r="AD106" s="36"/>
      <c r="AE106" s="36"/>
      <c r="AF106" s="36"/>
      <c r="AG106" s="36"/>
      <c r="AH106" s="36"/>
      <c r="AI106" s="36"/>
    </row>
    <row r="107" spans="1:35" x14ac:dyDescent="0.25">
      <c r="A107" s="36"/>
      <c r="B107" s="36"/>
      <c r="C107" s="36"/>
      <c r="D107" s="36"/>
      <c r="E107" s="36"/>
      <c r="F107" s="36"/>
      <c r="G107" s="36"/>
      <c r="H107" s="36"/>
      <c r="I107" s="36"/>
      <c r="J107" s="36"/>
      <c r="K107" s="36"/>
      <c r="L107" s="36"/>
      <c r="M107" s="36"/>
      <c r="N107" s="36"/>
      <c r="O107" s="36"/>
      <c r="P107" s="36"/>
      <c r="Q107" s="36"/>
      <c r="R107" s="36"/>
      <c r="S107" s="36"/>
      <c r="T107" s="36"/>
      <c r="U107" s="36"/>
      <c r="V107" s="36"/>
      <c r="W107" s="36"/>
      <c r="X107" s="36"/>
      <c r="Y107" s="36"/>
      <c r="Z107" s="36"/>
      <c r="AA107" s="36"/>
      <c r="AB107" s="36"/>
      <c r="AC107" s="36"/>
      <c r="AD107" s="36"/>
      <c r="AE107" s="36"/>
      <c r="AF107" s="36"/>
      <c r="AG107" s="36"/>
      <c r="AH107" s="36"/>
      <c r="AI107" s="36"/>
    </row>
    <row r="108" spans="1:35" x14ac:dyDescent="0.25">
      <c r="A108" s="36"/>
      <c r="B108" s="36"/>
      <c r="C108" s="36"/>
      <c r="D108" s="36"/>
      <c r="E108" s="36"/>
      <c r="F108" s="36"/>
      <c r="G108" s="36"/>
      <c r="H108" s="36"/>
      <c r="I108" s="36"/>
      <c r="J108" s="36"/>
      <c r="K108" s="36"/>
      <c r="L108" s="36"/>
      <c r="M108" s="36"/>
      <c r="N108" s="36"/>
      <c r="O108" s="36"/>
      <c r="P108" s="36"/>
      <c r="Q108" s="36"/>
      <c r="R108" s="36"/>
      <c r="S108" s="36"/>
      <c r="T108" s="36"/>
      <c r="U108" s="36"/>
      <c r="V108" s="36"/>
      <c r="W108" s="36"/>
      <c r="X108" s="36"/>
      <c r="Y108" s="36"/>
      <c r="Z108" s="36"/>
      <c r="AA108" s="36"/>
      <c r="AB108" s="36"/>
      <c r="AC108" s="36"/>
      <c r="AD108" s="36"/>
      <c r="AE108" s="36"/>
      <c r="AF108" s="36"/>
      <c r="AG108" s="36"/>
      <c r="AH108" s="36"/>
      <c r="AI108" s="36"/>
    </row>
    <row r="109" spans="1:35" x14ac:dyDescent="0.25">
      <c r="A109" s="36"/>
      <c r="B109" s="36"/>
      <c r="C109" s="36"/>
      <c r="D109" s="36"/>
      <c r="E109" s="36"/>
      <c r="F109" s="36"/>
      <c r="G109" s="36"/>
      <c r="H109" s="36"/>
      <c r="I109" s="36"/>
      <c r="J109" s="36"/>
      <c r="K109" s="36"/>
      <c r="L109" s="36"/>
      <c r="M109" s="36"/>
      <c r="N109" s="36"/>
      <c r="O109" s="36"/>
      <c r="P109" s="36"/>
      <c r="Q109" s="36"/>
      <c r="R109" s="36"/>
      <c r="S109" s="36"/>
      <c r="T109" s="36"/>
      <c r="U109" s="36"/>
      <c r="V109" s="36"/>
      <c r="W109" s="36"/>
      <c r="X109" s="36"/>
      <c r="Y109" s="36"/>
      <c r="Z109" s="36"/>
      <c r="AA109" s="36"/>
      <c r="AB109" s="36"/>
      <c r="AC109" s="36"/>
      <c r="AD109" s="36"/>
      <c r="AE109" s="36"/>
      <c r="AF109" s="36"/>
      <c r="AG109" s="36"/>
      <c r="AH109" s="36"/>
      <c r="AI109" s="36"/>
    </row>
    <row r="110" spans="1:35" x14ac:dyDescent="0.25">
      <c r="A110" s="36"/>
      <c r="B110" s="36"/>
      <c r="C110" s="36"/>
      <c r="D110" s="36"/>
      <c r="E110" s="36"/>
      <c r="F110" s="36"/>
      <c r="G110" s="36"/>
      <c r="H110" s="36"/>
      <c r="I110" s="36"/>
      <c r="J110" s="36"/>
      <c r="K110" s="36"/>
      <c r="L110" s="36"/>
      <c r="M110" s="36"/>
      <c r="N110" s="36"/>
      <c r="O110" s="36"/>
      <c r="P110" s="36"/>
      <c r="Q110" s="36"/>
      <c r="R110" s="36"/>
      <c r="S110" s="36"/>
      <c r="T110" s="36"/>
      <c r="U110" s="36"/>
      <c r="V110" s="36"/>
      <c r="W110" s="36"/>
      <c r="X110" s="36"/>
      <c r="Y110" s="36"/>
      <c r="Z110" s="36"/>
      <c r="AA110" s="36"/>
      <c r="AB110" s="36"/>
      <c r="AC110" s="36"/>
      <c r="AD110" s="36"/>
      <c r="AE110" s="36"/>
      <c r="AF110" s="36"/>
      <c r="AG110" s="36"/>
      <c r="AH110" s="36"/>
      <c r="AI110" s="36"/>
    </row>
    <row r="111" spans="1:35" x14ac:dyDescent="0.25">
      <c r="A111" s="36"/>
      <c r="B111" s="36"/>
      <c r="C111" s="36"/>
      <c r="D111" s="36"/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36"/>
      <c r="T111" s="36"/>
      <c r="U111" s="36"/>
      <c r="V111" s="36"/>
      <c r="W111" s="36"/>
      <c r="X111" s="36"/>
      <c r="Y111" s="36"/>
      <c r="Z111" s="36"/>
      <c r="AA111" s="36"/>
      <c r="AB111" s="36"/>
      <c r="AC111" s="36"/>
      <c r="AD111" s="36"/>
      <c r="AE111" s="36"/>
      <c r="AF111" s="36"/>
      <c r="AG111" s="36"/>
      <c r="AH111" s="36"/>
      <c r="AI111" s="36"/>
    </row>
    <row r="112" spans="1:35" x14ac:dyDescent="0.25">
      <c r="A112" s="36"/>
      <c r="B112" s="36"/>
      <c r="C112" s="36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T112" s="36"/>
      <c r="U112" s="36"/>
      <c r="V112" s="36"/>
      <c r="W112" s="36"/>
      <c r="X112" s="36"/>
      <c r="Y112" s="36"/>
      <c r="Z112" s="36"/>
      <c r="AA112" s="36"/>
      <c r="AB112" s="36"/>
      <c r="AC112" s="36"/>
      <c r="AD112" s="36"/>
      <c r="AE112" s="36"/>
      <c r="AF112" s="36"/>
      <c r="AG112" s="36"/>
      <c r="AH112" s="36"/>
      <c r="AI112" s="36"/>
    </row>
    <row r="113" spans="1:35" x14ac:dyDescent="0.25">
      <c r="A113" s="36"/>
      <c r="B113" s="36"/>
      <c r="C113" s="36"/>
      <c r="D113" s="36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36"/>
      <c r="U113" s="36"/>
      <c r="V113" s="36"/>
      <c r="W113" s="36"/>
      <c r="X113" s="36"/>
      <c r="Y113" s="36"/>
      <c r="Z113" s="36"/>
      <c r="AA113" s="36"/>
      <c r="AB113" s="36"/>
      <c r="AC113" s="36"/>
      <c r="AD113" s="36"/>
      <c r="AE113" s="36"/>
      <c r="AF113" s="36"/>
      <c r="AG113" s="36"/>
      <c r="AH113" s="36"/>
      <c r="AI113" s="36"/>
    </row>
    <row r="114" spans="1:35" x14ac:dyDescent="0.25">
      <c r="A114" s="36"/>
      <c r="B114" s="36"/>
      <c r="C114" s="36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36"/>
      <c r="Y114" s="36"/>
      <c r="Z114" s="36"/>
      <c r="AA114" s="36"/>
      <c r="AB114" s="36"/>
      <c r="AC114" s="36"/>
      <c r="AD114" s="36"/>
      <c r="AE114" s="36"/>
      <c r="AF114" s="36"/>
      <c r="AG114" s="36"/>
      <c r="AH114" s="36"/>
      <c r="AI114" s="36"/>
    </row>
    <row r="115" spans="1:35" x14ac:dyDescent="0.25">
      <c r="A115" s="36"/>
      <c r="B115" s="36"/>
      <c r="C115" s="36"/>
      <c r="D115" s="36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T115" s="36"/>
      <c r="U115" s="36"/>
      <c r="V115" s="36"/>
      <c r="W115" s="36"/>
      <c r="X115" s="36"/>
      <c r="Y115" s="36"/>
      <c r="Z115" s="36"/>
      <c r="AA115" s="36"/>
      <c r="AB115" s="36"/>
      <c r="AC115" s="36"/>
      <c r="AD115" s="36"/>
      <c r="AE115" s="36"/>
      <c r="AF115" s="36"/>
      <c r="AG115" s="36"/>
      <c r="AH115" s="36"/>
      <c r="AI115" s="36"/>
    </row>
    <row r="116" spans="1:35" x14ac:dyDescent="0.25">
      <c r="A116" s="36"/>
      <c r="B116" s="36"/>
      <c r="C116" s="36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/>
      <c r="Y116" s="36"/>
      <c r="Z116" s="36"/>
      <c r="AA116" s="36"/>
      <c r="AB116" s="36"/>
      <c r="AC116" s="36"/>
      <c r="AD116" s="36"/>
      <c r="AE116" s="36"/>
      <c r="AF116" s="36"/>
      <c r="AG116" s="36"/>
      <c r="AH116" s="36"/>
      <c r="AI116" s="36"/>
    </row>
    <row r="117" spans="1:35" x14ac:dyDescent="0.25">
      <c r="A117" s="36"/>
      <c r="B117" s="36"/>
      <c r="C117" s="36"/>
      <c r="D117" s="36"/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/>
      <c r="R117" s="36"/>
      <c r="S117" s="36"/>
      <c r="T117" s="36"/>
      <c r="U117" s="36"/>
      <c r="V117" s="36"/>
      <c r="W117" s="36"/>
      <c r="X117" s="36"/>
      <c r="Y117" s="36"/>
      <c r="Z117" s="36"/>
      <c r="AA117" s="36"/>
      <c r="AB117" s="36"/>
      <c r="AC117" s="36"/>
      <c r="AD117" s="36"/>
      <c r="AE117" s="36"/>
      <c r="AF117" s="36"/>
      <c r="AG117" s="36"/>
      <c r="AH117" s="36"/>
      <c r="AI117" s="36"/>
    </row>
    <row r="122" spans="1:35" x14ac:dyDescent="0.25">
      <c r="A122" s="36"/>
      <c r="B122" s="36"/>
      <c r="C122" s="36"/>
      <c r="D122" s="36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  <c r="W122" s="36"/>
      <c r="X122" s="36"/>
      <c r="Y122" s="36"/>
      <c r="Z122" s="36"/>
      <c r="AA122" s="36"/>
      <c r="AB122" s="36"/>
      <c r="AC122" s="36"/>
      <c r="AD122" s="36"/>
      <c r="AE122" s="36"/>
      <c r="AF122" s="36"/>
      <c r="AG122" s="36"/>
      <c r="AH122" s="36"/>
      <c r="AI122" s="36"/>
    </row>
    <row r="123" spans="1:35" x14ac:dyDescent="0.25">
      <c r="A123" s="36"/>
      <c r="B123" s="36"/>
      <c r="C123" s="36"/>
      <c r="D123" s="36"/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  <c r="W123" s="36"/>
      <c r="X123" s="36"/>
      <c r="Y123" s="36"/>
      <c r="Z123" s="36"/>
      <c r="AA123" s="36"/>
      <c r="AB123" s="36"/>
      <c r="AC123" s="36"/>
      <c r="AD123" s="36"/>
      <c r="AE123" s="36"/>
      <c r="AF123" s="36"/>
      <c r="AG123" s="36"/>
      <c r="AH123" s="36"/>
      <c r="AI123" s="36"/>
    </row>
    <row r="124" spans="1:35" x14ac:dyDescent="0.25">
      <c r="A124" s="36"/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  <c r="W124" s="36"/>
      <c r="X124" s="36"/>
      <c r="Y124" s="36"/>
      <c r="Z124" s="36"/>
      <c r="AA124" s="36"/>
      <c r="AB124" s="36"/>
      <c r="AC124" s="36"/>
      <c r="AD124" s="36"/>
      <c r="AE124" s="36"/>
      <c r="AF124" s="36"/>
      <c r="AG124" s="36"/>
      <c r="AH124" s="36"/>
      <c r="AI124" s="36"/>
    </row>
    <row r="125" spans="1:35" x14ac:dyDescent="0.25">
      <c r="A125" s="36"/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  <c r="W125" s="36"/>
      <c r="X125" s="36"/>
      <c r="Y125" s="36"/>
      <c r="Z125" s="36"/>
      <c r="AA125" s="36"/>
      <c r="AB125" s="36"/>
      <c r="AC125" s="36"/>
      <c r="AD125" s="36"/>
      <c r="AE125" s="36"/>
      <c r="AF125" s="36"/>
      <c r="AG125" s="36"/>
      <c r="AH125" s="36"/>
      <c r="AI125" s="36"/>
    </row>
    <row r="126" spans="1:35" x14ac:dyDescent="0.25">
      <c r="A126" s="36"/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  <c r="W126" s="36"/>
      <c r="X126" s="36"/>
      <c r="Y126" s="36"/>
      <c r="Z126" s="36"/>
      <c r="AA126" s="36"/>
      <c r="AB126" s="36"/>
      <c r="AC126" s="36"/>
      <c r="AD126" s="36"/>
      <c r="AE126" s="36"/>
      <c r="AF126" s="36"/>
      <c r="AG126" s="36"/>
      <c r="AH126" s="36"/>
      <c r="AI126" s="36"/>
    </row>
    <row r="127" spans="1:35" x14ac:dyDescent="0.25">
      <c r="A127" s="36"/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  <c r="W127" s="36"/>
      <c r="X127" s="36"/>
      <c r="Y127" s="36"/>
      <c r="Z127" s="36"/>
      <c r="AA127" s="36"/>
      <c r="AB127" s="36"/>
      <c r="AC127" s="36"/>
      <c r="AD127" s="36"/>
      <c r="AE127" s="36"/>
      <c r="AF127" s="36"/>
      <c r="AG127" s="36"/>
      <c r="AH127" s="36"/>
      <c r="AI127" s="36"/>
    </row>
    <row r="128" spans="1:35" x14ac:dyDescent="0.25">
      <c r="A128" s="36"/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  <c r="W128" s="36"/>
      <c r="X128" s="36"/>
      <c r="Y128" s="36"/>
      <c r="Z128" s="36"/>
      <c r="AA128" s="36"/>
      <c r="AB128" s="36"/>
      <c r="AC128" s="36"/>
      <c r="AD128" s="36"/>
      <c r="AE128" s="36"/>
      <c r="AF128" s="36"/>
      <c r="AG128" s="36"/>
      <c r="AH128" s="36"/>
      <c r="AI128" s="36"/>
    </row>
    <row r="129" spans="1:35" x14ac:dyDescent="0.25">
      <c r="A129" s="36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  <c r="W129" s="36"/>
      <c r="X129" s="36"/>
      <c r="Y129" s="36"/>
      <c r="Z129" s="36"/>
      <c r="AA129" s="36"/>
      <c r="AB129" s="36"/>
      <c r="AC129" s="36"/>
      <c r="AD129" s="36"/>
      <c r="AE129" s="36"/>
      <c r="AF129" s="36"/>
      <c r="AG129" s="36"/>
      <c r="AH129" s="36"/>
      <c r="AI129" s="36"/>
    </row>
    <row r="130" spans="1:35" x14ac:dyDescent="0.25">
      <c r="A130" s="36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  <c r="W130" s="36"/>
      <c r="X130" s="36"/>
      <c r="Y130" s="36"/>
      <c r="Z130" s="36"/>
      <c r="AA130" s="36"/>
      <c r="AB130" s="36"/>
      <c r="AC130" s="36"/>
      <c r="AD130" s="36"/>
      <c r="AE130" s="36"/>
      <c r="AF130" s="36"/>
      <c r="AG130" s="36"/>
      <c r="AH130" s="36"/>
      <c r="AI130" s="36"/>
    </row>
    <row r="131" spans="1:35" x14ac:dyDescent="0.25">
      <c r="A131" s="36"/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  <c r="W131" s="36"/>
      <c r="X131" s="36"/>
      <c r="Y131" s="36"/>
      <c r="Z131" s="36"/>
      <c r="AA131" s="36"/>
      <c r="AB131" s="36"/>
      <c r="AC131" s="36"/>
      <c r="AD131" s="36"/>
      <c r="AE131" s="36"/>
      <c r="AF131" s="36"/>
      <c r="AG131" s="36"/>
      <c r="AH131" s="36"/>
      <c r="AI131" s="36"/>
    </row>
    <row r="132" spans="1:35" x14ac:dyDescent="0.25">
      <c r="A132" s="36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  <c r="W132" s="36"/>
      <c r="X132" s="36"/>
      <c r="Y132" s="36"/>
      <c r="Z132" s="36"/>
      <c r="AA132" s="36"/>
      <c r="AB132" s="36"/>
      <c r="AC132" s="36"/>
      <c r="AD132" s="36"/>
      <c r="AE132" s="36"/>
      <c r="AF132" s="36"/>
      <c r="AG132" s="36"/>
      <c r="AH132" s="36"/>
      <c r="AI132" s="36"/>
    </row>
    <row r="139" spans="1:35" x14ac:dyDescent="0.25">
      <c r="A139" s="36"/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  <c r="V139" s="36"/>
      <c r="W139" s="36"/>
      <c r="X139" s="36"/>
      <c r="Y139" s="36"/>
      <c r="Z139" s="36"/>
      <c r="AA139" s="36"/>
      <c r="AB139" s="36"/>
      <c r="AC139" s="36"/>
      <c r="AD139" s="36"/>
      <c r="AE139" s="36"/>
      <c r="AF139" s="36"/>
      <c r="AG139" s="36"/>
      <c r="AH139" s="36"/>
      <c r="AI139" s="36"/>
    </row>
    <row r="140" spans="1:35" x14ac:dyDescent="0.25">
      <c r="A140" s="36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6"/>
      <c r="W140" s="36"/>
      <c r="X140" s="36"/>
      <c r="Y140" s="36"/>
      <c r="Z140" s="36"/>
      <c r="AA140" s="36"/>
      <c r="AB140" s="36"/>
      <c r="AC140" s="36"/>
      <c r="AD140" s="36"/>
      <c r="AE140" s="36"/>
      <c r="AF140" s="36"/>
      <c r="AG140" s="36"/>
      <c r="AH140" s="36"/>
      <c r="AI140" s="36"/>
    </row>
    <row r="141" spans="1:35" x14ac:dyDescent="0.25">
      <c r="A141" s="36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  <c r="V141" s="36"/>
      <c r="W141" s="36"/>
      <c r="X141" s="36"/>
      <c r="Y141" s="36"/>
      <c r="Z141" s="36"/>
      <c r="AA141" s="36"/>
      <c r="AB141" s="36"/>
      <c r="AC141" s="36"/>
      <c r="AD141" s="36"/>
      <c r="AE141" s="36"/>
      <c r="AF141" s="36"/>
      <c r="AG141" s="36"/>
      <c r="AH141" s="36"/>
      <c r="AI141" s="36"/>
    </row>
    <row r="142" spans="1:35" x14ac:dyDescent="0.25">
      <c r="A142" s="36"/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  <c r="V142" s="36"/>
      <c r="W142" s="36"/>
      <c r="X142" s="36"/>
      <c r="Y142" s="36"/>
      <c r="Z142" s="36"/>
      <c r="AA142" s="36"/>
      <c r="AB142" s="36"/>
      <c r="AC142" s="36"/>
      <c r="AD142" s="36"/>
      <c r="AE142" s="36"/>
      <c r="AF142" s="36"/>
      <c r="AG142" s="36"/>
      <c r="AH142" s="36"/>
      <c r="AI142" s="36"/>
    </row>
    <row r="143" spans="1:35" x14ac:dyDescent="0.25">
      <c r="A143" s="36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  <c r="V143" s="36"/>
      <c r="W143" s="36"/>
      <c r="X143" s="36"/>
      <c r="Y143" s="36"/>
      <c r="Z143" s="36"/>
      <c r="AA143" s="36"/>
      <c r="AB143" s="36"/>
      <c r="AC143" s="36"/>
      <c r="AD143" s="36"/>
      <c r="AE143" s="36"/>
      <c r="AF143" s="36"/>
      <c r="AG143" s="36"/>
      <c r="AH143" s="36"/>
      <c r="AI143" s="36"/>
    </row>
    <row r="144" spans="1:35" x14ac:dyDescent="0.25">
      <c r="A144" s="36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  <c r="V144" s="36"/>
      <c r="W144" s="36"/>
      <c r="X144" s="36"/>
      <c r="Y144" s="36"/>
      <c r="Z144" s="36"/>
      <c r="AA144" s="36"/>
      <c r="AB144" s="36"/>
      <c r="AC144" s="36"/>
      <c r="AD144" s="36"/>
      <c r="AE144" s="36"/>
      <c r="AF144" s="36"/>
      <c r="AG144" s="36"/>
      <c r="AH144" s="36"/>
      <c r="AI144" s="36"/>
    </row>
  </sheetData>
  <mergeCells count="5">
    <mergeCell ref="I1:AE1"/>
    <mergeCell ref="A2:B2"/>
    <mergeCell ref="D2:G2"/>
    <mergeCell ref="G5:AD5"/>
    <mergeCell ref="D7:D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40"/>
  <sheetViews>
    <sheetView workbookViewId="0">
      <selection activeCell="AI10" sqref="AI10"/>
    </sheetView>
  </sheetViews>
  <sheetFormatPr defaultRowHeight="15.75" x14ac:dyDescent="0.25"/>
  <cols>
    <col min="1" max="1" width="38.85546875" style="1" bestFit="1" customWidth="1"/>
    <col min="2" max="2" width="45.7109375" style="25" customWidth="1"/>
    <col min="3" max="3" width="15.85546875" style="2" customWidth="1"/>
    <col min="4" max="4" width="36.42578125" style="2" customWidth="1"/>
    <col min="5" max="5" width="7.85546875" style="2" customWidth="1"/>
    <col min="6" max="6" width="10.7109375" style="2" customWidth="1"/>
    <col min="7" max="24" width="10.85546875" style="2" customWidth="1"/>
    <col min="25" max="30" width="12.140625" style="2" customWidth="1"/>
    <col min="31" max="33" width="12.28515625" style="3" customWidth="1"/>
    <col min="34" max="34" width="13.85546875" style="3" customWidth="1"/>
    <col min="35" max="35" width="15" style="3" customWidth="1"/>
    <col min="36" max="36" width="11.28515625" style="42" bestFit="1" customWidth="1"/>
    <col min="37" max="37" width="12.42578125" style="42" bestFit="1" customWidth="1"/>
    <col min="38" max="16384" width="9.140625" style="42"/>
  </cols>
  <sheetData>
    <row r="1" spans="1:38" ht="15.75" customHeight="1" x14ac:dyDescent="0.25">
      <c r="I1" s="84" t="s">
        <v>1</v>
      </c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  <c r="AA1" s="84"/>
      <c r="AB1" s="84"/>
      <c r="AC1" s="84"/>
      <c r="AD1" s="84"/>
      <c r="AE1" s="84"/>
      <c r="AF1" s="42"/>
      <c r="AG1" s="42"/>
    </row>
    <row r="2" spans="1:38" ht="30" customHeight="1" x14ac:dyDescent="0.3">
      <c r="A2" s="85" t="s">
        <v>0</v>
      </c>
      <c r="B2" s="85"/>
      <c r="C2" s="24"/>
      <c r="D2" s="86" t="s">
        <v>206</v>
      </c>
      <c r="E2" s="86"/>
      <c r="F2" s="86"/>
      <c r="G2" s="86"/>
      <c r="J2" s="43"/>
      <c r="Y2" s="42"/>
      <c r="Z2" s="42"/>
      <c r="AH2" s="18"/>
      <c r="AI2" s="18"/>
    </row>
    <row r="3" spans="1:38" x14ac:dyDescent="0.25">
      <c r="A3" s="42"/>
      <c r="B3" s="26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</row>
    <row r="4" spans="1:38" x14ac:dyDescent="0.25">
      <c r="A4" s="42"/>
      <c r="B4" s="26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</row>
    <row r="5" spans="1:38" s="5" customFormat="1" x14ac:dyDescent="0.25">
      <c r="A5" s="4"/>
      <c r="B5" s="27"/>
      <c r="G5" s="87" t="s">
        <v>47</v>
      </c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8"/>
      <c r="T5" s="88"/>
      <c r="U5" s="88"/>
      <c r="V5" s="88"/>
      <c r="W5" s="88"/>
      <c r="X5" s="88"/>
      <c r="Y5" s="88"/>
      <c r="Z5" s="88"/>
      <c r="AA5" s="88"/>
      <c r="AB5" s="88"/>
      <c r="AC5" s="88"/>
      <c r="AD5" s="89"/>
      <c r="AE5" s="6"/>
      <c r="AF5" s="6"/>
      <c r="AG5" s="6"/>
      <c r="AH5" s="7"/>
      <c r="AI5" s="6"/>
    </row>
    <row r="6" spans="1:38" s="12" customFormat="1" ht="110.25" x14ac:dyDescent="0.25">
      <c r="A6" s="8" t="s">
        <v>2</v>
      </c>
      <c r="B6" s="8" t="s">
        <v>3</v>
      </c>
      <c r="C6" s="8" t="s">
        <v>4</v>
      </c>
      <c r="D6" s="8" t="s">
        <v>5</v>
      </c>
      <c r="E6" s="9" t="s">
        <v>6</v>
      </c>
      <c r="F6" s="9" t="s">
        <v>34</v>
      </c>
      <c r="G6" s="9" t="s">
        <v>13</v>
      </c>
      <c r="H6" s="9" t="s">
        <v>35</v>
      </c>
      <c r="I6" s="9" t="s">
        <v>14</v>
      </c>
      <c r="J6" s="9" t="s">
        <v>36</v>
      </c>
      <c r="K6" s="9" t="s">
        <v>15</v>
      </c>
      <c r="L6" s="9" t="s">
        <v>37</v>
      </c>
      <c r="M6" s="9" t="s">
        <v>16</v>
      </c>
      <c r="N6" s="9" t="s">
        <v>38</v>
      </c>
      <c r="O6" s="9" t="s">
        <v>17</v>
      </c>
      <c r="P6" s="9" t="s">
        <v>39</v>
      </c>
      <c r="Q6" s="9" t="s">
        <v>18</v>
      </c>
      <c r="R6" s="9" t="s">
        <v>40</v>
      </c>
      <c r="S6" s="9" t="s">
        <v>19</v>
      </c>
      <c r="T6" s="9" t="s">
        <v>41</v>
      </c>
      <c r="U6" s="9" t="s">
        <v>20</v>
      </c>
      <c r="V6" s="9" t="s">
        <v>42</v>
      </c>
      <c r="W6" s="9" t="s">
        <v>21</v>
      </c>
      <c r="X6" s="9" t="s">
        <v>43</v>
      </c>
      <c r="Y6" s="9" t="s">
        <v>7</v>
      </c>
      <c r="Z6" s="9" t="s">
        <v>44</v>
      </c>
      <c r="AA6" s="9" t="s">
        <v>8</v>
      </c>
      <c r="AB6" s="9" t="s">
        <v>45</v>
      </c>
      <c r="AC6" s="9" t="s">
        <v>9</v>
      </c>
      <c r="AD6" s="9" t="s">
        <v>46</v>
      </c>
      <c r="AE6" s="10" t="s">
        <v>10</v>
      </c>
      <c r="AF6" s="10" t="s">
        <v>48</v>
      </c>
      <c r="AG6" s="10" t="s">
        <v>49</v>
      </c>
      <c r="AH6" s="10" t="s">
        <v>12</v>
      </c>
      <c r="AI6" s="11" t="s">
        <v>11</v>
      </c>
    </row>
    <row r="7" spans="1:38" s="18" customFormat="1" ht="22.5" x14ac:dyDescent="0.25">
      <c r="A7" s="13" t="s">
        <v>207</v>
      </c>
      <c r="B7" s="28" t="s">
        <v>186</v>
      </c>
      <c r="C7" s="14"/>
      <c r="D7" s="90" t="s">
        <v>22</v>
      </c>
      <c r="E7" s="15" t="s">
        <v>23</v>
      </c>
      <c r="F7" s="15">
        <v>0</v>
      </c>
      <c r="G7" s="23"/>
      <c r="H7" s="23"/>
      <c r="I7" s="23"/>
      <c r="J7" s="23"/>
      <c r="K7" s="23">
        <v>1</v>
      </c>
      <c r="L7" s="23"/>
      <c r="M7" s="23"/>
      <c r="N7" s="23"/>
      <c r="O7" s="23"/>
      <c r="P7" s="23">
        <v>1</v>
      </c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16">
        <f>G7+I7+K7+M7+O7+Q7+S7+U7+W7+Y7+AA7+AC7</f>
        <v>1</v>
      </c>
      <c r="AF7" s="16">
        <f>H7+J7+L7+N7+P7+R7+T7+V7+X7+Z7+AB7+AD7</f>
        <v>1</v>
      </c>
      <c r="AG7" s="16">
        <f>F7-AF7+AE7</f>
        <v>0</v>
      </c>
      <c r="AH7" s="20">
        <v>329408.0941319532</v>
      </c>
      <c r="AI7" s="17">
        <f>AE7*AH7</f>
        <v>329408.0941319532</v>
      </c>
      <c r="AJ7" s="30">
        <v>329.40809413195319</v>
      </c>
      <c r="AK7" s="30">
        <f>AJ7*1000/AE7</f>
        <v>329408.0941319532</v>
      </c>
      <c r="AL7" s="40"/>
    </row>
    <row r="8" spans="1:38" s="18" customFormat="1" ht="19.5" customHeight="1" x14ac:dyDescent="0.25">
      <c r="A8" s="13" t="s">
        <v>208</v>
      </c>
      <c r="B8" s="28"/>
      <c r="C8" s="14"/>
      <c r="D8" s="90"/>
      <c r="E8" s="15" t="s">
        <v>23</v>
      </c>
      <c r="F8" s="15">
        <v>4</v>
      </c>
      <c r="G8" s="23"/>
      <c r="H8" s="23"/>
      <c r="I8" s="23"/>
      <c r="J8" s="23"/>
      <c r="K8" s="31">
        <v>0</v>
      </c>
      <c r="L8" s="23"/>
      <c r="M8" s="23"/>
      <c r="N8" s="23"/>
      <c r="O8" s="23"/>
      <c r="P8" s="23">
        <v>1</v>
      </c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>
        <v>1</v>
      </c>
      <c r="AC8" s="23"/>
      <c r="AD8" s="23"/>
      <c r="AE8" s="16">
        <f t="shared" ref="AE8:AF9" si="0">G8+I8+K8+M8+O8+Q8+S8+U8+W8+Y8+AA8+AC8</f>
        <v>0</v>
      </c>
      <c r="AF8" s="16">
        <f t="shared" si="0"/>
        <v>2</v>
      </c>
      <c r="AG8" s="16">
        <f t="shared" ref="AG8:AG9" si="1">F8-AF8+AE8</f>
        <v>2</v>
      </c>
      <c r="AH8" s="20">
        <v>108975.0417382116</v>
      </c>
      <c r="AI8" s="17">
        <f t="shared" ref="AI8:AI9" si="2">AE8*AH8</f>
        <v>0</v>
      </c>
      <c r="AJ8" s="30">
        <v>217.9500834764232</v>
      </c>
      <c r="AK8" s="30" t="e">
        <f t="shared" ref="AK8:AK9" si="3">AJ8*1000/AE8</f>
        <v>#DIV/0!</v>
      </c>
      <c r="AL8" s="40"/>
    </row>
    <row r="9" spans="1:38" s="18" customFormat="1" ht="24" customHeight="1" x14ac:dyDescent="0.25">
      <c r="A9" s="13" t="s">
        <v>209</v>
      </c>
      <c r="B9" s="28"/>
      <c r="C9" s="14"/>
      <c r="D9" s="90"/>
      <c r="E9" s="15" t="s">
        <v>24</v>
      </c>
      <c r="F9" s="15">
        <v>0</v>
      </c>
      <c r="G9" s="23"/>
      <c r="H9" s="23"/>
      <c r="I9" s="23"/>
      <c r="J9" s="23"/>
      <c r="K9" s="23">
        <v>20</v>
      </c>
      <c r="L9" s="23"/>
      <c r="M9" s="23"/>
      <c r="N9" s="23"/>
      <c r="O9" s="23"/>
      <c r="P9" s="23">
        <v>10</v>
      </c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>
        <v>10</v>
      </c>
      <c r="AC9" s="23"/>
      <c r="AD9" s="23"/>
      <c r="AE9" s="16">
        <f t="shared" si="0"/>
        <v>20</v>
      </c>
      <c r="AF9" s="16">
        <f t="shared" si="0"/>
        <v>20</v>
      </c>
      <c r="AG9" s="16">
        <f t="shared" si="1"/>
        <v>0</v>
      </c>
      <c r="AH9" s="20">
        <v>3117.5135511407993</v>
      </c>
      <c r="AI9" s="17">
        <f t="shared" si="2"/>
        <v>62350.271022815985</v>
      </c>
      <c r="AJ9" s="30">
        <v>62.350271022815988</v>
      </c>
      <c r="AK9" s="30">
        <f t="shared" si="3"/>
        <v>3117.5135511407993</v>
      </c>
      <c r="AL9" s="40"/>
    </row>
    <row r="10" spans="1:38" s="19" customFormat="1" ht="15" customHeight="1" x14ac:dyDescent="0.25">
      <c r="A10" s="21"/>
      <c r="B10" s="29"/>
      <c r="C10" s="22"/>
      <c r="D10" s="2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16"/>
      <c r="AF10" s="16"/>
      <c r="AG10" s="16"/>
      <c r="AH10" s="3"/>
      <c r="AI10" s="3">
        <f>SUM(AI7:AI9)</f>
        <v>391758.36515476916</v>
      </c>
      <c r="AJ10" s="42"/>
      <c r="AK10" s="42"/>
    </row>
    <row r="11" spans="1:38" s="19" customFormat="1" x14ac:dyDescent="0.25">
      <c r="A11" s="21"/>
      <c r="B11" s="29"/>
      <c r="C11" s="22"/>
      <c r="D11" s="2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3"/>
      <c r="AF11" s="3"/>
      <c r="AG11" s="3"/>
      <c r="AH11" s="3"/>
      <c r="AI11" s="3"/>
      <c r="AJ11" s="42"/>
      <c r="AK11" s="42"/>
    </row>
    <row r="13" spans="1:38" x14ac:dyDescent="0.25">
      <c r="A13" s="42"/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</row>
    <row r="14" spans="1:38" x14ac:dyDescent="0.25">
      <c r="A14" s="42"/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</row>
    <row r="15" spans="1:38" x14ac:dyDescent="0.25">
      <c r="A15" s="21" t="s">
        <v>204</v>
      </c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2"/>
      <c r="AI15" s="42"/>
    </row>
    <row r="16" spans="1:38" x14ac:dyDescent="0.25">
      <c r="A16" s="21" t="s">
        <v>205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</row>
    <row r="17" spans="1:35" x14ac:dyDescent="0.25">
      <c r="A17" s="42"/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2"/>
    </row>
    <row r="18" spans="1:35" x14ac:dyDescent="0.25">
      <c r="A18" s="42"/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2"/>
    </row>
    <row r="19" spans="1:35" x14ac:dyDescent="0.25">
      <c r="A19" s="42"/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2"/>
      <c r="AH19" s="42"/>
      <c r="AI19" s="42"/>
    </row>
    <row r="20" spans="1:35" x14ac:dyDescent="0.25">
      <c r="A20" s="42"/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</row>
    <row r="21" spans="1:35" x14ac:dyDescent="0.25">
      <c r="A21" s="42"/>
      <c r="B21" s="42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42"/>
      <c r="AD21" s="42"/>
      <c r="AE21" s="42"/>
      <c r="AF21" s="42"/>
      <c r="AG21" s="42"/>
      <c r="AH21" s="42"/>
      <c r="AI21" s="42"/>
    </row>
    <row r="22" spans="1:35" x14ac:dyDescent="0.25">
      <c r="A22" s="42"/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42"/>
      <c r="AD22" s="42"/>
      <c r="AE22" s="42"/>
      <c r="AF22" s="42"/>
      <c r="AG22" s="42"/>
      <c r="AH22" s="42"/>
      <c r="AI22" s="42"/>
    </row>
    <row r="23" spans="1:35" x14ac:dyDescent="0.25">
      <c r="A23" s="42"/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</row>
    <row r="24" spans="1:35" x14ac:dyDescent="0.25">
      <c r="A24" s="42"/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  <c r="AE24" s="42"/>
      <c r="AF24" s="42"/>
      <c r="AG24" s="42"/>
      <c r="AH24" s="42"/>
      <c r="AI24" s="42"/>
    </row>
    <row r="25" spans="1:35" x14ac:dyDescent="0.25">
      <c r="A25" s="42"/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42"/>
      <c r="AD25" s="42"/>
      <c r="AE25" s="42"/>
      <c r="AF25" s="42"/>
      <c r="AG25" s="42"/>
      <c r="AH25" s="42"/>
      <c r="AI25" s="42"/>
    </row>
    <row r="26" spans="1:35" x14ac:dyDescent="0.25">
      <c r="A26" s="42"/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</row>
    <row r="27" spans="1:35" x14ac:dyDescent="0.25">
      <c r="A27" s="42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</row>
    <row r="28" spans="1:35" x14ac:dyDescent="0.25">
      <c r="A28" s="42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2"/>
      <c r="AE28" s="42"/>
      <c r="AF28" s="42"/>
      <c r="AG28" s="42"/>
      <c r="AH28" s="42"/>
      <c r="AI28" s="42"/>
    </row>
    <row r="29" spans="1:35" x14ac:dyDescent="0.25">
      <c r="A29" s="42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2"/>
      <c r="AE29" s="42"/>
      <c r="AF29" s="42"/>
      <c r="AG29" s="42"/>
      <c r="AH29" s="42"/>
      <c r="AI29" s="42"/>
    </row>
    <row r="30" spans="1:35" x14ac:dyDescent="0.25">
      <c r="A30" s="42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2"/>
      <c r="AE30" s="42"/>
      <c r="AF30" s="42"/>
      <c r="AG30" s="42"/>
      <c r="AH30" s="42"/>
      <c r="AI30" s="42"/>
    </row>
    <row r="41" spans="1:35" x14ac:dyDescent="0.25">
      <c r="A41" s="42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2"/>
      <c r="AE41" s="42"/>
      <c r="AF41" s="42"/>
      <c r="AG41" s="42"/>
      <c r="AH41" s="42"/>
      <c r="AI41" s="42"/>
    </row>
    <row r="42" spans="1:35" x14ac:dyDescent="0.25">
      <c r="A42" s="42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42"/>
      <c r="AG42" s="42"/>
      <c r="AH42" s="42"/>
      <c r="AI42" s="42"/>
    </row>
    <row r="43" spans="1:35" x14ac:dyDescent="0.25">
      <c r="A43" s="42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</row>
    <row r="44" spans="1:35" x14ac:dyDescent="0.25">
      <c r="A44" s="42"/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</row>
    <row r="45" spans="1:35" x14ac:dyDescent="0.25">
      <c r="A45" s="42"/>
      <c r="B45" s="42"/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42"/>
      <c r="V45" s="42"/>
      <c r="W45" s="42"/>
      <c r="X45" s="42"/>
      <c r="Y45" s="42"/>
      <c r="Z45" s="42"/>
      <c r="AA45" s="42"/>
      <c r="AB45" s="42"/>
      <c r="AC45" s="42"/>
      <c r="AD45" s="42"/>
      <c r="AE45" s="42"/>
      <c r="AF45" s="42"/>
      <c r="AG45" s="42"/>
      <c r="AH45" s="42"/>
      <c r="AI45" s="42"/>
    </row>
    <row r="46" spans="1:35" x14ac:dyDescent="0.25">
      <c r="A46" s="42"/>
      <c r="B46" s="42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2"/>
      <c r="AC46" s="42"/>
      <c r="AD46" s="42"/>
      <c r="AE46" s="42"/>
      <c r="AF46" s="42"/>
      <c r="AG46" s="42"/>
      <c r="AH46" s="42"/>
      <c r="AI46" s="42"/>
    </row>
    <row r="47" spans="1:35" x14ac:dyDescent="0.25">
      <c r="A47" s="42"/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42"/>
      <c r="AH47" s="42"/>
      <c r="AI47" s="42"/>
    </row>
    <row r="48" spans="1:35" x14ac:dyDescent="0.25">
      <c r="A48" s="42"/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/>
      <c r="AH48" s="42"/>
      <c r="AI48" s="42"/>
    </row>
    <row r="49" spans="1:35" x14ac:dyDescent="0.25">
      <c r="A49" s="42"/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  <c r="Z49" s="42"/>
      <c r="AA49" s="42"/>
      <c r="AB49" s="42"/>
      <c r="AC49" s="42"/>
      <c r="AD49" s="42"/>
      <c r="AE49" s="42"/>
      <c r="AF49" s="42"/>
      <c r="AG49" s="42"/>
      <c r="AH49" s="42"/>
      <c r="AI49" s="42"/>
    </row>
    <row r="50" spans="1:35" x14ac:dyDescent="0.25">
      <c r="A50" s="42"/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  <c r="Z50" s="42"/>
      <c r="AA50" s="42"/>
      <c r="AB50" s="42"/>
      <c r="AC50" s="42"/>
      <c r="AD50" s="42"/>
      <c r="AE50" s="42"/>
      <c r="AF50" s="42"/>
      <c r="AG50" s="42"/>
      <c r="AH50" s="42"/>
      <c r="AI50" s="42"/>
    </row>
    <row r="51" spans="1:35" x14ac:dyDescent="0.25">
      <c r="A51" s="42"/>
      <c r="B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  <c r="AA51" s="42"/>
      <c r="AB51" s="42"/>
      <c r="AC51" s="42"/>
      <c r="AD51" s="42"/>
      <c r="AE51" s="42"/>
      <c r="AF51" s="42"/>
      <c r="AG51" s="42"/>
      <c r="AH51" s="42"/>
      <c r="AI51" s="42"/>
    </row>
    <row r="52" spans="1:35" x14ac:dyDescent="0.25">
      <c r="A52" s="42"/>
      <c r="B52" s="42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42"/>
      <c r="Y52" s="42"/>
      <c r="Z52" s="42"/>
      <c r="AA52" s="42"/>
      <c r="AB52" s="42"/>
      <c r="AC52" s="42"/>
      <c r="AD52" s="42"/>
      <c r="AE52" s="42"/>
      <c r="AF52" s="42"/>
      <c r="AG52" s="42"/>
      <c r="AH52" s="42"/>
      <c r="AI52" s="42"/>
    </row>
    <row r="53" spans="1:35" x14ac:dyDescent="0.25">
      <c r="A53" s="42"/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2"/>
      <c r="AI53" s="42"/>
    </row>
    <row r="54" spans="1:35" x14ac:dyDescent="0.25">
      <c r="A54" s="42"/>
      <c r="B54" s="42"/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  <c r="AA54" s="42"/>
      <c r="AB54" s="42"/>
      <c r="AC54" s="42"/>
      <c r="AD54" s="42"/>
      <c r="AE54" s="42"/>
      <c r="AF54" s="42"/>
      <c r="AG54" s="42"/>
      <c r="AH54" s="42"/>
      <c r="AI54" s="42"/>
    </row>
    <row r="55" spans="1:35" x14ac:dyDescent="0.25">
      <c r="A55" s="42"/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42"/>
      <c r="Y55" s="42"/>
      <c r="Z55" s="42"/>
      <c r="AA55" s="42"/>
      <c r="AB55" s="42"/>
      <c r="AC55" s="42"/>
      <c r="AD55" s="42"/>
      <c r="AE55" s="42"/>
      <c r="AF55" s="42"/>
      <c r="AG55" s="42"/>
      <c r="AH55" s="42"/>
      <c r="AI55" s="42"/>
    </row>
    <row r="56" spans="1:35" x14ac:dyDescent="0.25">
      <c r="A56" s="42"/>
      <c r="B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42"/>
      <c r="Y56" s="42"/>
      <c r="Z56" s="42"/>
      <c r="AA56" s="42"/>
      <c r="AB56" s="42"/>
      <c r="AC56" s="42"/>
      <c r="AD56" s="42"/>
      <c r="AE56" s="42"/>
      <c r="AF56" s="42"/>
      <c r="AG56" s="42"/>
      <c r="AH56" s="42"/>
      <c r="AI56" s="42"/>
    </row>
    <row r="57" spans="1:35" x14ac:dyDescent="0.25">
      <c r="A57" s="42"/>
      <c r="B57" s="42"/>
      <c r="C57" s="42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42"/>
      <c r="X57" s="42"/>
      <c r="Y57" s="42"/>
      <c r="Z57" s="42"/>
      <c r="AA57" s="42"/>
      <c r="AB57" s="42"/>
      <c r="AC57" s="42"/>
      <c r="AD57" s="42"/>
      <c r="AE57" s="42"/>
      <c r="AF57" s="42"/>
      <c r="AG57" s="42"/>
      <c r="AH57" s="42"/>
      <c r="AI57" s="42"/>
    </row>
    <row r="58" spans="1:35" x14ac:dyDescent="0.25">
      <c r="A58" s="42"/>
      <c r="B58" s="42"/>
      <c r="C58" s="42"/>
      <c r="D58" s="42"/>
      <c r="E58" s="42"/>
      <c r="F58" s="42"/>
      <c r="G58" s="42"/>
      <c r="H58" s="42"/>
      <c r="I58" s="42"/>
      <c r="J58" s="42"/>
      <c r="K58" s="42"/>
      <c r="L58" s="42"/>
      <c r="M58" s="42"/>
      <c r="N58" s="42"/>
      <c r="O58" s="42"/>
      <c r="P58" s="42"/>
      <c r="Q58" s="42"/>
      <c r="R58" s="42"/>
      <c r="S58" s="42"/>
      <c r="T58" s="42"/>
      <c r="U58" s="42"/>
      <c r="V58" s="42"/>
      <c r="W58" s="42"/>
      <c r="X58" s="42"/>
      <c r="Y58" s="42"/>
      <c r="Z58" s="42"/>
      <c r="AA58" s="42"/>
      <c r="AB58" s="42"/>
      <c r="AC58" s="42"/>
      <c r="AD58" s="42"/>
      <c r="AE58" s="42"/>
      <c r="AF58" s="42"/>
      <c r="AG58" s="42"/>
      <c r="AH58" s="42"/>
      <c r="AI58" s="42"/>
    </row>
    <row r="63" spans="1:35" x14ac:dyDescent="0.25">
      <c r="A63" s="42"/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2"/>
      <c r="AF63" s="42"/>
      <c r="AG63" s="42"/>
      <c r="AH63" s="42"/>
      <c r="AI63" s="42"/>
    </row>
    <row r="64" spans="1:35" x14ac:dyDescent="0.25">
      <c r="A64" s="42"/>
      <c r="B64" s="42"/>
      <c r="C64" s="42"/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2"/>
      <c r="T64" s="42"/>
      <c r="U64" s="42"/>
      <c r="V64" s="42"/>
      <c r="W64" s="42"/>
      <c r="X64" s="42"/>
      <c r="Y64" s="42"/>
      <c r="Z64" s="42"/>
      <c r="AA64" s="42"/>
      <c r="AB64" s="42"/>
      <c r="AC64" s="42"/>
      <c r="AD64" s="42"/>
      <c r="AE64" s="42"/>
      <c r="AF64" s="42"/>
      <c r="AG64" s="42"/>
      <c r="AH64" s="42"/>
      <c r="AI64" s="42"/>
    </row>
    <row r="65" spans="1:35" x14ac:dyDescent="0.25">
      <c r="A65" s="42"/>
      <c r="B65" s="42"/>
      <c r="C65" s="42"/>
      <c r="D65" s="42"/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  <c r="AA65" s="42"/>
      <c r="AB65" s="42"/>
      <c r="AC65" s="42"/>
      <c r="AD65" s="42"/>
      <c r="AE65" s="42"/>
      <c r="AF65" s="42"/>
      <c r="AG65" s="42"/>
      <c r="AH65" s="42"/>
      <c r="AI65" s="42"/>
    </row>
    <row r="66" spans="1:35" x14ac:dyDescent="0.25">
      <c r="A66" s="42"/>
      <c r="B66" s="42"/>
      <c r="C66" s="42"/>
      <c r="D66" s="42"/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2"/>
      <c r="Z66" s="42"/>
      <c r="AA66" s="42"/>
      <c r="AB66" s="42"/>
      <c r="AC66" s="42"/>
      <c r="AD66" s="42"/>
      <c r="AE66" s="42"/>
      <c r="AF66" s="42"/>
      <c r="AG66" s="42"/>
      <c r="AH66" s="42"/>
      <c r="AI66" s="42"/>
    </row>
    <row r="67" spans="1:35" x14ac:dyDescent="0.25">
      <c r="A67" s="42"/>
      <c r="B67" s="42"/>
      <c r="C67" s="42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2"/>
      <c r="Z67" s="42"/>
      <c r="AA67" s="42"/>
      <c r="AB67" s="42"/>
      <c r="AC67" s="42"/>
      <c r="AD67" s="42"/>
      <c r="AE67" s="42"/>
      <c r="AF67" s="42"/>
      <c r="AG67" s="42"/>
      <c r="AH67" s="42"/>
      <c r="AI67" s="42"/>
    </row>
    <row r="68" spans="1:35" x14ac:dyDescent="0.25">
      <c r="A68" s="42"/>
      <c r="B68" s="42"/>
      <c r="C68" s="42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2"/>
      <c r="Z68" s="42"/>
      <c r="AA68" s="42"/>
      <c r="AB68" s="42"/>
      <c r="AC68" s="42"/>
      <c r="AD68" s="42"/>
      <c r="AE68" s="42"/>
      <c r="AF68" s="42"/>
      <c r="AG68" s="42"/>
      <c r="AH68" s="42"/>
      <c r="AI68" s="42"/>
    </row>
    <row r="69" spans="1:35" x14ac:dyDescent="0.25">
      <c r="A69" s="42"/>
      <c r="B69" s="42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42"/>
      <c r="AA69" s="42"/>
      <c r="AB69" s="42"/>
      <c r="AC69" s="42"/>
      <c r="AD69" s="42"/>
      <c r="AE69" s="42"/>
      <c r="AF69" s="42"/>
      <c r="AG69" s="42"/>
      <c r="AH69" s="42"/>
      <c r="AI69" s="42"/>
    </row>
    <row r="70" spans="1:35" x14ac:dyDescent="0.25">
      <c r="A70" s="42"/>
      <c r="B70" s="42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</row>
    <row r="71" spans="1:35" x14ac:dyDescent="0.25">
      <c r="A71" s="42"/>
      <c r="B71" s="42"/>
      <c r="C71" s="42"/>
      <c r="D71" s="42"/>
      <c r="E71" s="42"/>
      <c r="F71" s="42"/>
      <c r="G71" s="42"/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  <c r="AA71" s="42"/>
      <c r="AB71" s="42"/>
      <c r="AC71" s="42"/>
      <c r="AD71" s="42"/>
      <c r="AE71" s="42"/>
      <c r="AF71" s="42"/>
      <c r="AG71" s="42"/>
      <c r="AH71" s="42"/>
      <c r="AI71" s="42"/>
    </row>
    <row r="72" spans="1:35" x14ac:dyDescent="0.25">
      <c r="A72" s="42"/>
      <c r="B72" s="42"/>
      <c r="C72" s="42"/>
      <c r="D72" s="42"/>
      <c r="E72" s="42"/>
      <c r="F72" s="42"/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2"/>
      <c r="Z72" s="42"/>
      <c r="AA72" s="42"/>
      <c r="AB72" s="42"/>
      <c r="AC72" s="42"/>
      <c r="AD72" s="42"/>
      <c r="AE72" s="42"/>
      <c r="AF72" s="42"/>
      <c r="AG72" s="42"/>
      <c r="AH72" s="42"/>
      <c r="AI72" s="42"/>
    </row>
    <row r="73" spans="1:35" x14ac:dyDescent="0.25">
      <c r="A73" s="42"/>
      <c r="B73" s="42"/>
      <c r="C73" s="42"/>
      <c r="D73" s="42"/>
      <c r="E73" s="42"/>
      <c r="F73" s="42"/>
      <c r="G73" s="42"/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2"/>
      <c r="Z73" s="42"/>
      <c r="AA73" s="42"/>
      <c r="AB73" s="42"/>
      <c r="AC73" s="42"/>
      <c r="AD73" s="42"/>
      <c r="AE73" s="42"/>
      <c r="AF73" s="42"/>
      <c r="AG73" s="42"/>
      <c r="AH73" s="42"/>
      <c r="AI73" s="42"/>
    </row>
    <row r="76" spans="1:35" x14ac:dyDescent="0.25">
      <c r="A76" s="42"/>
      <c r="B76" s="42"/>
      <c r="C76" s="42"/>
      <c r="D76" s="42"/>
      <c r="E76" s="42"/>
      <c r="F76" s="42"/>
      <c r="G76" s="42"/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</row>
    <row r="77" spans="1:35" x14ac:dyDescent="0.25">
      <c r="A77" s="42"/>
      <c r="B77" s="42"/>
      <c r="C77" s="42"/>
      <c r="D77" s="42"/>
      <c r="E77" s="42"/>
      <c r="F77" s="42"/>
      <c r="G77" s="42"/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</row>
    <row r="78" spans="1:35" x14ac:dyDescent="0.25">
      <c r="A78" s="42"/>
      <c r="B78" s="42"/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</row>
    <row r="79" spans="1:35" x14ac:dyDescent="0.25">
      <c r="A79" s="42"/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</row>
    <row r="80" spans="1:35" x14ac:dyDescent="0.25">
      <c r="A80" s="42"/>
      <c r="B80" s="42"/>
      <c r="C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</row>
    <row r="81" spans="1:35" x14ac:dyDescent="0.25">
      <c r="A81" s="42"/>
      <c r="B81" s="42"/>
      <c r="C81" s="42"/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</row>
    <row r="82" spans="1:35" x14ac:dyDescent="0.25">
      <c r="A82" s="42"/>
      <c r="B82" s="42"/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</row>
    <row r="83" spans="1:35" x14ac:dyDescent="0.25">
      <c r="A83" s="42"/>
      <c r="B83" s="42"/>
      <c r="C83" s="42"/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</row>
    <row r="84" spans="1:35" x14ac:dyDescent="0.25">
      <c r="A84" s="42"/>
      <c r="B84" s="42"/>
      <c r="C84" s="42"/>
      <c r="D84" s="42"/>
      <c r="E84" s="42"/>
      <c r="F84" s="42"/>
      <c r="G84" s="42"/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2"/>
      <c r="AI84" s="42"/>
    </row>
    <row r="85" spans="1:35" x14ac:dyDescent="0.25">
      <c r="A85" s="42"/>
      <c r="B85" s="42"/>
      <c r="C85" s="42"/>
      <c r="D85" s="42"/>
      <c r="E85" s="42"/>
      <c r="F85" s="42"/>
      <c r="G85" s="42"/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</row>
    <row r="96" spans="1:35" x14ac:dyDescent="0.25">
      <c r="A96" s="42"/>
      <c r="B96" s="42"/>
      <c r="C96" s="42"/>
      <c r="D96" s="42"/>
      <c r="E96" s="42"/>
      <c r="F96" s="42"/>
      <c r="G96" s="42"/>
      <c r="H96" s="42"/>
      <c r="I96" s="42"/>
      <c r="J96" s="42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  <c r="V96" s="42"/>
      <c r="W96" s="42"/>
      <c r="X96" s="42"/>
      <c r="Y96" s="42"/>
      <c r="Z96" s="42"/>
      <c r="AA96" s="42"/>
      <c r="AB96" s="42"/>
      <c r="AC96" s="42"/>
      <c r="AD96" s="42"/>
      <c r="AE96" s="42"/>
      <c r="AF96" s="42"/>
      <c r="AG96" s="42"/>
      <c r="AH96" s="42"/>
      <c r="AI96" s="42"/>
    </row>
    <row r="97" spans="1:35" x14ac:dyDescent="0.25">
      <c r="A97" s="42"/>
      <c r="B97" s="42"/>
      <c r="C97" s="42"/>
      <c r="D97" s="42"/>
      <c r="E97" s="42"/>
      <c r="F97" s="42"/>
      <c r="G97" s="42"/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2"/>
      <c r="Z97" s="42"/>
      <c r="AA97" s="42"/>
      <c r="AB97" s="42"/>
      <c r="AC97" s="42"/>
      <c r="AD97" s="42"/>
      <c r="AE97" s="42"/>
      <c r="AF97" s="42"/>
      <c r="AG97" s="42"/>
      <c r="AH97" s="42"/>
      <c r="AI97" s="42"/>
    </row>
    <row r="98" spans="1:35" x14ac:dyDescent="0.25">
      <c r="A98" s="42"/>
      <c r="B98" s="42"/>
      <c r="C98" s="42"/>
      <c r="D98" s="42"/>
      <c r="E98" s="42"/>
      <c r="F98" s="42"/>
      <c r="G98" s="42"/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2"/>
      <c r="Z98" s="42"/>
      <c r="AA98" s="42"/>
      <c r="AB98" s="42"/>
      <c r="AC98" s="42"/>
      <c r="AD98" s="42"/>
      <c r="AE98" s="42"/>
      <c r="AF98" s="42"/>
      <c r="AG98" s="42"/>
      <c r="AH98" s="42"/>
      <c r="AI98" s="42"/>
    </row>
    <row r="99" spans="1:35" x14ac:dyDescent="0.25">
      <c r="A99" s="42"/>
      <c r="B99" s="42"/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2"/>
      <c r="AH99" s="42"/>
      <c r="AI99" s="42"/>
    </row>
    <row r="100" spans="1:35" x14ac:dyDescent="0.25">
      <c r="A100" s="42"/>
      <c r="B100" s="42"/>
      <c r="C100" s="42"/>
      <c r="D100" s="42"/>
      <c r="E100" s="42"/>
      <c r="F100" s="42"/>
      <c r="G100" s="42"/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2"/>
      <c r="Z100" s="42"/>
      <c r="AA100" s="42"/>
      <c r="AB100" s="42"/>
      <c r="AC100" s="42"/>
      <c r="AD100" s="42"/>
      <c r="AE100" s="42"/>
      <c r="AF100" s="42"/>
      <c r="AG100" s="42"/>
      <c r="AH100" s="42"/>
      <c r="AI100" s="42"/>
    </row>
    <row r="101" spans="1:35" x14ac:dyDescent="0.25">
      <c r="A101" s="42"/>
      <c r="B101" s="42"/>
      <c r="C101" s="42"/>
      <c r="D101" s="42"/>
      <c r="E101" s="42"/>
      <c r="F101" s="42"/>
      <c r="G101" s="42"/>
      <c r="H101" s="42"/>
      <c r="I101" s="42"/>
      <c r="J101" s="42"/>
      <c r="K101" s="42"/>
      <c r="L101" s="42"/>
      <c r="M101" s="42"/>
      <c r="N101" s="42"/>
      <c r="O101" s="42"/>
      <c r="P101" s="42"/>
      <c r="Q101" s="42"/>
      <c r="R101" s="42"/>
      <c r="S101" s="42"/>
      <c r="T101" s="42"/>
      <c r="U101" s="42"/>
      <c r="V101" s="42"/>
      <c r="W101" s="42"/>
      <c r="X101" s="42"/>
      <c r="Y101" s="42"/>
      <c r="Z101" s="42"/>
      <c r="AA101" s="42"/>
      <c r="AB101" s="42"/>
      <c r="AC101" s="42"/>
      <c r="AD101" s="42"/>
      <c r="AE101" s="42"/>
      <c r="AF101" s="42"/>
      <c r="AG101" s="42"/>
      <c r="AH101" s="42"/>
      <c r="AI101" s="42"/>
    </row>
    <row r="102" spans="1:35" x14ac:dyDescent="0.25">
      <c r="A102" s="42"/>
      <c r="B102" s="42"/>
      <c r="C102" s="42"/>
      <c r="D102" s="42"/>
      <c r="E102" s="42"/>
      <c r="F102" s="42"/>
      <c r="G102" s="42"/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2"/>
      <c r="Z102" s="42"/>
      <c r="AA102" s="42"/>
      <c r="AB102" s="42"/>
      <c r="AC102" s="42"/>
      <c r="AD102" s="42"/>
      <c r="AE102" s="42"/>
      <c r="AF102" s="42"/>
      <c r="AG102" s="42"/>
      <c r="AH102" s="42"/>
      <c r="AI102" s="42"/>
    </row>
    <row r="103" spans="1:35" x14ac:dyDescent="0.25">
      <c r="A103" s="42"/>
      <c r="B103" s="42"/>
      <c r="C103" s="42"/>
      <c r="D103" s="42"/>
      <c r="E103" s="42"/>
      <c r="F103" s="42"/>
      <c r="G103" s="42"/>
      <c r="H103" s="42"/>
      <c r="I103" s="42"/>
      <c r="J103" s="42"/>
      <c r="K103" s="42"/>
      <c r="L103" s="42"/>
      <c r="M103" s="42"/>
      <c r="N103" s="42"/>
      <c r="O103" s="42"/>
      <c r="P103" s="42"/>
      <c r="Q103" s="42"/>
      <c r="R103" s="42"/>
      <c r="S103" s="42"/>
      <c r="T103" s="42"/>
      <c r="U103" s="42"/>
      <c r="V103" s="42"/>
      <c r="W103" s="42"/>
      <c r="X103" s="42"/>
      <c r="Y103" s="42"/>
      <c r="Z103" s="42"/>
      <c r="AA103" s="42"/>
      <c r="AB103" s="42"/>
      <c r="AC103" s="42"/>
      <c r="AD103" s="42"/>
      <c r="AE103" s="42"/>
      <c r="AF103" s="42"/>
      <c r="AG103" s="42"/>
      <c r="AH103" s="42"/>
      <c r="AI103" s="42"/>
    </row>
    <row r="104" spans="1:35" x14ac:dyDescent="0.25">
      <c r="A104" s="42"/>
      <c r="B104" s="42"/>
      <c r="C104" s="42"/>
      <c r="D104" s="42"/>
      <c r="E104" s="42"/>
      <c r="F104" s="42"/>
      <c r="G104" s="42"/>
      <c r="H104" s="42"/>
      <c r="I104" s="42"/>
      <c r="J104" s="42"/>
      <c r="K104" s="42"/>
      <c r="L104" s="42"/>
      <c r="M104" s="42"/>
      <c r="N104" s="42"/>
      <c r="O104" s="42"/>
      <c r="P104" s="42"/>
      <c r="Q104" s="42"/>
      <c r="R104" s="42"/>
      <c r="S104" s="42"/>
      <c r="T104" s="42"/>
      <c r="U104" s="42"/>
      <c r="V104" s="42"/>
      <c r="W104" s="42"/>
      <c r="X104" s="42"/>
      <c r="Y104" s="42"/>
      <c r="Z104" s="42"/>
      <c r="AA104" s="42"/>
      <c r="AB104" s="42"/>
      <c r="AC104" s="42"/>
      <c r="AD104" s="42"/>
      <c r="AE104" s="42"/>
      <c r="AF104" s="42"/>
      <c r="AG104" s="42"/>
      <c r="AH104" s="42"/>
      <c r="AI104" s="42"/>
    </row>
    <row r="105" spans="1:35" x14ac:dyDescent="0.25">
      <c r="A105" s="42"/>
      <c r="B105" s="42"/>
      <c r="C105" s="42"/>
      <c r="D105" s="42"/>
      <c r="E105" s="42"/>
      <c r="F105" s="42"/>
      <c r="G105" s="42"/>
      <c r="H105" s="42"/>
      <c r="I105" s="42"/>
      <c r="J105" s="42"/>
      <c r="K105" s="42"/>
      <c r="L105" s="42"/>
      <c r="M105" s="42"/>
      <c r="N105" s="42"/>
      <c r="O105" s="42"/>
      <c r="P105" s="42"/>
      <c r="Q105" s="42"/>
      <c r="R105" s="42"/>
      <c r="S105" s="42"/>
      <c r="T105" s="42"/>
      <c r="U105" s="42"/>
      <c r="V105" s="42"/>
      <c r="W105" s="42"/>
      <c r="X105" s="42"/>
      <c r="Y105" s="42"/>
      <c r="Z105" s="42"/>
      <c r="AA105" s="42"/>
      <c r="AB105" s="42"/>
      <c r="AC105" s="42"/>
      <c r="AD105" s="42"/>
      <c r="AE105" s="42"/>
      <c r="AF105" s="42"/>
      <c r="AG105" s="42"/>
      <c r="AH105" s="42"/>
      <c r="AI105" s="42"/>
    </row>
    <row r="106" spans="1:35" x14ac:dyDescent="0.25">
      <c r="A106" s="42"/>
      <c r="B106" s="42"/>
      <c r="C106" s="42"/>
      <c r="D106" s="42"/>
      <c r="E106" s="42"/>
      <c r="F106" s="42"/>
      <c r="G106" s="42"/>
      <c r="H106" s="42"/>
      <c r="I106" s="42"/>
      <c r="J106" s="42"/>
      <c r="K106" s="42"/>
      <c r="L106" s="42"/>
      <c r="M106" s="42"/>
      <c r="N106" s="42"/>
      <c r="O106" s="42"/>
      <c r="P106" s="42"/>
      <c r="Q106" s="42"/>
      <c r="R106" s="42"/>
      <c r="S106" s="42"/>
      <c r="T106" s="42"/>
      <c r="U106" s="42"/>
      <c r="V106" s="42"/>
      <c r="W106" s="42"/>
      <c r="X106" s="42"/>
      <c r="Y106" s="42"/>
      <c r="Z106" s="42"/>
      <c r="AA106" s="42"/>
      <c r="AB106" s="42"/>
      <c r="AC106" s="42"/>
      <c r="AD106" s="42"/>
      <c r="AE106" s="42"/>
      <c r="AF106" s="42"/>
      <c r="AG106" s="42"/>
      <c r="AH106" s="42"/>
      <c r="AI106" s="42"/>
    </row>
    <row r="107" spans="1:35" x14ac:dyDescent="0.25">
      <c r="A107" s="42"/>
      <c r="B107" s="42"/>
      <c r="C107" s="42"/>
      <c r="D107" s="42"/>
      <c r="E107" s="42"/>
      <c r="F107" s="42"/>
      <c r="G107" s="42"/>
      <c r="H107" s="42"/>
      <c r="I107" s="42"/>
      <c r="J107" s="42"/>
      <c r="K107" s="42"/>
      <c r="L107" s="42"/>
      <c r="M107" s="42"/>
      <c r="N107" s="42"/>
      <c r="O107" s="42"/>
      <c r="P107" s="42"/>
      <c r="Q107" s="42"/>
      <c r="R107" s="42"/>
      <c r="S107" s="42"/>
      <c r="T107" s="42"/>
      <c r="U107" s="42"/>
      <c r="V107" s="42"/>
      <c r="W107" s="42"/>
      <c r="X107" s="42"/>
      <c r="Y107" s="42"/>
      <c r="Z107" s="42"/>
      <c r="AA107" s="42"/>
      <c r="AB107" s="42"/>
      <c r="AC107" s="42"/>
      <c r="AD107" s="42"/>
      <c r="AE107" s="42"/>
      <c r="AF107" s="42"/>
      <c r="AG107" s="42"/>
      <c r="AH107" s="42"/>
      <c r="AI107" s="42"/>
    </row>
    <row r="108" spans="1:35" x14ac:dyDescent="0.25">
      <c r="A108" s="42"/>
      <c r="B108" s="42"/>
      <c r="C108" s="42"/>
      <c r="D108" s="42"/>
      <c r="E108" s="42"/>
      <c r="F108" s="42"/>
      <c r="G108" s="42"/>
      <c r="H108" s="42"/>
      <c r="I108" s="42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  <c r="X108" s="42"/>
      <c r="Y108" s="42"/>
      <c r="Z108" s="42"/>
      <c r="AA108" s="42"/>
      <c r="AB108" s="42"/>
      <c r="AC108" s="42"/>
      <c r="AD108" s="42"/>
      <c r="AE108" s="42"/>
      <c r="AF108" s="42"/>
      <c r="AG108" s="42"/>
      <c r="AH108" s="42"/>
      <c r="AI108" s="42"/>
    </row>
    <row r="109" spans="1:35" x14ac:dyDescent="0.25">
      <c r="A109" s="42"/>
      <c r="B109" s="42"/>
      <c r="C109" s="42"/>
      <c r="D109" s="42"/>
      <c r="E109" s="42"/>
      <c r="F109" s="42"/>
      <c r="G109" s="42"/>
      <c r="H109" s="42"/>
      <c r="I109" s="42"/>
      <c r="J109" s="42"/>
      <c r="K109" s="42"/>
      <c r="L109" s="42"/>
      <c r="M109" s="42"/>
      <c r="N109" s="42"/>
      <c r="O109" s="42"/>
      <c r="P109" s="42"/>
      <c r="Q109" s="42"/>
      <c r="R109" s="42"/>
      <c r="S109" s="42"/>
      <c r="T109" s="42"/>
      <c r="U109" s="42"/>
      <c r="V109" s="42"/>
      <c r="W109" s="42"/>
      <c r="X109" s="42"/>
      <c r="Y109" s="42"/>
      <c r="Z109" s="42"/>
      <c r="AA109" s="42"/>
      <c r="AB109" s="42"/>
      <c r="AC109" s="42"/>
      <c r="AD109" s="42"/>
      <c r="AE109" s="42"/>
      <c r="AF109" s="42"/>
      <c r="AG109" s="42"/>
      <c r="AH109" s="42"/>
      <c r="AI109" s="42"/>
    </row>
    <row r="110" spans="1:35" x14ac:dyDescent="0.25">
      <c r="A110" s="42"/>
      <c r="B110" s="42"/>
      <c r="C110" s="42"/>
      <c r="D110" s="42"/>
      <c r="E110" s="42"/>
      <c r="F110" s="42"/>
      <c r="G110" s="42"/>
      <c r="H110" s="42"/>
      <c r="I110" s="42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  <c r="X110" s="42"/>
      <c r="Y110" s="42"/>
      <c r="Z110" s="42"/>
      <c r="AA110" s="42"/>
      <c r="AB110" s="42"/>
      <c r="AC110" s="42"/>
      <c r="AD110" s="42"/>
      <c r="AE110" s="42"/>
      <c r="AF110" s="42"/>
      <c r="AG110" s="42"/>
      <c r="AH110" s="42"/>
      <c r="AI110" s="42"/>
    </row>
    <row r="111" spans="1:35" x14ac:dyDescent="0.25">
      <c r="A111" s="42"/>
      <c r="B111" s="42"/>
      <c r="C111" s="42"/>
      <c r="D111" s="42"/>
      <c r="E111" s="42"/>
      <c r="F111" s="42"/>
      <c r="G111" s="42"/>
      <c r="H111" s="42"/>
      <c r="I111" s="42"/>
      <c r="J111" s="42"/>
      <c r="K111" s="42"/>
      <c r="L111" s="42"/>
      <c r="M111" s="42"/>
      <c r="N111" s="42"/>
      <c r="O111" s="42"/>
      <c r="P111" s="42"/>
      <c r="Q111" s="42"/>
      <c r="R111" s="42"/>
      <c r="S111" s="42"/>
      <c r="T111" s="42"/>
      <c r="U111" s="42"/>
      <c r="V111" s="42"/>
      <c r="W111" s="42"/>
      <c r="X111" s="42"/>
      <c r="Y111" s="42"/>
      <c r="Z111" s="42"/>
      <c r="AA111" s="42"/>
      <c r="AB111" s="42"/>
      <c r="AC111" s="42"/>
      <c r="AD111" s="42"/>
      <c r="AE111" s="42"/>
      <c r="AF111" s="42"/>
      <c r="AG111" s="42"/>
      <c r="AH111" s="42"/>
      <c r="AI111" s="42"/>
    </row>
    <row r="112" spans="1:35" x14ac:dyDescent="0.25">
      <c r="A112" s="42"/>
      <c r="B112" s="42"/>
      <c r="C112" s="42"/>
      <c r="D112" s="42"/>
      <c r="E112" s="42"/>
      <c r="F112" s="42"/>
      <c r="G112" s="42"/>
      <c r="H112" s="42"/>
      <c r="I112" s="42"/>
      <c r="J112" s="42"/>
      <c r="K112" s="42"/>
      <c r="L112" s="42"/>
      <c r="M112" s="42"/>
      <c r="N112" s="42"/>
      <c r="O112" s="42"/>
      <c r="P112" s="42"/>
      <c r="Q112" s="42"/>
      <c r="R112" s="42"/>
      <c r="S112" s="42"/>
      <c r="T112" s="42"/>
      <c r="U112" s="42"/>
      <c r="V112" s="42"/>
      <c r="W112" s="42"/>
      <c r="X112" s="42"/>
      <c r="Y112" s="42"/>
      <c r="Z112" s="42"/>
      <c r="AA112" s="42"/>
      <c r="AB112" s="42"/>
      <c r="AC112" s="42"/>
      <c r="AD112" s="42"/>
      <c r="AE112" s="42"/>
      <c r="AF112" s="42"/>
      <c r="AG112" s="42"/>
      <c r="AH112" s="42"/>
      <c r="AI112" s="42"/>
    </row>
    <row r="113" spans="1:35" x14ac:dyDescent="0.25">
      <c r="A113" s="42"/>
      <c r="B113" s="42"/>
      <c r="C113" s="42"/>
      <c r="D113" s="42"/>
      <c r="E113" s="42"/>
      <c r="F113" s="42"/>
      <c r="G113" s="42"/>
      <c r="H113" s="42"/>
      <c r="I113" s="42"/>
      <c r="J113" s="42"/>
      <c r="K113" s="42"/>
      <c r="L113" s="42"/>
      <c r="M113" s="42"/>
      <c r="N113" s="42"/>
      <c r="O113" s="42"/>
      <c r="P113" s="42"/>
      <c r="Q113" s="42"/>
      <c r="R113" s="42"/>
      <c r="S113" s="42"/>
      <c r="T113" s="42"/>
      <c r="U113" s="42"/>
      <c r="V113" s="42"/>
      <c r="W113" s="42"/>
      <c r="X113" s="42"/>
      <c r="Y113" s="42"/>
      <c r="Z113" s="42"/>
      <c r="AA113" s="42"/>
      <c r="AB113" s="42"/>
      <c r="AC113" s="42"/>
      <c r="AD113" s="42"/>
      <c r="AE113" s="42"/>
      <c r="AF113" s="42"/>
      <c r="AG113" s="42"/>
      <c r="AH113" s="42"/>
      <c r="AI113" s="42"/>
    </row>
    <row r="118" spans="1:35" x14ac:dyDescent="0.25">
      <c r="A118" s="42"/>
      <c r="B118" s="42"/>
      <c r="C118" s="42"/>
      <c r="D118" s="42"/>
      <c r="E118" s="42"/>
      <c r="F118" s="42"/>
      <c r="G118" s="42"/>
      <c r="H118" s="42"/>
      <c r="I118" s="42"/>
      <c r="J118" s="42"/>
      <c r="K118" s="42"/>
      <c r="L118" s="42"/>
      <c r="M118" s="42"/>
      <c r="N118" s="42"/>
      <c r="O118" s="42"/>
      <c r="P118" s="42"/>
      <c r="Q118" s="42"/>
      <c r="R118" s="42"/>
      <c r="S118" s="42"/>
      <c r="T118" s="42"/>
      <c r="U118" s="42"/>
      <c r="V118" s="42"/>
      <c r="W118" s="42"/>
      <c r="X118" s="42"/>
      <c r="Y118" s="42"/>
      <c r="Z118" s="42"/>
      <c r="AA118" s="42"/>
      <c r="AB118" s="42"/>
      <c r="AC118" s="42"/>
      <c r="AD118" s="42"/>
      <c r="AE118" s="42"/>
      <c r="AF118" s="42"/>
      <c r="AG118" s="42"/>
      <c r="AH118" s="42"/>
      <c r="AI118" s="42"/>
    </row>
    <row r="119" spans="1:35" x14ac:dyDescent="0.25">
      <c r="A119" s="42"/>
      <c r="B119" s="42"/>
      <c r="C119" s="42"/>
      <c r="D119" s="42"/>
      <c r="E119" s="42"/>
      <c r="F119" s="42"/>
      <c r="G119" s="42"/>
      <c r="H119" s="42"/>
      <c r="I119" s="42"/>
      <c r="J119" s="42"/>
      <c r="K119" s="42"/>
      <c r="L119" s="42"/>
      <c r="M119" s="42"/>
      <c r="N119" s="42"/>
      <c r="O119" s="42"/>
      <c r="P119" s="42"/>
      <c r="Q119" s="42"/>
      <c r="R119" s="42"/>
      <c r="S119" s="42"/>
      <c r="T119" s="42"/>
      <c r="U119" s="42"/>
      <c r="V119" s="42"/>
      <c r="W119" s="42"/>
      <c r="X119" s="42"/>
      <c r="Y119" s="42"/>
      <c r="Z119" s="42"/>
      <c r="AA119" s="42"/>
      <c r="AB119" s="42"/>
      <c r="AC119" s="42"/>
      <c r="AD119" s="42"/>
      <c r="AE119" s="42"/>
      <c r="AF119" s="42"/>
      <c r="AG119" s="42"/>
      <c r="AH119" s="42"/>
      <c r="AI119" s="42"/>
    </row>
    <row r="120" spans="1:35" x14ac:dyDescent="0.25">
      <c r="A120" s="42"/>
      <c r="B120" s="42"/>
      <c r="C120" s="42"/>
      <c r="D120" s="42"/>
      <c r="E120" s="42"/>
      <c r="F120" s="42"/>
      <c r="G120" s="42"/>
      <c r="H120" s="42"/>
      <c r="I120" s="42"/>
      <c r="J120" s="42"/>
      <c r="K120" s="42"/>
      <c r="L120" s="42"/>
      <c r="M120" s="42"/>
      <c r="N120" s="42"/>
      <c r="O120" s="42"/>
      <c r="P120" s="42"/>
      <c r="Q120" s="42"/>
      <c r="R120" s="42"/>
      <c r="S120" s="42"/>
      <c r="T120" s="42"/>
      <c r="U120" s="42"/>
      <c r="V120" s="42"/>
      <c r="W120" s="42"/>
      <c r="X120" s="42"/>
      <c r="Y120" s="42"/>
      <c r="Z120" s="42"/>
      <c r="AA120" s="42"/>
      <c r="AB120" s="42"/>
      <c r="AC120" s="42"/>
      <c r="AD120" s="42"/>
      <c r="AE120" s="42"/>
      <c r="AF120" s="42"/>
      <c r="AG120" s="42"/>
      <c r="AH120" s="42"/>
      <c r="AI120" s="42"/>
    </row>
    <row r="121" spans="1:35" x14ac:dyDescent="0.25">
      <c r="A121" s="42"/>
      <c r="B121" s="42"/>
      <c r="C121" s="42"/>
      <c r="D121" s="42"/>
      <c r="E121" s="42"/>
      <c r="F121" s="42"/>
      <c r="G121" s="42"/>
      <c r="H121" s="42"/>
      <c r="I121" s="42"/>
      <c r="J121" s="42"/>
      <c r="K121" s="42"/>
      <c r="L121" s="42"/>
      <c r="M121" s="42"/>
      <c r="N121" s="42"/>
      <c r="O121" s="42"/>
      <c r="P121" s="42"/>
      <c r="Q121" s="42"/>
      <c r="R121" s="42"/>
      <c r="S121" s="42"/>
      <c r="T121" s="42"/>
      <c r="U121" s="42"/>
      <c r="V121" s="42"/>
      <c r="W121" s="42"/>
      <c r="X121" s="42"/>
      <c r="Y121" s="42"/>
      <c r="Z121" s="42"/>
      <c r="AA121" s="42"/>
      <c r="AB121" s="42"/>
      <c r="AC121" s="42"/>
      <c r="AD121" s="42"/>
      <c r="AE121" s="42"/>
      <c r="AF121" s="42"/>
      <c r="AG121" s="42"/>
      <c r="AH121" s="42"/>
      <c r="AI121" s="42"/>
    </row>
    <row r="122" spans="1:35" x14ac:dyDescent="0.25">
      <c r="A122" s="42"/>
      <c r="B122" s="42"/>
      <c r="C122" s="42"/>
      <c r="D122" s="42"/>
      <c r="E122" s="42"/>
      <c r="F122" s="42"/>
      <c r="G122" s="42"/>
      <c r="H122" s="42"/>
      <c r="I122" s="42"/>
      <c r="J122" s="42"/>
      <c r="K122" s="42"/>
      <c r="L122" s="42"/>
      <c r="M122" s="42"/>
      <c r="N122" s="42"/>
      <c r="O122" s="42"/>
      <c r="P122" s="42"/>
      <c r="Q122" s="42"/>
      <c r="R122" s="42"/>
      <c r="S122" s="42"/>
      <c r="T122" s="42"/>
      <c r="U122" s="42"/>
      <c r="V122" s="42"/>
      <c r="W122" s="42"/>
      <c r="X122" s="42"/>
      <c r="Y122" s="42"/>
      <c r="Z122" s="42"/>
      <c r="AA122" s="42"/>
      <c r="AB122" s="42"/>
      <c r="AC122" s="42"/>
      <c r="AD122" s="42"/>
      <c r="AE122" s="42"/>
      <c r="AF122" s="42"/>
      <c r="AG122" s="42"/>
      <c r="AH122" s="42"/>
      <c r="AI122" s="42"/>
    </row>
    <row r="123" spans="1:35" x14ac:dyDescent="0.25">
      <c r="A123" s="42"/>
      <c r="B123" s="42"/>
      <c r="C123" s="42"/>
      <c r="D123" s="42"/>
      <c r="E123" s="42"/>
      <c r="F123" s="42"/>
      <c r="G123" s="42"/>
      <c r="H123" s="42"/>
      <c r="I123" s="42"/>
      <c r="J123" s="42"/>
      <c r="K123" s="42"/>
      <c r="L123" s="42"/>
      <c r="M123" s="42"/>
      <c r="N123" s="42"/>
      <c r="O123" s="42"/>
      <c r="P123" s="42"/>
      <c r="Q123" s="42"/>
      <c r="R123" s="42"/>
      <c r="S123" s="42"/>
      <c r="T123" s="42"/>
      <c r="U123" s="42"/>
      <c r="V123" s="42"/>
      <c r="W123" s="42"/>
      <c r="X123" s="42"/>
      <c r="Y123" s="42"/>
      <c r="Z123" s="42"/>
      <c r="AA123" s="42"/>
      <c r="AB123" s="42"/>
      <c r="AC123" s="42"/>
      <c r="AD123" s="42"/>
      <c r="AE123" s="42"/>
      <c r="AF123" s="42"/>
      <c r="AG123" s="42"/>
      <c r="AH123" s="42"/>
      <c r="AI123" s="42"/>
    </row>
    <row r="124" spans="1:35" x14ac:dyDescent="0.25">
      <c r="A124" s="42"/>
      <c r="B124" s="42"/>
      <c r="C124" s="42"/>
      <c r="D124" s="42"/>
      <c r="E124" s="42"/>
      <c r="F124" s="42"/>
      <c r="G124" s="42"/>
      <c r="H124" s="42"/>
      <c r="I124" s="42"/>
      <c r="J124" s="42"/>
      <c r="K124" s="42"/>
      <c r="L124" s="42"/>
      <c r="M124" s="42"/>
      <c r="N124" s="42"/>
      <c r="O124" s="42"/>
      <c r="P124" s="42"/>
      <c r="Q124" s="42"/>
      <c r="R124" s="42"/>
      <c r="S124" s="42"/>
      <c r="T124" s="42"/>
      <c r="U124" s="42"/>
      <c r="V124" s="42"/>
      <c r="W124" s="42"/>
      <c r="X124" s="42"/>
      <c r="Y124" s="42"/>
      <c r="Z124" s="42"/>
      <c r="AA124" s="42"/>
      <c r="AB124" s="42"/>
      <c r="AC124" s="42"/>
      <c r="AD124" s="42"/>
      <c r="AE124" s="42"/>
      <c r="AF124" s="42"/>
      <c r="AG124" s="42"/>
      <c r="AH124" s="42"/>
      <c r="AI124" s="42"/>
    </row>
    <row r="125" spans="1:35" x14ac:dyDescent="0.25">
      <c r="A125" s="42"/>
      <c r="B125" s="42"/>
      <c r="C125" s="42"/>
      <c r="D125" s="42"/>
      <c r="E125" s="42"/>
      <c r="F125" s="42"/>
      <c r="G125" s="42"/>
      <c r="H125" s="42"/>
      <c r="I125" s="42"/>
      <c r="J125" s="42"/>
      <c r="K125" s="42"/>
      <c r="L125" s="42"/>
      <c r="M125" s="42"/>
      <c r="N125" s="42"/>
      <c r="O125" s="42"/>
      <c r="P125" s="42"/>
      <c r="Q125" s="42"/>
      <c r="R125" s="42"/>
      <c r="S125" s="42"/>
      <c r="T125" s="42"/>
      <c r="U125" s="42"/>
      <c r="V125" s="42"/>
      <c r="W125" s="42"/>
      <c r="X125" s="42"/>
      <c r="Y125" s="42"/>
      <c r="Z125" s="42"/>
      <c r="AA125" s="42"/>
      <c r="AB125" s="42"/>
      <c r="AC125" s="42"/>
      <c r="AD125" s="42"/>
      <c r="AE125" s="42"/>
      <c r="AF125" s="42"/>
      <c r="AG125" s="42"/>
      <c r="AH125" s="42"/>
      <c r="AI125" s="42"/>
    </row>
    <row r="126" spans="1:35" x14ac:dyDescent="0.25">
      <c r="A126" s="42"/>
      <c r="B126" s="42"/>
      <c r="C126" s="42"/>
      <c r="D126" s="42"/>
      <c r="E126" s="42"/>
      <c r="F126" s="42"/>
      <c r="G126" s="42"/>
      <c r="H126" s="42"/>
      <c r="I126" s="42"/>
      <c r="J126" s="42"/>
      <c r="K126" s="42"/>
      <c r="L126" s="42"/>
      <c r="M126" s="42"/>
      <c r="N126" s="42"/>
      <c r="O126" s="42"/>
      <c r="P126" s="42"/>
      <c r="Q126" s="42"/>
      <c r="R126" s="42"/>
      <c r="S126" s="42"/>
      <c r="T126" s="42"/>
      <c r="U126" s="42"/>
      <c r="V126" s="42"/>
      <c r="W126" s="42"/>
      <c r="X126" s="42"/>
      <c r="Y126" s="42"/>
      <c r="Z126" s="42"/>
      <c r="AA126" s="42"/>
      <c r="AB126" s="42"/>
      <c r="AC126" s="42"/>
      <c r="AD126" s="42"/>
      <c r="AE126" s="42"/>
      <c r="AF126" s="42"/>
      <c r="AG126" s="42"/>
      <c r="AH126" s="42"/>
      <c r="AI126" s="42"/>
    </row>
    <row r="127" spans="1:35" x14ac:dyDescent="0.25">
      <c r="A127" s="42"/>
      <c r="B127" s="42"/>
      <c r="C127" s="42"/>
      <c r="D127" s="42"/>
      <c r="E127" s="42"/>
      <c r="F127" s="42"/>
      <c r="G127" s="42"/>
      <c r="H127" s="42"/>
      <c r="I127" s="42"/>
      <c r="J127" s="42"/>
      <c r="K127" s="42"/>
      <c r="L127" s="42"/>
      <c r="M127" s="42"/>
      <c r="N127" s="42"/>
      <c r="O127" s="42"/>
      <c r="P127" s="42"/>
      <c r="Q127" s="42"/>
      <c r="R127" s="42"/>
      <c r="S127" s="42"/>
      <c r="T127" s="42"/>
      <c r="U127" s="42"/>
      <c r="V127" s="42"/>
      <c r="W127" s="42"/>
      <c r="X127" s="42"/>
      <c r="Y127" s="42"/>
      <c r="Z127" s="42"/>
      <c r="AA127" s="42"/>
      <c r="AB127" s="42"/>
      <c r="AC127" s="42"/>
      <c r="AD127" s="42"/>
      <c r="AE127" s="42"/>
      <c r="AF127" s="42"/>
      <c r="AG127" s="42"/>
      <c r="AH127" s="42"/>
      <c r="AI127" s="42"/>
    </row>
    <row r="128" spans="1:35" x14ac:dyDescent="0.25">
      <c r="A128" s="42"/>
      <c r="B128" s="42"/>
      <c r="C128" s="42"/>
      <c r="D128" s="42"/>
      <c r="E128" s="42"/>
      <c r="F128" s="42"/>
      <c r="G128" s="42"/>
      <c r="H128" s="42"/>
      <c r="I128" s="42"/>
      <c r="J128" s="42"/>
      <c r="K128" s="42"/>
      <c r="L128" s="42"/>
      <c r="M128" s="42"/>
      <c r="N128" s="42"/>
      <c r="O128" s="42"/>
      <c r="P128" s="42"/>
      <c r="Q128" s="42"/>
      <c r="R128" s="42"/>
      <c r="S128" s="42"/>
      <c r="T128" s="42"/>
      <c r="U128" s="42"/>
      <c r="V128" s="42"/>
      <c r="W128" s="42"/>
      <c r="X128" s="42"/>
      <c r="Y128" s="42"/>
      <c r="Z128" s="42"/>
      <c r="AA128" s="42"/>
      <c r="AB128" s="42"/>
      <c r="AC128" s="42"/>
      <c r="AD128" s="42"/>
      <c r="AE128" s="42"/>
      <c r="AF128" s="42"/>
      <c r="AG128" s="42"/>
      <c r="AH128" s="42"/>
      <c r="AI128" s="42"/>
    </row>
    <row r="135" spans="1:35" x14ac:dyDescent="0.25">
      <c r="A135" s="42"/>
      <c r="B135" s="42"/>
      <c r="C135" s="42"/>
      <c r="D135" s="42"/>
      <c r="E135" s="42"/>
      <c r="F135" s="42"/>
      <c r="G135" s="42"/>
      <c r="H135" s="42"/>
      <c r="I135" s="42"/>
      <c r="J135" s="42"/>
      <c r="K135" s="42"/>
      <c r="L135" s="42"/>
      <c r="M135" s="42"/>
      <c r="N135" s="42"/>
      <c r="O135" s="42"/>
      <c r="P135" s="42"/>
      <c r="Q135" s="42"/>
      <c r="R135" s="42"/>
      <c r="S135" s="42"/>
      <c r="T135" s="42"/>
      <c r="U135" s="42"/>
      <c r="V135" s="42"/>
      <c r="W135" s="42"/>
      <c r="X135" s="42"/>
      <c r="Y135" s="42"/>
      <c r="Z135" s="42"/>
      <c r="AA135" s="42"/>
      <c r="AB135" s="42"/>
      <c r="AC135" s="42"/>
      <c r="AD135" s="42"/>
      <c r="AE135" s="42"/>
      <c r="AF135" s="42"/>
      <c r="AG135" s="42"/>
      <c r="AH135" s="42"/>
      <c r="AI135" s="42"/>
    </row>
    <row r="136" spans="1:35" x14ac:dyDescent="0.25">
      <c r="A136" s="42"/>
      <c r="B136" s="42"/>
      <c r="C136" s="42"/>
      <c r="D136" s="42"/>
      <c r="E136" s="42"/>
      <c r="F136" s="42"/>
      <c r="G136" s="42"/>
      <c r="H136" s="42"/>
      <c r="I136" s="42"/>
      <c r="J136" s="42"/>
      <c r="K136" s="42"/>
      <c r="L136" s="42"/>
      <c r="M136" s="42"/>
      <c r="N136" s="42"/>
      <c r="O136" s="42"/>
      <c r="P136" s="42"/>
      <c r="Q136" s="42"/>
      <c r="R136" s="42"/>
      <c r="S136" s="42"/>
      <c r="T136" s="42"/>
      <c r="U136" s="42"/>
      <c r="V136" s="42"/>
      <c r="W136" s="42"/>
      <c r="X136" s="42"/>
      <c r="Y136" s="42"/>
      <c r="Z136" s="42"/>
      <c r="AA136" s="42"/>
      <c r="AB136" s="42"/>
      <c r="AC136" s="42"/>
      <c r="AD136" s="42"/>
      <c r="AE136" s="42"/>
      <c r="AF136" s="42"/>
      <c r="AG136" s="42"/>
      <c r="AH136" s="42"/>
      <c r="AI136" s="42"/>
    </row>
    <row r="137" spans="1:35" x14ac:dyDescent="0.25">
      <c r="A137" s="42"/>
      <c r="B137" s="42"/>
      <c r="C137" s="42"/>
      <c r="D137" s="42"/>
      <c r="E137" s="42"/>
      <c r="F137" s="42"/>
      <c r="G137" s="42"/>
      <c r="H137" s="42"/>
      <c r="I137" s="42"/>
      <c r="J137" s="42"/>
      <c r="K137" s="42"/>
      <c r="L137" s="42"/>
      <c r="M137" s="42"/>
      <c r="N137" s="42"/>
      <c r="O137" s="42"/>
      <c r="P137" s="42"/>
      <c r="Q137" s="42"/>
      <c r="R137" s="42"/>
      <c r="S137" s="42"/>
      <c r="T137" s="42"/>
      <c r="U137" s="42"/>
      <c r="V137" s="42"/>
      <c r="W137" s="42"/>
      <c r="X137" s="42"/>
      <c r="Y137" s="42"/>
      <c r="Z137" s="42"/>
      <c r="AA137" s="42"/>
      <c r="AB137" s="42"/>
      <c r="AC137" s="42"/>
      <c r="AD137" s="42"/>
      <c r="AE137" s="42"/>
      <c r="AF137" s="42"/>
      <c r="AG137" s="42"/>
      <c r="AH137" s="42"/>
      <c r="AI137" s="42"/>
    </row>
    <row r="138" spans="1:35" x14ac:dyDescent="0.25">
      <c r="A138" s="42"/>
      <c r="B138" s="42"/>
      <c r="C138" s="42"/>
      <c r="D138" s="42"/>
      <c r="E138" s="42"/>
      <c r="F138" s="42"/>
      <c r="G138" s="42"/>
      <c r="H138" s="42"/>
      <c r="I138" s="42"/>
      <c r="J138" s="42"/>
      <c r="K138" s="42"/>
      <c r="L138" s="42"/>
      <c r="M138" s="42"/>
      <c r="N138" s="42"/>
      <c r="O138" s="42"/>
      <c r="P138" s="42"/>
      <c r="Q138" s="42"/>
      <c r="R138" s="42"/>
      <c r="S138" s="42"/>
      <c r="T138" s="42"/>
      <c r="U138" s="42"/>
      <c r="V138" s="42"/>
      <c r="W138" s="42"/>
      <c r="X138" s="42"/>
      <c r="Y138" s="42"/>
      <c r="Z138" s="42"/>
      <c r="AA138" s="42"/>
      <c r="AB138" s="42"/>
      <c r="AC138" s="42"/>
      <c r="AD138" s="42"/>
      <c r="AE138" s="42"/>
      <c r="AF138" s="42"/>
      <c r="AG138" s="42"/>
      <c r="AH138" s="42"/>
      <c r="AI138" s="42"/>
    </row>
    <row r="139" spans="1:35" x14ac:dyDescent="0.25">
      <c r="A139" s="42"/>
      <c r="B139" s="42"/>
      <c r="C139" s="42"/>
      <c r="D139" s="42"/>
      <c r="E139" s="42"/>
      <c r="F139" s="42"/>
      <c r="G139" s="42"/>
      <c r="H139" s="42"/>
      <c r="I139" s="42"/>
      <c r="J139" s="42"/>
      <c r="K139" s="42"/>
      <c r="L139" s="42"/>
      <c r="M139" s="42"/>
      <c r="N139" s="42"/>
      <c r="O139" s="42"/>
      <c r="P139" s="42"/>
      <c r="Q139" s="42"/>
      <c r="R139" s="42"/>
      <c r="S139" s="42"/>
      <c r="T139" s="42"/>
      <c r="U139" s="42"/>
      <c r="V139" s="42"/>
      <c r="W139" s="42"/>
      <c r="X139" s="42"/>
      <c r="Y139" s="42"/>
      <c r="Z139" s="42"/>
      <c r="AA139" s="42"/>
      <c r="AB139" s="42"/>
      <c r="AC139" s="42"/>
      <c r="AD139" s="42"/>
      <c r="AE139" s="42"/>
      <c r="AF139" s="42"/>
      <c r="AG139" s="42"/>
      <c r="AH139" s="42"/>
      <c r="AI139" s="42"/>
    </row>
    <row r="140" spans="1:35" x14ac:dyDescent="0.25">
      <c r="A140" s="42"/>
      <c r="B140" s="42"/>
      <c r="C140" s="42"/>
      <c r="D140" s="42"/>
      <c r="E140" s="42"/>
      <c r="F140" s="42"/>
      <c r="G140" s="42"/>
      <c r="H140" s="42"/>
      <c r="I140" s="42"/>
      <c r="J140" s="42"/>
      <c r="K140" s="42"/>
      <c r="L140" s="42"/>
      <c r="M140" s="42"/>
      <c r="N140" s="42"/>
      <c r="O140" s="42"/>
      <c r="P140" s="42"/>
      <c r="Q140" s="42"/>
      <c r="R140" s="42"/>
      <c r="S140" s="42"/>
      <c r="T140" s="42"/>
      <c r="U140" s="42"/>
      <c r="V140" s="42"/>
      <c r="W140" s="42"/>
      <c r="X140" s="42"/>
      <c r="Y140" s="42"/>
      <c r="Z140" s="42"/>
      <c r="AA140" s="42"/>
      <c r="AB140" s="42"/>
      <c r="AC140" s="42"/>
      <c r="AD140" s="42"/>
      <c r="AE140" s="42"/>
      <c r="AF140" s="42"/>
      <c r="AG140" s="42"/>
      <c r="AH140" s="42"/>
      <c r="AI140" s="42"/>
    </row>
  </sheetData>
  <mergeCells count="5">
    <mergeCell ref="I1:AE1"/>
    <mergeCell ref="A2:B2"/>
    <mergeCell ref="D2:G2"/>
    <mergeCell ref="G5:AD5"/>
    <mergeCell ref="D7:D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AL142"/>
  <sheetViews>
    <sheetView topLeftCell="C1" workbookViewId="0">
      <selection activeCell="F7" sqref="F7"/>
    </sheetView>
  </sheetViews>
  <sheetFormatPr defaultRowHeight="15.75" x14ac:dyDescent="0.25"/>
  <cols>
    <col min="1" max="1" width="38.85546875" style="1" bestFit="1" customWidth="1"/>
    <col min="2" max="2" width="45.7109375" style="25" customWidth="1"/>
    <col min="3" max="3" width="15.85546875" style="2" customWidth="1"/>
    <col min="4" max="4" width="36.42578125" style="2" customWidth="1"/>
    <col min="5" max="5" width="7.85546875" style="2" customWidth="1"/>
    <col min="6" max="6" width="10.7109375" style="2" customWidth="1"/>
    <col min="7" max="24" width="10.85546875" style="2" customWidth="1"/>
    <col min="25" max="30" width="12.140625" style="2" customWidth="1"/>
    <col min="31" max="33" width="12.28515625" style="3" customWidth="1"/>
    <col min="34" max="34" width="13.85546875" style="3" customWidth="1"/>
    <col min="35" max="35" width="15" style="3" customWidth="1"/>
    <col min="36" max="36" width="11.28515625" style="36" bestFit="1" customWidth="1"/>
    <col min="37" max="37" width="12.42578125" style="36" bestFit="1" customWidth="1"/>
    <col min="38" max="16384" width="9.140625" style="36"/>
  </cols>
  <sheetData>
    <row r="1" spans="1:38" ht="15.75" customHeight="1" x14ac:dyDescent="0.25">
      <c r="I1" s="84" t="s">
        <v>1</v>
      </c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  <c r="AA1" s="84"/>
      <c r="AB1" s="84"/>
      <c r="AC1" s="84"/>
      <c r="AD1" s="84"/>
      <c r="AE1" s="84"/>
      <c r="AF1" s="36"/>
      <c r="AG1" s="36"/>
    </row>
    <row r="2" spans="1:38" ht="30" customHeight="1" x14ac:dyDescent="0.3">
      <c r="A2" s="85" t="s">
        <v>0</v>
      </c>
      <c r="B2" s="85"/>
      <c r="C2" s="24"/>
      <c r="D2" s="86" t="s">
        <v>210</v>
      </c>
      <c r="E2" s="86"/>
      <c r="F2" s="86"/>
      <c r="G2" s="86"/>
      <c r="J2" s="37"/>
      <c r="Y2" s="36"/>
      <c r="Z2" s="36"/>
      <c r="AH2" s="18"/>
      <c r="AI2" s="18"/>
    </row>
    <row r="3" spans="1:38" x14ac:dyDescent="0.25">
      <c r="A3" s="36"/>
      <c r="B3" s="2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</row>
    <row r="4" spans="1:38" x14ac:dyDescent="0.25">
      <c r="A4" s="36"/>
      <c r="B4" s="2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</row>
    <row r="5" spans="1:38" s="5" customFormat="1" x14ac:dyDescent="0.25">
      <c r="A5" s="4"/>
      <c r="B5" s="27"/>
      <c r="G5" s="87" t="s">
        <v>47</v>
      </c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8"/>
      <c r="T5" s="88"/>
      <c r="U5" s="88"/>
      <c r="V5" s="88"/>
      <c r="W5" s="88"/>
      <c r="X5" s="88"/>
      <c r="Y5" s="88"/>
      <c r="Z5" s="88"/>
      <c r="AA5" s="88"/>
      <c r="AB5" s="88"/>
      <c r="AC5" s="88"/>
      <c r="AD5" s="89"/>
      <c r="AE5" s="6"/>
      <c r="AF5" s="6"/>
      <c r="AG5" s="6"/>
      <c r="AH5" s="7"/>
      <c r="AI5" s="6"/>
    </row>
    <row r="6" spans="1:38" s="12" customFormat="1" ht="110.25" x14ac:dyDescent="0.25">
      <c r="A6" s="8" t="s">
        <v>2</v>
      </c>
      <c r="B6" s="8" t="s">
        <v>3</v>
      </c>
      <c r="C6" s="8" t="s">
        <v>4</v>
      </c>
      <c r="D6" s="8" t="s">
        <v>5</v>
      </c>
      <c r="E6" s="9" t="s">
        <v>6</v>
      </c>
      <c r="F6" s="9" t="s">
        <v>34</v>
      </c>
      <c r="G6" s="9" t="s">
        <v>13</v>
      </c>
      <c r="H6" s="9" t="s">
        <v>35</v>
      </c>
      <c r="I6" s="9" t="s">
        <v>14</v>
      </c>
      <c r="J6" s="9" t="s">
        <v>36</v>
      </c>
      <c r="K6" s="9" t="s">
        <v>15</v>
      </c>
      <c r="L6" s="9" t="s">
        <v>37</v>
      </c>
      <c r="M6" s="9" t="s">
        <v>16</v>
      </c>
      <c r="N6" s="9" t="s">
        <v>38</v>
      </c>
      <c r="O6" s="9" t="s">
        <v>17</v>
      </c>
      <c r="P6" s="9" t="s">
        <v>39</v>
      </c>
      <c r="Q6" s="9" t="s">
        <v>18</v>
      </c>
      <c r="R6" s="9" t="s">
        <v>40</v>
      </c>
      <c r="S6" s="9" t="s">
        <v>19</v>
      </c>
      <c r="T6" s="9" t="s">
        <v>41</v>
      </c>
      <c r="U6" s="9" t="s">
        <v>20</v>
      </c>
      <c r="V6" s="9" t="s">
        <v>42</v>
      </c>
      <c r="W6" s="9" t="s">
        <v>21</v>
      </c>
      <c r="X6" s="9" t="s">
        <v>43</v>
      </c>
      <c r="Y6" s="9" t="s">
        <v>7</v>
      </c>
      <c r="Z6" s="9" t="s">
        <v>44</v>
      </c>
      <c r="AA6" s="9" t="s">
        <v>8</v>
      </c>
      <c r="AB6" s="9" t="s">
        <v>45</v>
      </c>
      <c r="AC6" s="9" t="s">
        <v>9</v>
      </c>
      <c r="AD6" s="9" t="s">
        <v>46</v>
      </c>
      <c r="AE6" s="10" t="s">
        <v>10</v>
      </c>
      <c r="AF6" s="10" t="s">
        <v>48</v>
      </c>
      <c r="AG6" s="10" t="s">
        <v>49</v>
      </c>
      <c r="AH6" s="10" t="s">
        <v>12</v>
      </c>
      <c r="AI6" s="11" t="s">
        <v>11</v>
      </c>
    </row>
    <row r="7" spans="1:38" s="18" customFormat="1" ht="94.5" x14ac:dyDescent="0.25">
      <c r="A7" s="13" t="s">
        <v>211</v>
      </c>
      <c r="B7" s="28" t="s">
        <v>212</v>
      </c>
      <c r="C7" s="14"/>
      <c r="D7" s="38" t="s">
        <v>22</v>
      </c>
      <c r="E7" s="15" t="s">
        <v>23</v>
      </c>
      <c r="F7" s="15">
        <v>1800</v>
      </c>
      <c r="G7" s="23"/>
      <c r="H7" s="23">
        <v>340</v>
      </c>
      <c r="I7" s="23"/>
      <c r="J7" s="23">
        <v>310</v>
      </c>
      <c r="K7" s="23"/>
      <c r="L7" s="23">
        <v>340</v>
      </c>
      <c r="M7" s="23">
        <v>4000</v>
      </c>
      <c r="N7" s="23">
        <v>335</v>
      </c>
      <c r="O7" s="23"/>
      <c r="P7" s="23">
        <v>340</v>
      </c>
      <c r="Q7" s="23"/>
      <c r="R7" s="23">
        <v>340</v>
      </c>
      <c r="S7" s="23"/>
      <c r="T7" s="23">
        <v>350</v>
      </c>
      <c r="U7" s="23"/>
      <c r="V7" s="23">
        <v>360</v>
      </c>
      <c r="W7" s="23"/>
      <c r="X7" s="23">
        <v>350</v>
      </c>
      <c r="Y7" s="23"/>
      <c r="Z7" s="23">
        <v>365</v>
      </c>
      <c r="AA7" s="23"/>
      <c r="AB7" s="23">
        <v>360</v>
      </c>
      <c r="AC7" s="23"/>
      <c r="AD7" s="23">
        <v>370</v>
      </c>
      <c r="AE7" s="16">
        <f>G7+I7+K7+M7+O7+Q7+S7+U7+W7+Y7+AA7+AC7</f>
        <v>4000</v>
      </c>
      <c r="AF7" s="16">
        <f>H7+J7+L7+N7+P7+R7+T7+V7+X7+Z7+AB7+AD7</f>
        <v>4160</v>
      </c>
      <c r="AG7" s="16">
        <f>F7-AF7+AE7</f>
        <v>1640</v>
      </c>
      <c r="AH7" s="20">
        <f>AK7</f>
        <v>81.455400000000012</v>
      </c>
      <c r="AI7" s="17">
        <f>AE7*AH7</f>
        <v>325821.60000000003</v>
      </c>
      <c r="AJ7" s="30">
        <v>325.82160000000005</v>
      </c>
      <c r="AK7" s="30">
        <f>AJ7*1000/AE7</f>
        <v>81.455400000000012</v>
      </c>
      <c r="AL7" s="40"/>
    </row>
    <row r="8" spans="1:38" s="19" customFormat="1" ht="15" customHeight="1" x14ac:dyDescent="0.25">
      <c r="A8" s="21"/>
      <c r="B8" s="29"/>
      <c r="C8" s="22"/>
      <c r="D8" s="2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3"/>
      <c r="AF8" s="3"/>
      <c r="AG8" s="3"/>
      <c r="AH8" s="3"/>
      <c r="AI8" s="3">
        <f>SUM(AI7:AI7)</f>
        <v>325821.60000000003</v>
      </c>
      <c r="AJ8" s="36"/>
      <c r="AK8" s="36"/>
    </row>
    <row r="9" spans="1:38" s="19" customFormat="1" x14ac:dyDescent="0.25">
      <c r="A9" s="21" t="s">
        <v>213</v>
      </c>
      <c r="B9" s="29"/>
      <c r="C9" s="22"/>
      <c r="D9" s="2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3"/>
      <c r="AF9" s="3"/>
      <c r="AG9" s="3"/>
      <c r="AH9" s="3"/>
      <c r="AI9" s="3"/>
      <c r="AJ9" s="36"/>
      <c r="AK9" s="36"/>
    </row>
    <row r="10" spans="1:38" s="19" customFormat="1" x14ac:dyDescent="0.25">
      <c r="A10" s="21" t="s">
        <v>214</v>
      </c>
      <c r="B10" s="29"/>
      <c r="C10" s="22"/>
      <c r="D10" s="2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3"/>
      <c r="AF10" s="3"/>
      <c r="AG10" s="3"/>
      <c r="AH10" s="3"/>
      <c r="AI10" s="3"/>
      <c r="AJ10" s="36"/>
      <c r="AK10" s="36"/>
    </row>
    <row r="11" spans="1:38" s="19" customFormat="1" x14ac:dyDescent="0.25">
      <c r="A11" s="21"/>
      <c r="B11" s="29"/>
      <c r="C11" s="22"/>
      <c r="D11" s="2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3"/>
      <c r="AF11" s="3"/>
      <c r="AG11" s="3"/>
      <c r="AH11" s="3"/>
      <c r="AI11" s="3"/>
      <c r="AJ11" s="36"/>
      <c r="AK11" s="36"/>
    </row>
    <row r="12" spans="1:38" s="19" customFormat="1" x14ac:dyDescent="0.25">
      <c r="A12" s="21"/>
      <c r="B12" s="29"/>
      <c r="C12" s="22"/>
      <c r="D12" s="2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3"/>
      <c r="AF12" s="3"/>
      <c r="AG12" s="3"/>
      <c r="AH12" s="3"/>
      <c r="AI12" s="3"/>
      <c r="AJ12" s="36"/>
      <c r="AK12" s="36"/>
    </row>
    <row r="13" spans="1:38" s="19" customFormat="1" x14ac:dyDescent="0.25">
      <c r="A13" s="21"/>
      <c r="B13" s="29"/>
      <c r="C13" s="22"/>
      <c r="D13" s="2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3"/>
      <c r="AF13" s="3"/>
      <c r="AG13" s="3"/>
      <c r="AH13" s="3"/>
      <c r="AI13" s="3"/>
      <c r="AJ13" s="36"/>
      <c r="AK13" s="36"/>
    </row>
    <row r="15" spans="1:38" x14ac:dyDescent="0.25">
      <c r="A15" s="36"/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</row>
    <row r="16" spans="1:38" x14ac:dyDescent="0.25">
      <c r="A16" s="36"/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</row>
    <row r="17" spans="1:35" x14ac:dyDescent="0.25">
      <c r="A17" s="36"/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</row>
    <row r="18" spans="1:35" x14ac:dyDescent="0.25">
      <c r="A18" s="36"/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6"/>
    </row>
    <row r="19" spans="1:35" x14ac:dyDescent="0.25">
      <c r="A19" s="36"/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</row>
    <row r="20" spans="1:35" x14ac:dyDescent="0.25">
      <c r="A20" s="36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</row>
    <row r="21" spans="1:35" x14ac:dyDescent="0.25">
      <c r="A21" s="36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</row>
    <row r="22" spans="1:35" x14ac:dyDescent="0.25">
      <c r="A22" s="36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/>
      <c r="AH22" s="36"/>
      <c r="AI22" s="36"/>
    </row>
    <row r="23" spans="1:35" x14ac:dyDescent="0.25">
      <c r="A23" s="36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</row>
    <row r="24" spans="1:35" x14ac:dyDescent="0.25">
      <c r="A24" s="36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36"/>
      <c r="AI24" s="36"/>
    </row>
    <row r="25" spans="1:35" x14ac:dyDescent="0.25">
      <c r="A25" s="36"/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</row>
    <row r="26" spans="1:35" x14ac:dyDescent="0.25">
      <c r="A26" s="36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</row>
    <row r="27" spans="1:35" x14ac:dyDescent="0.25">
      <c r="A27" s="36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I27" s="36"/>
    </row>
    <row r="28" spans="1:35" x14ac:dyDescent="0.25">
      <c r="A28" s="36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</row>
    <row r="29" spans="1:35" x14ac:dyDescent="0.25">
      <c r="A29" s="36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36"/>
      <c r="AH29" s="36"/>
      <c r="AI29" s="36"/>
    </row>
    <row r="30" spans="1:35" x14ac:dyDescent="0.25">
      <c r="A30" s="36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36"/>
      <c r="AH30" s="36"/>
      <c r="AI30" s="36"/>
    </row>
    <row r="31" spans="1:35" x14ac:dyDescent="0.25">
      <c r="A31" s="36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</row>
    <row r="32" spans="1:35" x14ac:dyDescent="0.25">
      <c r="A32" s="36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</row>
    <row r="43" spans="1:35" x14ac:dyDescent="0.25">
      <c r="A43" s="36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36"/>
      <c r="AH43" s="36"/>
      <c r="AI43" s="36"/>
    </row>
    <row r="44" spans="1:35" x14ac:dyDescent="0.25">
      <c r="A44" s="36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36"/>
      <c r="AH44" s="36"/>
      <c r="AI44" s="36"/>
    </row>
    <row r="45" spans="1:35" x14ac:dyDescent="0.25">
      <c r="A45" s="36"/>
      <c r="B45" s="36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  <c r="AB45" s="36"/>
      <c r="AC45" s="36"/>
      <c r="AD45" s="36"/>
      <c r="AE45" s="36"/>
      <c r="AF45" s="36"/>
      <c r="AG45" s="36"/>
      <c r="AH45" s="36"/>
      <c r="AI45" s="36"/>
    </row>
    <row r="46" spans="1:35" x14ac:dyDescent="0.25">
      <c r="A46" s="36"/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G46" s="36"/>
      <c r="AH46" s="36"/>
      <c r="AI46" s="36"/>
    </row>
    <row r="47" spans="1:35" x14ac:dyDescent="0.25">
      <c r="A47" s="36"/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  <c r="AF47" s="36"/>
      <c r="AG47" s="36"/>
      <c r="AH47" s="36"/>
      <c r="AI47" s="36"/>
    </row>
    <row r="48" spans="1:35" x14ac:dyDescent="0.25">
      <c r="A48" s="36"/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36"/>
      <c r="AI48" s="36"/>
    </row>
    <row r="49" spans="1:35" x14ac:dyDescent="0.25">
      <c r="A49" s="36"/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  <c r="AF49" s="36"/>
      <c r="AG49" s="36"/>
      <c r="AH49" s="36"/>
      <c r="AI49" s="36"/>
    </row>
    <row r="50" spans="1:35" x14ac:dyDescent="0.25">
      <c r="A50" s="36"/>
      <c r="B50" s="36"/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  <c r="AF50" s="36"/>
      <c r="AG50" s="36"/>
      <c r="AH50" s="36"/>
      <c r="AI50" s="36"/>
    </row>
    <row r="51" spans="1:35" x14ac:dyDescent="0.25">
      <c r="A51" s="36"/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/>
      <c r="AF51" s="36"/>
      <c r="AG51" s="36"/>
      <c r="AH51" s="36"/>
      <c r="AI51" s="36"/>
    </row>
    <row r="52" spans="1:35" x14ac:dyDescent="0.25">
      <c r="A52" s="36"/>
      <c r="B52" s="36"/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  <c r="AF52" s="36"/>
      <c r="AG52" s="36"/>
      <c r="AH52" s="36"/>
      <c r="AI52" s="36"/>
    </row>
    <row r="53" spans="1:35" x14ac:dyDescent="0.25">
      <c r="A53" s="36"/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  <c r="AG53" s="36"/>
      <c r="AH53" s="36"/>
      <c r="AI53" s="36"/>
    </row>
    <row r="54" spans="1:35" x14ac:dyDescent="0.25">
      <c r="A54" s="36"/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  <c r="AF54" s="36"/>
      <c r="AG54" s="36"/>
      <c r="AH54" s="36"/>
      <c r="AI54" s="36"/>
    </row>
    <row r="55" spans="1:35" x14ac:dyDescent="0.25">
      <c r="A55" s="36"/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  <c r="AF55" s="36"/>
      <c r="AG55" s="36"/>
      <c r="AH55" s="36"/>
      <c r="AI55" s="36"/>
    </row>
    <row r="56" spans="1:35" x14ac:dyDescent="0.25">
      <c r="A56" s="36"/>
      <c r="B56" s="36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  <c r="AF56" s="36"/>
      <c r="AG56" s="36"/>
      <c r="AH56" s="36"/>
      <c r="AI56" s="36"/>
    </row>
    <row r="57" spans="1:35" x14ac:dyDescent="0.25">
      <c r="A57" s="36"/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36"/>
      <c r="AI57" s="36"/>
    </row>
    <row r="58" spans="1:35" x14ac:dyDescent="0.25">
      <c r="A58" s="36"/>
      <c r="B58" s="36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  <c r="AF58" s="36"/>
      <c r="AG58" s="36"/>
      <c r="AH58" s="36"/>
      <c r="AI58" s="36"/>
    </row>
    <row r="59" spans="1:35" x14ac:dyDescent="0.25">
      <c r="A59" s="36"/>
      <c r="B59" s="36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F59" s="36"/>
      <c r="AG59" s="36"/>
      <c r="AH59" s="36"/>
      <c r="AI59" s="36"/>
    </row>
    <row r="60" spans="1:35" x14ac:dyDescent="0.25">
      <c r="A60" s="36"/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36"/>
      <c r="AH60" s="36"/>
      <c r="AI60" s="36"/>
    </row>
    <row r="65" spans="1:35" x14ac:dyDescent="0.25">
      <c r="A65" s="36"/>
      <c r="B65" s="36"/>
      <c r="C65" s="36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  <c r="AA65" s="36"/>
      <c r="AB65" s="36"/>
      <c r="AC65" s="36"/>
      <c r="AD65" s="36"/>
      <c r="AE65" s="36"/>
      <c r="AF65" s="36"/>
      <c r="AG65" s="36"/>
      <c r="AH65" s="36"/>
      <c r="AI65" s="36"/>
    </row>
    <row r="66" spans="1:35" x14ac:dyDescent="0.25">
      <c r="A66" s="36"/>
      <c r="B66" s="36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</row>
    <row r="67" spans="1:35" x14ac:dyDescent="0.25">
      <c r="A67" s="36"/>
      <c r="B67" s="36"/>
      <c r="C67" s="36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  <c r="AA67" s="36"/>
      <c r="AB67" s="36"/>
      <c r="AC67" s="36"/>
      <c r="AD67" s="36"/>
      <c r="AE67" s="36"/>
      <c r="AF67" s="36"/>
      <c r="AG67" s="36"/>
      <c r="AH67" s="36"/>
      <c r="AI67" s="36"/>
    </row>
    <row r="68" spans="1:35" x14ac:dyDescent="0.25">
      <c r="A68" s="36"/>
      <c r="B68" s="36"/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</row>
    <row r="69" spans="1:35" x14ac:dyDescent="0.25">
      <c r="A69" s="36"/>
      <c r="B69" s="36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  <c r="AB69" s="36"/>
      <c r="AC69" s="36"/>
      <c r="AD69" s="36"/>
      <c r="AE69" s="36"/>
      <c r="AF69" s="36"/>
      <c r="AG69" s="36"/>
      <c r="AH69" s="36"/>
      <c r="AI69" s="36"/>
    </row>
    <row r="70" spans="1:35" x14ac:dyDescent="0.25">
      <c r="A70" s="36"/>
      <c r="B70" s="36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  <c r="AA70" s="36"/>
      <c r="AB70" s="36"/>
      <c r="AC70" s="36"/>
      <c r="AD70" s="36"/>
      <c r="AE70" s="36"/>
      <c r="AF70" s="36"/>
      <c r="AG70" s="36"/>
      <c r="AH70" s="36"/>
      <c r="AI70" s="36"/>
    </row>
    <row r="71" spans="1:35" x14ac:dyDescent="0.25">
      <c r="A71" s="36"/>
      <c r="B71" s="36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  <c r="AF71" s="36"/>
      <c r="AG71" s="36"/>
      <c r="AH71" s="36"/>
      <c r="AI71" s="36"/>
    </row>
    <row r="72" spans="1:35" x14ac:dyDescent="0.25">
      <c r="A72" s="36"/>
      <c r="B72" s="36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</row>
    <row r="73" spans="1:35" x14ac:dyDescent="0.25">
      <c r="A73" s="36"/>
      <c r="B73" s="36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  <c r="AF73" s="36"/>
      <c r="AG73" s="36"/>
      <c r="AH73" s="36"/>
      <c r="AI73" s="36"/>
    </row>
    <row r="74" spans="1:35" x14ac:dyDescent="0.25">
      <c r="A74" s="36"/>
      <c r="B74" s="36"/>
      <c r="C74" s="36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6"/>
      <c r="Y74" s="36"/>
      <c r="Z74" s="36"/>
      <c r="AA74" s="36"/>
      <c r="AB74" s="36"/>
      <c r="AC74" s="36"/>
      <c r="AD74" s="36"/>
      <c r="AE74" s="36"/>
      <c r="AF74" s="36"/>
      <c r="AG74" s="36"/>
      <c r="AH74" s="36"/>
      <c r="AI74" s="36"/>
    </row>
    <row r="75" spans="1:35" x14ac:dyDescent="0.25">
      <c r="A75" s="36"/>
      <c r="B75" s="36"/>
      <c r="C75" s="36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6"/>
      <c r="W75" s="36"/>
      <c r="X75" s="36"/>
      <c r="Y75" s="36"/>
      <c r="Z75" s="36"/>
      <c r="AA75" s="36"/>
      <c r="AB75" s="36"/>
      <c r="AC75" s="36"/>
      <c r="AD75" s="36"/>
      <c r="AE75" s="36"/>
      <c r="AF75" s="36"/>
      <c r="AG75" s="36"/>
      <c r="AH75" s="36"/>
      <c r="AI75" s="36"/>
    </row>
    <row r="78" spans="1:35" x14ac:dyDescent="0.25">
      <c r="A78" s="36"/>
      <c r="B78" s="36"/>
      <c r="C78" s="36"/>
      <c r="D78" s="36"/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  <c r="Z78" s="36"/>
      <c r="AA78" s="36"/>
      <c r="AB78" s="36"/>
      <c r="AC78" s="36"/>
      <c r="AD78" s="36"/>
      <c r="AE78" s="36"/>
      <c r="AF78" s="36"/>
      <c r="AG78" s="36"/>
      <c r="AH78" s="36"/>
      <c r="AI78" s="36"/>
    </row>
    <row r="79" spans="1:35" x14ac:dyDescent="0.25">
      <c r="A79" s="36"/>
      <c r="B79" s="36"/>
      <c r="C79" s="36"/>
      <c r="D79" s="36"/>
      <c r="E79" s="36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6"/>
      <c r="X79" s="36"/>
      <c r="Y79" s="36"/>
      <c r="Z79" s="36"/>
      <c r="AA79" s="36"/>
      <c r="AB79" s="36"/>
      <c r="AC79" s="36"/>
      <c r="AD79" s="36"/>
      <c r="AE79" s="36"/>
      <c r="AF79" s="36"/>
      <c r="AG79" s="36"/>
      <c r="AH79" s="36"/>
      <c r="AI79" s="36"/>
    </row>
    <row r="80" spans="1:35" x14ac:dyDescent="0.25">
      <c r="A80" s="36"/>
      <c r="B80" s="36"/>
      <c r="C80" s="36"/>
      <c r="D80" s="36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  <c r="AF80" s="36"/>
      <c r="AG80" s="36"/>
      <c r="AH80" s="36"/>
      <c r="AI80" s="36"/>
    </row>
    <row r="81" spans="1:35" x14ac:dyDescent="0.25">
      <c r="A81" s="36"/>
      <c r="B81" s="36"/>
      <c r="C81" s="36"/>
      <c r="D81" s="36"/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6"/>
      <c r="Z81" s="36"/>
      <c r="AA81" s="36"/>
      <c r="AB81" s="36"/>
      <c r="AC81" s="36"/>
      <c r="AD81" s="36"/>
      <c r="AE81" s="36"/>
      <c r="AF81" s="36"/>
      <c r="AG81" s="36"/>
      <c r="AH81" s="36"/>
      <c r="AI81" s="36"/>
    </row>
    <row r="82" spans="1:35" x14ac:dyDescent="0.25">
      <c r="A82" s="36"/>
      <c r="B82" s="36"/>
      <c r="C82" s="36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  <c r="AF82" s="36"/>
      <c r="AG82" s="36"/>
      <c r="AH82" s="36"/>
      <c r="AI82" s="36"/>
    </row>
    <row r="83" spans="1:35" x14ac:dyDescent="0.25">
      <c r="A83" s="36"/>
      <c r="B83" s="36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  <c r="AF83" s="36"/>
      <c r="AG83" s="36"/>
      <c r="AH83" s="36"/>
      <c r="AI83" s="36"/>
    </row>
    <row r="84" spans="1:35" x14ac:dyDescent="0.25">
      <c r="A84" s="36"/>
      <c r="B84" s="36"/>
      <c r="C84" s="36"/>
      <c r="D84" s="36"/>
      <c r="E84" s="36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6"/>
      <c r="AF84" s="36"/>
      <c r="AG84" s="36"/>
      <c r="AH84" s="36"/>
      <c r="AI84" s="36"/>
    </row>
    <row r="85" spans="1:35" x14ac:dyDescent="0.25">
      <c r="A85" s="36"/>
      <c r="B85" s="36"/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  <c r="Z85" s="36"/>
      <c r="AA85" s="36"/>
      <c r="AB85" s="36"/>
      <c r="AC85" s="36"/>
      <c r="AD85" s="36"/>
      <c r="AE85" s="36"/>
      <c r="AF85" s="36"/>
      <c r="AG85" s="36"/>
      <c r="AH85" s="36"/>
      <c r="AI85" s="36"/>
    </row>
    <row r="86" spans="1:35" x14ac:dyDescent="0.25">
      <c r="A86" s="36"/>
      <c r="B86" s="36"/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  <c r="AA86" s="36"/>
      <c r="AB86" s="36"/>
      <c r="AC86" s="36"/>
      <c r="AD86" s="36"/>
      <c r="AE86" s="36"/>
      <c r="AF86" s="36"/>
      <c r="AG86" s="36"/>
      <c r="AH86" s="36"/>
      <c r="AI86" s="36"/>
    </row>
    <row r="87" spans="1:35" x14ac:dyDescent="0.25">
      <c r="A87" s="36"/>
      <c r="B87" s="36"/>
      <c r="C87" s="36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  <c r="AF87" s="36"/>
      <c r="AG87" s="36"/>
      <c r="AH87" s="36"/>
      <c r="AI87" s="36"/>
    </row>
    <row r="98" spans="1:35" x14ac:dyDescent="0.25">
      <c r="A98" s="36"/>
      <c r="B98" s="36"/>
      <c r="C98" s="36"/>
      <c r="D98" s="36"/>
      <c r="E98" s="36"/>
      <c r="F98" s="36"/>
      <c r="G98" s="36"/>
      <c r="H98" s="36"/>
      <c r="I98" s="36"/>
      <c r="J98" s="36"/>
      <c r="K98" s="36"/>
      <c r="L98" s="36"/>
      <c r="M98" s="36"/>
      <c r="N98" s="36"/>
      <c r="O98" s="36"/>
      <c r="P98" s="36"/>
      <c r="Q98" s="36"/>
      <c r="R98" s="36"/>
      <c r="S98" s="36"/>
      <c r="T98" s="36"/>
      <c r="U98" s="36"/>
      <c r="V98" s="36"/>
      <c r="W98" s="36"/>
      <c r="X98" s="36"/>
      <c r="Y98" s="36"/>
      <c r="Z98" s="36"/>
      <c r="AA98" s="36"/>
      <c r="AB98" s="36"/>
      <c r="AC98" s="36"/>
      <c r="AD98" s="36"/>
      <c r="AE98" s="36"/>
      <c r="AF98" s="36"/>
      <c r="AG98" s="36"/>
      <c r="AH98" s="36"/>
      <c r="AI98" s="36"/>
    </row>
    <row r="99" spans="1:35" x14ac:dyDescent="0.25">
      <c r="A99" s="36"/>
      <c r="B99" s="36"/>
      <c r="C99" s="36"/>
      <c r="D99" s="36"/>
      <c r="E99" s="36"/>
      <c r="F99" s="36"/>
      <c r="G99" s="36"/>
      <c r="H99" s="36"/>
      <c r="I99" s="36"/>
      <c r="J99" s="36"/>
      <c r="K99" s="36"/>
      <c r="L99" s="36"/>
      <c r="M99" s="36"/>
      <c r="N99" s="36"/>
      <c r="O99" s="36"/>
      <c r="P99" s="36"/>
      <c r="Q99" s="36"/>
      <c r="R99" s="36"/>
      <c r="S99" s="36"/>
      <c r="T99" s="36"/>
      <c r="U99" s="36"/>
      <c r="V99" s="36"/>
      <c r="W99" s="36"/>
      <c r="X99" s="36"/>
      <c r="Y99" s="36"/>
      <c r="Z99" s="36"/>
      <c r="AA99" s="36"/>
      <c r="AB99" s="36"/>
      <c r="AC99" s="36"/>
      <c r="AD99" s="36"/>
      <c r="AE99" s="36"/>
      <c r="AF99" s="36"/>
      <c r="AG99" s="36"/>
      <c r="AH99" s="36"/>
      <c r="AI99" s="36"/>
    </row>
    <row r="100" spans="1:35" x14ac:dyDescent="0.25">
      <c r="A100" s="36"/>
      <c r="B100" s="36"/>
      <c r="C100" s="36"/>
      <c r="D100" s="36"/>
      <c r="E100" s="36"/>
      <c r="F100" s="36"/>
      <c r="G100" s="36"/>
      <c r="H100" s="36"/>
      <c r="I100" s="36"/>
      <c r="J100" s="36"/>
      <c r="K100" s="36"/>
      <c r="L100" s="36"/>
      <c r="M100" s="36"/>
      <c r="N100" s="36"/>
      <c r="O100" s="36"/>
      <c r="P100" s="36"/>
      <c r="Q100" s="36"/>
      <c r="R100" s="36"/>
      <c r="S100" s="36"/>
      <c r="T100" s="36"/>
      <c r="U100" s="36"/>
      <c r="V100" s="36"/>
      <c r="W100" s="36"/>
      <c r="X100" s="36"/>
      <c r="Y100" s="36"/>
      <c r="Z100" s="36"/>
      <c r="AA100" s="36"/>
      <c r="AB100" s="36"/>
      <c r="AC100" s="36"/>
      <c r="AD100" s="36"/>
      <c r="AE100" s="36"/>
      <c r="AF100" s="36"/>
      <c r="AG100" s="36"/>
      <c r="AH100" s="36"/>
      <c r="AI100" s="36"/>
    </row>
    <row r="101" spans="1:35" x14ac:dyDescent="0.25">
      <c r="A101" s="36"/>
      <c r="B101" s="36"/>
      <c r="C101" s="36"/>
      <c r="D101" s="36"/>
      <c r="E101" s="36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/>
      <c r="R101" s="36"/>
      <c r="S101" s="36"/>
      <c r="T101" s="36"/>
      <c r="U101" s="36"/>
      <c r="V101" s="36"/>
      <c r="W101" s="36"/>
      <c r="X101" s="36"/>
      <c r="Y101" s="36"/>
      <c r="Z101" s="36"/>
      <c r="AA101" s="36"/>
      <c r="AB101" s="36"/>
      <c r="AC101" s="36"/>
      <c r="AD101" s="36"/>
      <c r="AE101" s="36"/>
      <c r="AF101" s="36"/>
      <c r="AG101" s="36"/>
      <c r="AH101" s="36"/>
      <c r="AI101" s="36"/>
    </row>
    <row r="102" spans="1:35" x14ac:dyDescent="0.25">
      <c r="A102" s="36"/>
      <c r="B102" s="36"/>
      <c r="C102" s="36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F102" s="36"/>
      <c r="AG102" s="36"/>
      <c r="AH102" s="36"/>
      <c r="AI102" s="36"/>
    </row>
    <row r="103" spans="1:35" x14ac:dyDescent="0.25">
      <c r="A103" s="36"/>
      <c r="B103" s="36"/>
      <c r="C103" s="36"/>
      <c r="D103" s="36"/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/>
      <c r="R103" s="36"/>
      <c r="S103" s="36"/>
      <c r="T103" s="36"/>
      <c r="U103" s="36"/>
      <c r="V103" s="36"/>
      <c r="W103" s="36"/>
      <c r="X103" s="36"/>
      <c r="Y103" s="36"/>
      <c r="Z103" s="36"/>
      <c r="AA103" s="36"/>
      <c r="AB103" s="36"/>
      <c r="AC103" s="36"/>
      <c r="AD103" s="36"/>
      <c r="AE103" s="36"/>
      <c r="AF103" s="36"/>
      <c r="AG103" s="36"/>
      <c r="AH103" s="36"/>
      <c r="AI103" s="36"/>
    </row>
    <row r="104" spans="1:35" x14ac:dyDescent="0.25">
      <c r="A104" s="36"/>
      <c r="B104" s="36"/>
      <c r="C104" s="36"/>
      <c r="D104" s="36"/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/>
      <c r="R104" s="36"/>
      <c r="S104" s="36"/>
      <c r="T104" s="36"/>
      <c r="U104" s="36"/>
      <c r="V104" s="36"/>
      <c r="W104" s="36"/>
      <c r="X104" s="36"/>
      <c r="Y104" s="36"/>
      <c r="Z104" s="36"/>
      <c r="AA104" s="36"/>
      <c r="AB104" s="36"/>
      <c r="AC104" s="36"/>
      <c r="AD104" s="36"/>
      <c r="AE104" s="36"/>
      <c r="AF104" s="36"/>
      <c r="AG104" s="36"/>
      <c r="AH104" s="36"/>
      <c r="AI104" s="36"/>
    </row>
    <row r="105" spans="1:35" x14ac:dyDescent="0.25">
      <c r="A105" s="36"/>
      <c r="B105" s="36"/>
      <c r="C105" s="36"/>
      <c r="D105" s="36"/>
      <c r="E105" s="36"/>
      <c r="F105" s="36"/>
      <c r="G105" s="36"/>
      <c r="H105" s="36"/>
      <c r="I105" s="36"/>
      <c r="J105" s="36"/>
      <c r="K105" s="36"/>
      <c r="L105" s="36"/>
      <c r="M105" s="36"/>
      <c r="N105" s="36"/>
      <c r="O105" s="36"/>
      <c r="P105" s="36"/>
      <c r="Q105" s="36"/>
      <c r="R105" s="36"/>
      <c r="S105" s="36"/>
      <c r="T105" s="36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6"/>
      <c r="AF105" s="36"/>
      <c r="AG105" s="36"/>
      <c r="AH105" s="36"/>
      <c r="AI105" s="36"/>
    </row>
    <row r="106" spans="1:35" x14ac:dyDescent="0.25">
      <c r="A106" s="36"/>
      <c r="B106" s="36"/>
      <c r="C106" s="36"/>
      <c r="D106" s="36"/>
      <c r="E106" s="36"/>
      <c r="F106" s="36"/>
      <c r="G106" s="36"/>
      <c r="H106" s="36"/>
      <c r="I106" s="36"/>
      <c r="J106" s="36"/>
      <c r="K106" s="36"/>
      <c r="L106" s="36"/>
      <c r="M106" s="36"/>
      <c r="N106" s="36"/>
      <c r="O106" s="36"/>
      <c r="P106" s="36"/>
      <c r="Q106" s="36"/>
      <c r="R106" s="36"/>
      <c r="S106" s="36"/>
      <c r="T106" s="36"/>
      <c r="U106" s="36"/>
      <c r="V106" s="36"/>
      <c r="W106" s="36"/>
      <c r="X106" s="36"/>
      <c r="Y106" s="36"/>
      <c r="Z106" s="36"/>
      <c r="AA106" s="36"/>
      <c r="AB106" s="36"/>
      <c r="AC106" s="36"/>
      <c r="AD106" s="36"/>
      <c r="AE106" s="36"/>
      <c r="AF106" s="36"/>
      <c r="AG106" s="36"/>
      <c r="AH106" s="36"/>
      <c r="AI106" s="36"/>
    </row>
    <row r="107" spans="1:35" x14ac:dyDescent="0.25">
      <c r="A107" s="36"/>
      <c r="B107" s="36"/>
      <c r="C107" s="36"/>
      <c r="D107" s="36"/>
      <c r="E107" s="36"/>
      <c r="F107" s="36"/>
      <c r="G107" s="36"/>
      <c r="H107" s="36"/>
      <c r="I107" s="36"/>
      <c r="J107" s="36"/>
      <c r="K107" s="36"/>
      <c r="L107" s="36"/>
      <c r="M107" s="36"/>
      <c r="N107" s="36"/>
      <c r="O107" s="36"/>
      <c r="P107" s="36"/>
      <c r="Q107" s="36"/>
      <c r="R107" s="36"/>
      <c r="S107" s="36"/>
      <c r="T107" s="36"/>
      <c r="U107" s="36"/>
      <c r="V107" s="36"/>
      <c r="W107" s="36"/>
      <c r="X107" s="36"/>
      <c r="Y107" s="36"/>
      <c r="Z107" s="36"/>
      <c r="AA107" s="36"/>
      <c r="AB107" s="36"/>
      <c r="AC107" s="36"/>
      <c r="AD107" s="36"/>
      <c r="AE107" s="36"/>
      <c r="AF107" s="36"/>
      <c r="AG107" s="36"/>
      <c r="AH107" s="36"/>
      <c r="AI107" s="36"/>
    </row>
    <row r="108" spans="1:35" x14ac:dyDescent="0.25">
      <c r="A108" s="36"/>
      <c r="B108" s="36"/>
      <c r="C108" s="36"/>
      <c r="D108" s="36"/>
      <c r="E108" s="36"/>
      <c r="F108" s="36"/>
      <c r="G108" s="36"/>
      <c r="H108" s="36"/>
      <c r="I108" s="36"/>
      <c r="J108" s="36"/>
      <c r="K108" s="36"/>
      <c r="L108" s="36"/>
      <c r="M108" s="36"/>
      <c r="N108" s="36"/>
      <c r="O108" s="36"/>
      <c r="P108" s="36"/>
      <c r="Q108" s="36"/>
      <c r="R108" s="36"/>
      <c r="S108" s="36"/>
      <c r="T108" s="36"/>
      <c r="U108" s="36"/>
      <c r="V108" s="36"/>
      <c r="W108" s="36"/>
      <c r="X108" s="36"/>
      <c r="Y108" s="36"/>
      <c r="Z108" s="36"/>
      <c r="AA108" s="36"/>
      <c r="AB108" s="36"/>
      <c r="AC108" s="36"/>
      <c r="AD108" s="36"/>
      <c r="AE108" s="36"/>
      <c r="AF108" s="36"/>
      <c r="AG108" s="36"/>
      <c r="AH108" s="36"/>
      <c r="AI108" s="36"/>
    </row>
    <row r="109" spans="1:35" x14ac:dyDescent="0.25">
      <c r="A109" s="36"/>
      <c r="B109" s="36"/>
      <c r="C109" s="36"/>
      <c r="D109" s="36"/>
      <c r="E109" s="36"/>
      <c r="F109" s="36"/>
      <c r="G109" s="36"/>
      <c r="H109" s="36"/>
      <c r="I109" s="36"/>
      <c r="J109" s="36"/>
      <c r="K109" s="36"/>
      <c r="L109" s="36"/>
      <c r="M109" s="36"/>
      <c r="N109" s="36"/>
      <c r="O109" s="36"/>
      <c r="P109" s="36"/>
      <c r="Q109" s="36"/>
      <c r="R109" s="36"/>
      <c r="S109" s="36"/>
      <c r="T109" s="36"/>
      <c r="U109" s="36"/>
      <c r="V109" s="36"/>
      <c r="W109" s="36"/>
      <c r="X109" s="36"/>
      <c r="Y109" s="36"/>
      <c r="Z109" s="36"/>
      <c r="AA109" s="36"/>
      <c r="AB109" s="36"/>
      <c r="AC109" s="36"/>
      <c r="AD109" s="36"/>
      <c r="AE109" s="36"/>
      <c r="AF109" s="36"/>
      <c r="AG109" s="36"/>
      <c r="AH109" s="36"/>
      <c r="AI109" s="36"/>
    </row>
    <row r="110" spans="1:35" x14ac:dyDescent="0.25">
      <c r="A110" s="36"/>
      <c r="B110" s="36"/>
      <c r="C110" s="36"/>
      <c r="D110" s="36"/>
      <c r="E110" s="36"/>
      <c r="F110" s="36"/>
      <c r="G110" s="36"/>
      <c r="H110" s="36"/>
      <c r="I110" s="36"/>
      <c r="J110" s="36"/>
      <c r="K110" s="36"/>
      <c r="L110" s="36"/>
      <c r="M110" s="36"/>
      <c r="N110" s="36"/>
      <c r="O110" s="36"/>
      <c r="P110" s="36"/>
      <c r="Q110" s="36"/>
      <c r="R110" s="36"/>
      <c r="S110" s="36"/>
      <c r="T110" s="36"/>
      <c r="U110" s="36"/>
      <c r="V110" s="36"/>
      <c r="W110" s="36"/>
      <c r="X110" s="36"/>
      <c r="Y110" s="36"/>
      <c r="Z110" s="36"/>
      <c r="AA110" s="36"/>
      <c r="AB110" s="36"/>
      <c r="AC110" s="36"/>
      <c r="AD110" s="36"/>
      <c r="AE110" s="36"/>
      <c r="AF110" s="36"/>
      <c r="AG110" s="36"/>
      <c r="AH110" s="36"/>
      <c r="AI110" s="36"/>
    </row>
    <row r="111" spans="1:35" x14ac:dyDescent="0.25">
      <c r="A111" s="36"/>
      <c r="B111" s="36"/>
      <c r="C111" s="36"/>
      <c r="D111" s="36"/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36"/>
      <c r="T111" s="36"/>
      <c r="U111" s="36"/>
      <c r="V111" s="36"/>
      <c r="W111" s="36"/>
      <c r="X111" s="36"/>
      <c r="Y111" s="36"/>
      <c r="Z111" s="36"/>
      <c r="AA111" s="36"/>
      <c r="AB111" s="36"/>
      <c r="AC111" s="36"/>
      <c r="AD111" s="36"/>
      <c r="AE111" s="36"/>
      <c r="AF111" s="36"/>
      <c r="AG111" s="36"/>
      <c r="AH111" s="36"/>
      <c r="AI111" s="36"/>
    </row>
    <row r="112" spans="1:35" x14ac:dyDescent="0.25">
      <c r="A112" s="36"/>
      <c r="B112" s="36"/>
      <c r="C112" s="36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T112" s="36"/>
      <c r="U112" s="36"/>
      <c r="V112" s="36"/>
      <c r="W112" s="36"/>
      <c r="X112" s="36"/>
      <c r="Y112" s="36"/>
      <c r="Z112" s="36"/>
      <c r="AA112" s="36"/>
      <c r="AB112" s="36"/>
      <c r="AC112" s="36"/>
      <c r="AD112" s="36"/>
      <c r="AE112" s="36"/>
      <c r="AF112" s="36"/>
      <c r="AG112" s="36"/>
      <c r="AH112" s="36"/>
      <c r="AI112" s="36"/>
    </row>
    <row r="113" spans="1:35" x14ac:dyDescent="0.25">
      <c r="A113" s="36"/>
      <c r="B113" s="36"/>
      <c r="C113" s="36"/>
      <c r="D113" s="36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36"/>
      <c r="U113" s="36"/>
      <c r="V113" s="36"/>
      <c r="W113" s="36"/>
      <c r="X113" s="36"/>
      <c r="Y113" s="36"/>
      <c r="Z113" s="36"/>
      <c r="AA113" s="36"/>
      <c r="AB113" s="36"/>
      <c r="AC113" s="36"/>
      <c r="AD113" s="36"/>
      <c r="AE113" s="36"/>
      <c r="AF113" s="36"/>
      <c r="AG113" s="36"/>
      <c r="AH113" s="36"/>
      <c r="AI113" s="36"/>
    </row>
    <row r="114" spans="1:35" x14ac:dyDescent="0.25">
      <c r="A114" s="36"/>
      <c r="B114" s="36"/>
      <c r="C114" s="36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36"/>
      <c r="Y114" s="36"/>
      <c r="Z114" s="36"/>
      <c r="AA114" s="36"/>
      <c r="AB114" s="36"/>
      <c r="AC114" s="36"/>
      <c r="AD114" s="36"/>
      <c r="AE114" s="36"/>
      <c r="AF114" s="36"/>
      <c r="AG114" s="36"/>
      <c r="AH114" s="36"/>
      <c r="AI114" s="36"/>
    </row>
    <row r="115" spans="1:35" x14ac:dyDescent="0.25">
      <c r="A115" s="36"/>
      <c r="B115" s="36"/>
      <c r="C115" s="36"/>
      <c r="D115" s="36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T115" s="36"/>
      <c r="U115" s="36"/>
      <c r="V115" s="36"/>
      <c r="W115" s="36"/>
      <c r="X115" s="36"/>
      <c r="Y115" s="36"/>
      <c r="Z115" s="36"/>
      <c r="AA115" s="36"/>
      <c r="AB115" s="36"/>
      <c r="AC115" s="36"/>
      <c r="AD115" s="36"/>
      <c r="AE115" s="36"/>
      <c r="AF115" s="36"/>
      <c r="AG115" s="36"/>
      <c r="AH115" s="36"/>
      <c r="AI115" s="36"/>
    </row>
    <row r="120" spans="1:35" x14ac:dyDescent="0.25">
      <c r="A120" s="36"/>
      <c r="B120" s="36"/>
      <c r="C120" s="36"/>
      <c r="D120" s="36"/>
      <c r="E120" s="36"/>
      <c r="F120" s="36"/>
      <c r="G120" s="36"/>
      <c r="H120" s="36"/>
      <c r="I120" s="36"/>
      <c r="J120" s="36"/>
      <c r="K120" s="36"/>
      <c r="L120" s="36"/>
      <c r="M120" s="36"/>
      <c r="N120" s="36"/>
      <c r="O120" s="36"/>
      <c r="P120" s="36"/>
      <c r="Q120" s="36"/>
      <c r="R120" s="36"/>
      <c r="S120" s="36"/>
      <c r="T120" s="36"/>
      <c r="U120" s="36"/>
      <c r="V120" s="36"/>
      <c r="W120" s="36"/>
      <c r="X120" s="36"/>
      <c r="Y120" s="36"/>
      <c r="Z120" s="36"/>
      <c r="AA120" s="36"/>
      <c r="AB120" s="36"/>
      <c r="AC120" s="36"/>
      <c r="AD120" s="36"/>
      <c r="AE120" s="36"/>
      <c r="AF120" s="36"/>
      <c r="AG120" s="36"/>
      <c r="AH120" s="36"/>
      <c r="AI120" s="36"/>
    </row>
    <row r="121" spans="1:35" x14ac:dyDescent="0.25">
      <c r="A121" s="36"/>
      <c r="B121" s="36"/>
      <c r="C121" s="36"/>
      <c r="D121" s="36"/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6"/>
      <c r="W121" s="36"/>
      <c r="X121" s="36"/>
      <c r="Y121" s="36"/>
      <c r="Z121" s="36"/>
      <c r="AA121" s="36"/>
      <c r="AB121" s="36"/>
      <c r="AC121" s="36"/>
      <c r="AD121" s="36"/>
      <c r="AE121" s="36"/>
      <c r="AF121" s="36"/>
      <c r="AG121" s="36"/>
      <c r="AH121" s="36"/>
      <c r="AI121" s="36"/>
    </row>
    <row r="122" spans="1:35" x14ac:dyDescent="0.25">
      <c r="A122" s="36"/>
      <c r="B122" s="36"/>
      <c r="C122" s="36"/>
      <c r="D122" s="36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  <c r="W122" s="36"/>
      <c r="X122" s="36"/>
      <c r="Y122" s="36"/>
      <c r="Z122" s="36"/>
      <c r="AA122" s="36"/>
      <c r="AB122" s="36"/>
      <c r="AC122" s="36"/>
      <c r="AD122" s="36"/>
      <c r="AE122" s="36"/>
      <c r="AF122" s="36"/>
      <c r="AG122" s="36"/>
      <c r="AH122" s="36"/>
      <c r="AI122" s="36"/>
    </row>
    <row r="123" spans="1:35" x14ac:dyDescent="0.25">
      <c r="A123" s="36"/>
      <c r="B123" s="36"/>
      <c r="C123" s="36"/>
      <c r="D123" s="36"/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  <c r="W123" s="36"/>
      <c r="X123" s="36"/>
      <c r="Y123" s="36"/>
      <c r="Z123" s="36"/>
      <c r="AA123" s="36"/>
      <c r="AB123" s="36"/>
      <c r="AC123" s="36"/>
      <c r="AD123" s="36"/>
      <c r="AE123" s="36"/>
      <c r="AF123" s="36"/>
      <c r="AG123" s="36"/>
      <c r="AH123" s="36"/>
      <c r="AI123" s="36"/>
    </row>
    <row r="124" spans="1:35" x14ac:dyDescent="0.25">
      <c r="A124" s="36"/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  <c r="W124" s="36"/>
      <c r="X124" s="36"/>
      <c r="Y124" s="36"/>
      <c r="Z124" s="36"/>
      <c r="AA124" s="36"/>
      <c r="AB124" s="36"/>
      <c r="AC124" s="36"/>
      <c r="AD124" s="36"/>
      <c r="AE124" s="36"/>
      <c r="AF124" s="36"/>
      <c r="AG124" s="36"/>
      <c r="AH124" s="36"/>
      <c r="AI124" s="36"/>
    </row>
    <row r="125" spans="1:35" x14ac:dyDescent="0.25">
      <c r="A125" s="36"/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  <c r="W125" s="36"/>
      <c r="X125" s="36"/>
      <c r="Y125" s="36"/>
      <c r="Z125" s="36"/>
      <c r="AA125" s="36"/>
      <c r="AB125" s="36"/>
      <c r="AC125" s="36"/>
      <c r="AD125" s="36"/>
      <c r="AE125" s="36"/>
      <c r="AF125" s="36"/>
      <c r="AG125" s="36"/>
      <c r="AH125" s="36"/>
      <c r="AI125" s="36"/>
    </row>
    <row r="126" spans="1:35" x14ac:dyDescent="0.25">
      <c r="A126" s="36"/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  <c r="W126" s="36"/>
      <c r="X126" s="36"/>
      <c r="Y126" s="36"/>
      <c r="Z126" s="36"/>
      <c r="AA126" s="36"/>
      <c r="AB126" s="36"/>
      <c r="AC126" s="36"/>
      <c r="AD126" s="36"/>
      <c r="AE126" s="36"/>
      <c r="AF126" s="36"/>
      <c r="AG126" s="36"/>
      <c r="AH126" s="36"/>
      <c r="AI126" s="36"/>
    </row>
    <row r="127" spans="1:35" x14ac:dyDescent="0.25">
      <c r="A127" s="36"/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  <c r="W127" s="36"/>
      <c r="X127" s="36"/>
      <c r="Y127" s="36"/>
      <c r="Z127" s="36"/>
      <c r="AA127" s="36"/>
      <c r="AB127" s="36"/>
      <c r="AC127" s="36"/>
      <c r="AD127" s="36"/>
      <c r="AE127" s="36"/>
      <c r="AF127" s="36"/>
      <c r="AG127" s="36"/>
      <c r="AH127" s="36"/>
      <c r="AI127" s="36"/>
    </row>
    <row r="128" spans="1:35" x14ac:dyDescent="0.25">
      <c r="A128" s="36"/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  <c r="W128" s="36"/>
      <c r="X128" s="36"/>
      <c r="Y128" s="36"/>
      <c r="Z128" s="36"/>
      <c r="AA128" s="36"/>
      <c r="AB128" s="36"/>
      <c r="AC128" s="36"/>
      <c r="AD128" s="36"/>
      <c r="AE128" s="36"/>
      <c r="AF128" s="36"/>
      <c r="AG128" s="36"/>
      <c r="AH128" s="36"/>
      <c r="AI128" s="36"/>
    </row>
    <row r="129" spans="1:35" x14ac:dyDescent="0.25">
      <c r="A129" s="36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  <c r="W129" s="36"/>
      <c r="X129" s="36"/>
      <c r="Y129" s="36"/>
      <c r="Z129" s="36"/>
      <c r="AA129" s="36"/>
      <c r="AB129" s="36"/>
      <c r="AC129" s="36"/>
      <c r="AD129" s="36"/>
      <c r="AE129" s="36"/>
      <c r="AF129" s="36"/>
      <c r="AG129" s="36"/>
      <c r="AH129" s="36"/>
      <c r="AI129" s="36"/>
    </row>
    <row r="130" spans="1:35" x14ac:dyDescent="0.25">
      <c r="A130" s="36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  <c r="W130" s="36"/>
      <c r="X130" s="36"/>
      <c r="Y130" s="36"/>
      <c r="Z130" s="36"/>
      <c r="AA130" s="36"/>
      <c r="AB130" s="36"/>
      <c r="AC130" s="36"/>
      <c r="AD130" s="36"/>
      <c r="AE130" s="36"/>
      <c r="AF130" s="36"/>
      <c r="AG130" s="36"/>
      <c r="AH130" s="36"/>
      <c r="AI130" s="36"/>
    </row>
    <row r="137" spans="1:35" x14ac:dyDescent="0.25">
      <c r="A137" s="36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T137" s="36"/>
      <c r="U137" s="36"/>
      <c r="V137" s="36"/>
      <c r="W137" s="36"/>
      <c r="X137" s="36"/>
      <c r="Y137" s="36"/>
      <c r="Z137" s="36"/>
      <c r="AA137" s="36"/>
      <c r="AB137" s="36"/>
      <c r="AC137" s="36"/>
      <c r="AD137" s="36"/>
      <c r="AE137" s="36"/>
      <c r="AF137" s="36"/>
      <c r="AG137" s="36"/>
      <c r="AH137" s="36"/>
      <c r="AI137" s="36"/>
    </row>
    <row r="138" spans="1:35" x14ac:dyDescent="0.25">
      <c r="A138" s="36"/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T138" s="36"/>
      <c r="U138" s="36"/>
      <c r="V138" s="36"/>
      <c r="W138" s="36"/>
      <c r="X138" s="36"/>
      <c r="Y138" s="36"/>
      <c r="Z138" s="36"/>
      <c r="AA138" s="36"/>
      <c r="AB138" s="36"/>
      <c r="AC138" s="36"/>
      <c r="AD138" s="36"/>
      <c r="AE138" s="36"/>
      <c r="AF138" s="36"/>
      <c r="AG138" s="36"/>
      <c r="AH138" s="36"/>
      <c r="AI138" s="36"/>
    </row>
    <row r="139" spans="1:35" x14ac:dyDescent="0.25">
      <c r="A139" s="36"/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  <c r="V139" s="36"/>
      <c r="W139" s="36"/>
      <c r="X139" s="36"/>
      <c r="Y139" s="36"/>
      <c r="Z139" s="36"/>
      <c r="AA139" s="36"/>
      <c r="AB139" s="36"/>
      <c r="AC139" s="36"/>
      <c r="AD139" s="36"/>
      <c r="AE139" s="36"/>
      <c r="AF139" s="36"/>
      <c r="AG139" s="36"/>
      <c r="AH139" s="36"/>
      <c r="AI139" s="36"/>
    </row>
    <row r="140" spans="1:35" x14ac:dyDescent="0.25">
      <c r="A140" s="36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6"/>
      <c r="W140" s="36"/>
      <c r="X140" s="36"/>
      <c r="Y140" s="36"/>
      <c r="Z140" s="36"/>
      <c r="AA140" s="36"/>
      <c r="AB140" s="36"/>
      <c r="AC140" s="36"/>
      <c r="AD140" s="36"/>
      <c r="AE140" s="36"/>
      <c r="AF140" s="36"/>
      <c r="AG140" s="36"/>
      <c r="AH140" s="36"/>
      <c r="AI140" s="36"/>
    </row>
    <row r="141" spans="1:35" x14ac:dyDescent="0.25">
      <c r="A141" s="36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  <c r="V141" s="36"/>
      <c r="W141" s="36"/>
      <c r="X141" s="36"/>
      <c r="Y141" s="36"/>
      <c r="Z141" s="36"/>
      <c r="AA141" s="36"/>
      <c r="AB141" s="36"/>
      <c r="AC141" s="36"/>
      <c r="AD141" s="36"/>
      <c r="AE141" s="36"/>
      <c r="AF141" s="36"/>
      <c r="AG141" s="36"/>
      <c r="AH141" s="36"/>
      <c r="AI141" s="36"/>
    </row>
    <row r="142" spans="1:35" x14ac:dyDescent="0.25">
      <c r="A142" s="36"/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  <c r="V142" s="36"/>
      <c r="W142" s="36"/>
      <c r="X142" s="36"/>
      <c r="Y142" s="36"/>
      <c r="Z142" s="36"/>
      <c r="AA142" s="36"/>
      <c r="AB142" s="36"/>
      <c r="AC142" s="36"/>
      <c r="AD142" s="36"/>
      <c r="AE142" s="36"/>
      <c r="AF142" s="36"/>
      <c r="AG142" s="36"/>
      <c r="AH142" s="36"/>
      <c r="AI142" s="36"/>
    </row>
  </sheetData>
  <mergeCells count="4">
    <mergeCell ref="I1:AE1"/>
    <mergeCell ref="A2:B2"/>
    <mergeCell ref="D2:G2"/>
    <mergeCell ref="G5:AD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AL154"/>
  <sheetViews>
    <sheetView topLeftCell="K1" workbookViewId="0">
      <selection activeCell="R15" sqref="R15:Y17"/>
    </sheetView>
  </sheetViews>
  <sheetFormatPr defaultRowHeight="15.75" x14ac:dyDescent="0.25"/>
  <cols>
    <col min="1" max="1" width="38.85546875" style="1" bestFit="1" customWidth="1"/>
    <col min="2" max="2" width="45.7109375" style="25" customWidth="1"/>
    <col min="3" max="3" width="15.85546875" style="2" customWidth="1"/>
    <col min="4" max="4" width="36.42578125" style="2" customWidth="1"/>
    <col min="5" max="5" width="7.85546875" style="2" customWidth="1"/>
    <col min="6" max="6" width="10.7109375" style="2" customWidth="1"/>
    <col min="7" max="24" width="10.85546875" style="2" customWidth="1"/>
    <col min="25" max="30" width="12.140625" style="2" customWidth="1"/>
    <col min="31" max="33" width="12.28515625" style="3" customWidth="1"/>
    <col min="34" max="34" width="13.85546875" style="3" customWidth="1"/>
    <col min="35" max="35" width="15" style="3" customWidth="1"/>
    <col min="36" max="36" width="11.28515625" style="36" bestFit="1" customWidth="1"/>
    <col min="37" max="37" width="12.42578125" style="36" bestFit="1" customWidth="1"/>
    <col min="38" max="16384" width="9.140625" style="36"/>
  </cols>
  <sheetData>
    <row r="1" spans="1:38" ht="15.75" customHeight="1" x14ac:dyDescent="0.25">
      <c r="I1" s="84" t="s">
        <v>1</v>
      </c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  <c r="AA1" s="84"/>
      <c r="AB1" s="84"/>
      <c r="AC1" s="84"/>
      <c r="AD1" s="84"/>
      <c r="AE1" s="84"/>
      <c r="AF1" s="36"/>
      <c r="AG1" s="36"/>
    </row>
    <row r="2" spans="1:38" ht="30" customHeight="1" x14ac:dyDescent="0.3">
      <c r="A2" s="85" t="s">
        <v>0</v>
      </c>
      <c r="B2" s="85"/>
      <c r="C2" s="24"/>
      <c r="D2" s="86" t="s">
        <v>215</v>
      </c>
      <c r="E2" s="86"/>
      <c r="F2" s="86"/>
      <c r="G2" s="86"/>
      <c r="J2" s="37"/>
      <c r="Y2" s="36"/>
      <c r="Z2" s="36"/>
      <c r="AH2" s="18"/>
      <c r="AI2" s="18"/>
    </row>
    <row r="3" spans="1:38" x14ac:dyDescent="0.25">
      <c r="A3" s="36"/>
      <c r="B3" s="2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</row>
    <row r="4" spans="1:38" x14ac:dyDescent="0.25">
      <c r="A4" s="36"/>
      <c r="B4" s="2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</row>
    <row r="5" spans="1:38" s="5" customFormat="1" x14ac:dyDescent="0.25">
      <c r="A5" s="4"/>
      <c r="B5" s="27"/>
      <c r="G5" s="87" t="s">
        <v>47</v>
      </c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8"/>
      <c r="T5" s="88"/>
      <c r="U5" s="88"/>
      <c r="V5" s="88"/>
      <c r="W5" s="88"/>
      <c r="X5" s="88"/>
      <c r="Y5" s="88"/>
      <c r="Z5" s="88"/>
      <c r="AA5" s="88"/>
      <c r="AB5" s="88"/>
      <c r="AC5" s="88"/>
      <c r="AD5" s="89"/>
      <c r="AE5" s="6"/>
      <c r="AF5" s="6"/>
      <c r="AG5" s="6"/>
      <c r="AH5" s="7"/>
      <c r="AI5" s="6"/>
    </row>
    <row r="6" spans="1:38" s="12" customFormat="1" ht="110.25" x14ac:dyDescent="0.25">
      <c r="A6" s="8" t="s">
        <v>2</v>
      </c>
      <c r="B6" s="8" t="s">
        <v>3</v>
      </c>
      <c r="C6" s="8" t="s">
        <v>4</v>
      </c>
      <c r="D6" s="8" t="s">
        <v>5</v>
      </c>
      <c r="E6" s="9" t="s">
        <v>6</v>
      </c>
      <c r="F6" s="9" t="s">
        <v>34</v>
      </c>
      <c r="G6" s="9" t="s">
        <v>13</v>
      </c>
      <c r="H6" s="9" t="s">
        <v>35</v>
      </c>
      <c r="I6" s="9" t="s">
        <v>14</v>
      </c>
      <c r="J6" s="9" t="s">
        <v>36</v>
      </c>
      <c r="K6" s="9" t="s">
        <v>15</v>
      </c>
      <c r="L6" s="9" t="s">
        <v>37</v>
      </c>
      <c r="M6" s="9" t="s">
        <v>16</v>
      </c>
      <c r="N6" s="9" t="s">
        <v>38</v>
      </c>
      <c r="O6" s="9" t="s">
        <v>17</v>
      </c>
      <c r="P6" s="9" t="s">
        <v>39</v>
      </c>
      <c r="Q6" s="9" t="s">
        <v>18</v>
      </c>
      <c r="R6" s="9" t="s">
        <v>40</v>
      </c>
      <c r="S6" s="9" t="s">
        <v>19</v>
      </c>
      <c r="T6" s="9" t="s">
        <v>41</v>
      </c>
      <c r="U6" s="9" t="s">
        <v>20</v>
      </c>
      <c r="V6" s="9" t="s">
        <v>42</v>
      </c>
      <c r="W6" s="9" t="s">
        <v>21</v>
      </c>
      <c r="X6" s="9" t="s">
        <v>43</v>
      </c>
      <c r="Y6" s="9" t="s">
        <v>7</v>
      </c>
      <c r="Z6" s="9" t="s">
        <v>44</v>
      </c>
      <c r="AA6" s="9" t="s">
        <v>8</v>
      </c>
      <c r="AB6" s="9" t="s">
        <v>45</v>
      </c>
      <c r="AC6" s="9" t="s">
        <v>9</v>
      </c>
      <c r="AD6" s="9" t="s">
        <v>46</v>
      </c>
      <c r="AE6" s="10" t="s">
        <v>10</v>
      </c>
      <c r="AF6" s="10" t="s">
        <v>48</v>
      </c>
      <c r="AG6" s="10" t="s">
        <v>49</v>
      </c>
      <c r="AH6" s="10" t="s">
        <v>12</v>
      </c>
      <c r="AI6" s="11" t="s">
        <v>11</v>
      </c>
    </row>
    <row r="7" spans="1:38" s="18" customFormat="1" ht="22.5" x14ac:dyDescent="0.25">
      <c r="A7" s="13" t="s">
        <v>217</v>
      </c>
      <c r="B7" s="28" t="s">
        <v>218</v>
      </c>
      <c r="C7" s="14"/>
      <c r="D7" s="90" t="s">
        <v>22</v>
      </c>
      <c r="E7" s="15" t="s">
        <v>23</v>
      </c>
      <c r="F7" s="15"/>
      <c r="G7" s="23"/>
      <c r="H7" s="23"/>
      <c r="I7" s="23"/>
      <c r="J7" s="23"/>
      <c r="K7" s="23">
        <v>400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16">
        <f>G7+I7+K7+M7+O7+Q7+S7+U7+W7+Y7+AA7+AC7</f>
        <v>400</v>
      </c>
      <c r="AF7" s="16">
        <f>H7+J7+L7+N7+P7+R7+T7+V7+X7+Z7+AB7+AD7</f>
        <v>0</v>
      </c>
      <c r="AG7" s="16">
        <f>F7-AF7+AE7</f>
        <v>400</v>
      </c>
      <c r="AH7" s="20">
        <f>AK7</f>
        <v>801.39582000000007</v>
      </c>
      <c r="AI7" s="17">
        <f>AE7*AH7</f>
        <v>320558.32800000004</v>
      </c>
      <c r="AJ7" s="30">
        <v>320.55832800000002</v>
      </c>
      <c r="AK7" s="30">
        <f>AJ7*1000/AE7</f>
        <v>801.39582000000007</v>
      </c>
      <c r="AL7" s="40" t="s">
        <v>51</v>
      </c>
    </row>
    <row r="8" spans="1:38" s="18" customFormat="1" ht="22.5" x14ac:dyDescent="0.25">
      <c r="A8" s="13" t="s">
        <v>219</v>
      </c>
      <c r="B8" s="28"/>
      <c r="C8" s="14"/>
      <c r="D8" s="90"/>
      <c r="E8" s="15" t="s">
        <v>23</v>
      </c>
      <c r="F8" s="15"/>
      <c r="G8" s="23"/>
      <c r="H8" s="23"/>
      <c r="I8" s="23"/>
      <c r="J8" s="23"/>
      <c r="K8" s="23">
        <v>500</v>
      </c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16">
        <f t="shared" ref="AE8:AE17" si="0">G8+I8+K8+M8+O8+Q8+S8+U8+W8+Y8+AA8+AC8</f>
        <v>500</v>
      </c>
      <c r="AF8" s="16">
        <f t="shared" ref="AF8:AF17" si="1">H8+J8+L8+N8+P8+R8+T8+V8+X8+Z8+AB8+AD8</f>
        <v>0</v>
      </c>
      <c r="AG8" s="16">
        <f t="shared" ref="AG8:AG17" si="2">F8-AF8+AE8</f>
        <v>500</v>
      </c>
      <c r="AH8" s="20">
        <f t="shared" ref="AH8:AH17" si="3">AK8</f>
        <v>409.15674000000001</v>
      </c>
      <c r="AI8" s="17">
        <f t="shared" ref="AI8:AI17" si="4">AE8*AH8</f>
        <v>204578.37</v>
      </c>
      <c r="AJ8" s="30">
        <v>204.57837000000001</v>
      </c>
      <c r="AK8" s="30">
        <f t="shared" ref="AK8:AK19" si="5">AJ8*1000/AE8</f>
        <v>409.15674000000001</v>
      </c>
      <c r="AL8" s="40" t="s">
        <v>51</v>
      </c>
    </row>
    <row r="9" spans="1:38" s="18" customFormat="1" ht="22.5" x14ac:dyDescent="0.25">
      <c r="A9" s="13" t="s">
        <v>220</v>
      </c>
      <c r="B9" s="28"/>
      <c r="C9" s="14"/>
      <c r="D9" s="90"/>
      <c r="E9" s="15" t="s">
        <v>23</v>
      </c>
      <c r="F9" s="15"/>
      <c r="G9" s="23"/>
      <c r="H9" s="23"/>
      <c r="I9" s="23"/>
      <c r="J9" s="23"/>
      <c r="K9" s="23">
        <v>10</v>
      </c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16">
        <f t="shared" si="0"/>
        <v>10</v>
      </c>
      <c r="AF9" s="16">
        <f t="shared" si="1"/>
        <v>0</v>
      </c>
      <c r="AG9" s="16">
        <f t="shared" si="2"/>
        <v>10</v>
      </c>
      <c r="AH9" s="20">
        <f t="shared" si="3"/>
        <v>21.241061999999999</v>
      </c>
      <c r="AI9" s="17">
        <f t="shared" si="4"/>
        <v>212.41061999999999</v>
      </c>
      <c r="AJ9" s="30">
        <v>0.21241061999999999</v>
      </c>
      <c r="AK9" s="30">
        <f t="shared" si="5"/>
        <v>21.241061999999999</v>
      </c>
      <c r="AL9" s="40" t="s">
        <v>51</v>
      </c>
    </row>
    <row r="10" spans="1:38" s="18" customFormat="1" ht="22.5" x14ac:dyDescent="0.25">
      <c r="A10" s="13" t="s">
        <v>221</v>
      </c>
      <c r="B10" s="28"/>
      <c r="C10" s="14"/>
      <c r="D10" s="90"/>
      <c r="E10" s="15" t="s">
        <v>23</v>
      </c>
      <c r="F10" s="15"/>
      <c r="G10" s="23"/>
      <c r="H10" s="23"/>
      <c r="I10" s="23"/>
      <c r="J10" s="23"/>
      <c r="K10" s="23">
        <v>10</v>
      </c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16">
        <f t="shared" si="0"/>
        <v>10</v>
      </c>
      <c r="AF10" s="16">
        <f t="shared" si="1"/>
        <v>0</v>
      </c>
      <c r="AG10" s="16">
        <f t="shared" si="2"/>
        <v>10</v>
      </c>
      <c r="AH10" s="20">
        <f t="shared" si="3"/>
        <v>31.855327199999998</v>
      </c>
      <c r="AI10" s="17">
        <f t="shared" si="4"/>
        <v>318.55327199999999</v>
      </c>
      <c r="AJ10" s="30">
        <v>0.318553272</v>
      </c>
      <c r="AK10" s="30">
        <f t="shared" si="5"/>
        <v>31.855327199999998</v>
      </c>
      <c r="AL10" s="40" t="s">
        <v>51</v>
      </c>
    </row>
    <row r="11" spans="1:38" s="18" customFormat="1" ht="22.5" x14ac:dyDescent="0.25">
      <c r="A11" s="13" t="s">
        <v>222</v>
      </c>
      <c r="B11" s="28"/>
      <c r="C11" s="14"/>
      <c r="D11" s="90"/>
      <c r="E11" s="15" t="s">
        <v>23</v>
      </c>
      <c r="F11" s="15"/>
      <c r="G11" s="23"/>
      <c r="H11" s="23"/>
      <c r="I11" s="23"/>
      <c r="J11" s="23"/>
      <c r="K11" s="23">
        <v>10</v>
      </c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16">
        <f t="shared" si="0"/>
        <v>10</v>
      </c>
      <c r="AF11" s="16">
        <f t="shared" si="1"/>
        <v>0</v>
      </c>
      <c r="AG11" s="16">
        <f t="shared" si="2"/>
        <v>10</v>
      </c>
      <c r="AH11" s="20">
        <f t="shared" si="3"/>
        <v>53.096389199999997</v>
      </c>
      <c r="AI11" s="17">
        <f t="shared" si="4"/>
        <v>530.96389199999999</v>
      </c>
      <c r="AJ11" s="30">
        <v>0.53096389199999994</v>
      </c>
      <c r="AK11" s="30">
        <f t="shared" si="5"/>
        <v>53.096389199999997</v>
      </c>
      <c r="AL11" s="40" t="s">
        <v>51</v>
      </c>
    </row>
    <row r="12" spans="1:38" s="18" customFormat="1" ht="22.5" x14ac:dyDescent="0.25">
      <c r="A12" s="13" t="s">
        <v>223</v>
      </c>
      <c r="B12" s="28"/>
      <c r="C12" s="14"/>
      <c r="D12" s="90"/>
      <c r="E12" s="15" t="s">
        <v>23</v>
      </c>
      <c r="F12" s="15"/>
      <c r="G12" s="23"/>
      <c r="H12" s="23"/>
      <c r="I12" s="23"/>
      <c r="J12" s="23"/>
      <c r="K12" s="23">
        <v>10</v>
      </c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16">
        <f t="shared" si="0"/>
        <v>10</v>
      </c>
      <c r="AF12" s="16">
        <f t="shared" si="1"/>
        <v>0</v>
      </c>
      <c r="AG12" s="16">
        <f t="shared" si="2"/>
        <v>10</v>
      </c>
      <c r="AH12" s="20">
        <f t="shared" si="3"/>
        <v>63.723186000000013</v>
      </c>
      <c r="AI12" s="17">
        <f t="shared" si="4"/>
        <v>637.2318600000001</v>
      </c>
      <c r="AJ12" s="30">
        <v>0.63723186000000009</v>
      </c>
      <c r="AK12" s="30">
        <f t="shared" si="5"/>
        <v>63.723186000000013</v>
      </c>
      <c r="AL12" s="40" t="s">
        <v>51</v>
      </c>
    </row>
    <row r="13" spans="1:38" s="18" customFormat="1" x14ac:dyDescent="0.25">
      <c r="A13" s="13" t="s">
        <v>224</v>
      </c>
      <c r="B13" s="28" t="s">
        <v>225</v>
      </c>
      <c r="C13" s="14"/>
      <c r="D13" s="90"/>
      <c r="E13" s="15" t="s">
        <v>23</v>
      </c>
      <c r="F13" s="15"/>
      <c r="G13" s="23"/>
      <c r="H13" s="23"/>
      <c r="I13" s="23"/>
      <c r="J13" s="23"/>
      <c r="K13" s="23">
        <v>20</v>
      </c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16">
        <f t="shared" si="0"/>
        <v>20</v>
      </c>
      <c r="AF13" s="16">
        <f t="shared" si="1"/>
        <v>0</v>
      </c>
      <c r="AG13" s="16">
        <f t="shared" si="2"/>
        <v>20</v>
      </c>
      <c r="AH13" s="20">
        <f t="shared" si="3"/>
        <v>20.175876000000002</v>
      </c>
      <c r="AI13" s="17">
        <f t="shared" si="4"/>
        <v>403.51752000000005</v>
      </c>
      <c r="AJ13" s="30">
        <v>0.40351752000000007</v>
      </c>
      <c r="AK13" s="30">
        <f t="shared" si="5"/>
        <v>20.175876000000002</v>
      </c>
      <c r="AL13" s="40" t="s">
        <v>29</v>
      </c>
    </row>
    <row r="14" spans="1:38" s="18" customFormat="1" x14ac:dyDescent="0.25">
      <c r="A14" s="13" t="s">
        <v>224</v>
      </c>
      <c r="B14" s="28" t="s">
        <v>226</v>
      </c>
      <c r="C14" s="14"/>
      <c r="D14" s="90"/>
      <c r="E14" s="15" t="s">
        <v>23</v>
      </c>
      <c r="F14" s="15"/>
      <c r="G14" s="23"/>
      <c r="H14" s="23"/>
      <c r="I14" s="23"/>
      <c r="J14" s="23"/>
      <c r="K14" s="23">
        <v>20</v>
      </c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16">
        <f t="shared" si="0"/>
        <v>20</v>
      </c>
      <c r="AF14" s="16">
        <f t="shared" si="1"/>
        <v>0</v>
      </c>
      <c r="AG14" s="16">
        <f t="shared" si="2"/>
        <v>20</v>
      </c>
      <c r="AH14" s="20">
        <f t="shared" si="3"/>
        <v>20.175876000000002</v>
      </c>
      <c r="AI14" s="17">
        <f t="shared" si="4"/>
        <v>403.51752000000005</v>
      </c>
      <c r="AJ14" s="30">
        <v>0.40351752000000007</v>
      </c>
      <c r="AK14" s="30">
        <f>AJ14*1000/AE14</f>
        <v>20.175876000000002</v>
      </c>
      <c r="AL14" s="40" t="s">
        <v>29</v>
      </c>
    </row>
    <row r="15" spans="1:38" s="18" customFormat="1" x14ac:dyDescent="0.25">
      <c r="A15" s="13" t="s">
        <v>227</v>
      </c>
      <c r="B15" s="28" t="s">
        <v>228</v>
      </c>
      <c r="C15" s="14"/>
      <c r="D15" s="90"/>
      <c r="E15" s="15" t="s">
        <v>23</v>
      </c>
      <c r="F15" s="15"/>
      <c r="G15" s="23"/>
      <c r="H15" s="23"/>
      <c r="I15" s="23"/>
      <c r="J15" s="23"/>
      <c r="K15" s="23">
        <v>2000</v>
      </c>
      <c r="L15" s="23">
        <v>700</v>
      </c>
      <c r="M15" s="23"/>
      <c r="N15" s="23"/>
      <c r="O15" s="23"/>
      <c r="P15" s="23"/>
      <c r="Q15" s="23"/>
      <c r="R15" s="23">
        <v>700</v>
      </c>
      <c r="S15" s="23"/>
      <c r="T15" s="23"/>
      <c r="U15" s="23"/>
      <c r="V15" s="23"/>
      <c r="W15" s="23"/>
      <c r="X15" s="23">
        <v>600</v>
      </c>
      <c r="Y15" s="23"/>
      <c r="Z15" s="23"/>
      <c r="AA15" s="23"/>
      <c r="AB15" s="23"/>
      <c r="AC15" s="23"/>
      <c r="AD15" s="23"/>
      <c r="AE15" s="16">
        <f t="shared" si="0"/>
        <v>2000</v>
      </c>
      <c r="AF15" s="16">
        <f t="shared" si="1"/>
        <v>2000</v>
      </c>
      <c r="AG15" s="16">
        <f t="shared" si="2"/>
        <v>0</v>
      </c>
      <c r="AH15" s="20">
        <f t="shared" si="3"/>
        <v>3.1830264000000001</v>
      </c>
      <c r="AI15" s="17">
        <f t="shared" si="4"/>
        <v>6366.0528000000004</v>
      </c>
      <c r="AJ15" s="30">
        <v>6.3660528000000003</v>
      </c>
      <c r="AK15" s="30">
        <f t="shared" si="5"/>
        <v>3.1830264000000001</v>
      </c>
      <c r="AL15" s="40" t="s">
        <v>30</v>
      </c>
    </row>
    <row r="16" spans="1:38" s="18" customFormat="1" ht="22.5" x14ac:dyDescent="0.25">
      <c r="A16" s="13" t="s">
        <v>229</v>
      </c>
      <c r="B16" s="28"/>
      <c r="C16" s="14"/>
      <c r="D16" s="90"/>
      <c r="E16" s="15" t="s">
        <v>23</v>
      </c>
      <c r="F16" s="15"/>
      <c r="G16" s="23"/>
      <c r="H16" s="23"/>
      <c r="I16" s="23"/>
      <c r="J16" s="23"/>
      <c r="K16" s="23">
        <v>60</v>
      </c>
      <c r="L16" s="23">
        <v>30</v>
      </c>
      <c r="M16" s="23"/>
      <c r="N16" s="23"/>
      <c r="O16" s="23"/>
      <c r="P16" s="23"/>
      <c r="Q16" s="23"/>
      <c r="R16" s="23"/>
      <c r="S16" s="23"/>
      <c r="T16" s="23">
        <v>30</v>
      </c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16">
        <f t="shared" si="0"/>
        <v>60</v>
      </c>
      <c r="AF16" s="16">
        <f t="shared" si="1"/>
        <v>60</v>
      </c>
      <c r="AG16" s="16">
        <f t="shared" si="2"/>
        <v>0</v>
      </c>
      <c r="AH16" s="20">
        <f t="shared" si="3"/>
        <v>20.175876000000002</v>
      </c>
      <c r="AI16" s="17">
        <f t="shared" si="4"/>
        <v>1210.5525600000001</v>
      </c>
      <c r="AJ16" s="30">
        <v>1.21055256</v>
      </c>
      <c r="AK16" s="30">
        <f t="shared" si="5"/>
        <v>20.175876000000002</v>
      </c>
      <c r="AL16" s="40" t="s">
        <v>30</v>
      </c>
    </row>
    <row r="17" spans="1:38" s="18" customFormat="1" ht="22.5" x14ac:dyDescent="0.25">
      <c r="A17" s="13" t="s">
        <v>230</v>
      </c>
      <c r="B17" s="28"/>
      <c r="C17" s="14"/>
      <c r="D17" s="90"/>
      <c r="E17" s="15" t="s">
        <v>23</v>
      </c>
      <c r="F17" s="15"/>
      <c r="G17" s="23"/>
      <c r="H17" s="23"/>
      <c r="I17" s="23"/>
      <c r="J17" s="23"/>
      <c r="K17" s="23">
        <v>90</v>
      </c>
      <c r="L17" s="23">
        <v>45</v>
      </c>
      <c r="M17" s="23"/>
      <c r="N17" s="23"/>
      <c r="O17" s="23"/>
      <c r="P17" s="23"/>
      <c r="Q17" s="23"/>
      <c r="R17" s="23"/>
      <c r="S17" s="23"/>
      <c r="T17" s="23">
        <v>45</v>
      </c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16">
        <f t="shared" si="0"/>
        <v>90</v>
      </c>
      <c r="AF17" s="16">
        <f t="shared" si="1"/>
        <v>90</v>
      </c>
      <c r="AG17" s="16">
        <f t="shared" si="2"/>
        <v>0</v>
      </c>
      <c r="AH17" s="20">
        <f t="shared" si="3"/>
        <v>20.175876000000002</v>
      </c>
      <c r="AI17" s="17">
        <f t="shared" si="4"/>
        <v>1815.8288400000001</v>
      </c>
      <c r="AJ17" s="30">
        <v>1.8158288400000002</v>
      </c>
      <c r="AK17" s="30">
        <f t="shared" si="5"/>
        <v>20.175876000000002</v>
      </c>
      <c r="AL17" s="40" t="s">
        <v>30</v>
      </c>
    </row>
    <row r="18" spans="1:38" s="18" customFormat="1" x14ac:dyDescent="0.25">
      <c r="A18" s="13" t="s">
        <v>231</v>
      </c>
      <c r="B18" s="28"/>
      <c r="C18" s="14"/>
      <c r="D18" s="90"/>
      <c r="E18" s="15" t="s">
        <v>23</v>
      </c>
      <c r="F18" s="15"/>
      <c r="G18" s="23"/>
      <c r="H18" s="23"/>
      <c r="I18" s="23"/>
      <c r="J18" s="23"/>
      <c r="K18" s="23">
        <v>40</v>
      </c>
      <c r="L18" s="23">
        <v>40</v>
      </c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16">
        <f t="shared" ref="AE18:AF19" si="6">G18+I18+K18+M18+O18+Q18+S18+U18+W18+Y18+AA18+AC18</f>
        <v>40</v>
      </c>
      <c r="AF18" s="16">
        <f t="shared" si="6"/>
        <v>40</v>
      </c>
      <c r="AG18" s="16">
        <f t="shared" ref="AG18:AG19" si="7">F18-AF18+AE18</f>
        <v>0</v>
      </c>
      <c r="AH18" s="20">
        <f t="shared" ref="AH18:AH19" si="8">AK18</f>
        <v>20.175876000000002</v>
      </c>
      <c r="AI18" s="17">
        <f t="shared" ref="AI18:AI19" si="9">AE18*AH18</f>
        <v>807.03504000000009</v>
      </c>
      <c r="AJ18" s="30">
        <v>0.80703504000000015</v>
      </c>
      <c r="AK18" s="30">
        <f t="shared" si="5"/>
        <v>20.175876000000002</v>
      </c>
      <c r="AL18" s="40" t="s">
        <v>30</v>
      </c>
    </row>
    <row r="19" spans="1:38" s="18" customFormat="1" x14ac:dyDescent="0.25">
      <c r="A19" s="13" t="s">
        <v>232</v>
      </c>
      <c r="B19" s="28"/>
      <c r="C19" s="14"/>
      <c r="D19" s="90"/>
      <c r="E19" s="15" t="s">
        <v>23</v>
      </c>
      <c r="F19" s="15"/>
      <c r="G19" s="23"/>
      <c r="H19" s="23"/>
      <c r="I19" s="23"/>
      <c r="J19" s="23"/>
      <c r="K19" s="23">
        <v>20</v>
      </c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16">
        <f t="shared" si="6"/>
        <v>20</v>
      </c>
      <c r="AF19" s="16">
        <f t="shared" si="6"/>
        <v>0</v>
      </c>
      <c r="AG19" s="16">
        <f t="shared" si="7"/>
        <v>20</v>
      </c>
      <c r="AH19" s="20">
        <f t="shared" si="8"/>
        <v>3132.9</v>
      </c>
      <c r="AI19" s="17">
        <f t="shared" si="9"/>
        <v>62658</v>
      </c>
      <c r="AJ19" s="30">
        <v>62.658000000000001</v>
      </c>
      <c r="AK19" s="30">
        <f t="shared" si="5"/>
        <v>3132.9</v>
      </c>
      <c r="AL19" s="40" t="s">
        <v>31</v>
      </c>
    </row>
    <row r="20" spans="1:38" s="19" customFormat="1" ht="15" customHeight="1" x14ac:dyDescent="0.25">
      <c r="A20" s="21"/>
      <c r="B20" s="29"/>
      <c r="C20" s="22"/>
      <c r="D20" s="2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3"/>
      <c r="AF20" s="3"/>
      <c r="AG20" s="3"/>
      <c r="AH20" s="3"/>
      <c r="AI20" s="3">
        <f>SUM(AI7:AI19)</f>
        <v>600500.36192400008</v>
      </c>
      <c r="AJ20" s="36"/>
      <c r="AK20" s="36"/>
    </row>
    <row r="21" spans="1:38" s="19" customFormat="1" x14ac:dyDescent="0.25">
      <c r="A21" s="21" t="s">
        <v>216</v>
      </c>
      <c r="B21" s="29"/>
      <c r="C21" s="22"/>
      <c r="D21" s="2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3"/>
      <c r="AF21" s="3"/>
      <c r="AG21" s="3"/>
      <c r="AH21" s="3"/>
      <c r="AI21" s="3"/>
      <c r="AJ21" s="36"/>
      <c r="AK21" s="36"/>
    </row>
    <row r="22" spans="1:38" s="19" customFormat="1" x14ac:dyDescent="0.25">
      <c r="A22" s="21" t="s">
        <v>52</v>
      </c>
      <c r="B22" s="29"/>
      <c r="C22" s="22"/>
      <c r="D22" s="2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3"/>
      <c r="AF22" s="3"/>
      <c r="AG22" s="3"/>
      <c r="AH22" s="3"/>
      <c r="AI22" s="3"/>
      <c r="AJ22" s="36"/>
      <c r="AK22" s="36"/>
    </row>
    <row r="23" spans="1:38" s="19" customFormat="1" x14ac:dyDescent="0.25">
      <c r="A23" s="21"/>
      <c r="B23" s="29"/>
      <c r="C23" s="22"/>
      <c r="D23" s="2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3"/>
      <c r="AF23" s="3"/>
      <c r="AG23" s="3"/>
      <c r="AH23" s="3"/>
      <c r="AI23" s="3"/>
      <c r="AJ23" s="36"/>
      <c r="AK23" s="36"/>
    </row>
    <row r="24" spans="1:38" s="19" customFormat="1" x14ac:dyDescent="0.25">
      <c r="A24" s="21"/>
      <c r="B24" s="29"/>
      <c r="C24" s="22"/>
      <c r="D24" s="2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3"/>
      <c r="AF24" s="3"/>
      <c r="AG24" s="3"/>
      <c r="AH24" s="3"/>
      <c r="AI24" s="3"/>
      <c r="AJ24" s="36"/>
      <c r="AK24" s="36"/>
    </row>
    <row r="25" spans="1:38" s="19" customFormat="1" x14ac:dyDescent="0.25">
      <c r="A25" s="21"/>
      <c r="B25" s="29"/>
      <c r="C25" s="22"/>
      <c r="D25" s="2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3"/>
      <c r="AF25" s="3"/>
      <c r="AG25" s="3"/>
      <c r="AH25" s="3"/>
      <c r="AI25" s="3"/>
      <c r="AJ25" s="36"/>
      <c r="AK25" s="36"/>
    </row>
    <row r="27" spans="1:38" x14ac:dyDescent="0.25">
      <c r="A27" s="36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I27" s="36"/>
    </row>
    <row r="28" spans="1:38" x14ac:dyDescent="0.25">
      <c r="A28" s="36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</row>
    <row r="29" spans="1:38" x14ac:dyDescent="0.25">
      <c r="A29" s="36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36"/>
      <c r="AH29" s="36"/>
      <c r="AI29" s="36"/>
    </row>
    <row r="30" spans="1:38" x14ac:dyDescent="0.25">
      <c r="A30" s="36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36"/>
      <c r="AH30" s="36"/>
      <c r="AI30" s="36"/>
    </row>
    <row r="31" spans="1:38" x14ac:dyDescent="0.25">
      <c r="A31" s="36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</row>
    <row r="32" spans="1:38" x14ac:dyDescent="0.25">
      <c r="A32" s="36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</row>
    <row r="33" spans="1:35" x14ac:dyDescent="0.25">
      <c r="A33" s="36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36"/>
      <c r="AH33" s="36"/>
      <c r="AI33" s="36"/>
    </row>
    <row r="34" spans="1:35" x14ac:dyDescent="0.25">
      <c r="A34" s="36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36"/>
      <c r="AI34" s="36"/>
    </row>
    <row r="35" spans="1:35" x14ac:dyDescent="0.25">
      <c r="A35" s="36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36"/>
      <c r="AH35" s="36"/>
      <c r="AI35" s="36"/>
    </row>
    <row r="36" spans="1:35" x14ac:dyDescent="0.25">
      <c r="A36" s="36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</row>
    <row r="37" spans="1:35" x14ac:dyDescent="0.25">
      <c r="A37" s="36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36"/>
      <c r="AH37" s="36"/>
      <c r="AI37" s="36"/>
    </row>
    <row r="38" spans="1:35" x14ac:dyDescent="0.25">
      <c r="A38" s="36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36"/>
      <c r="AH38" s="36"/>
      <c r="AI38" s="36"/>
    </row>
    <row r="39" spans="1:35" x14ac:dyDescent="0.25">
      <c r="A39" s="36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36"/>
      <c r="AH39" s="36"/>
      <c r="AI39" s="36"/>
    </row>
    <row r="40" spans="1:35" x14ac:dyDescent="0.25">
      <c r="A40" s="36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36"/>
      <c r="AH40" s="36"/>
      <c r="AI40" s="36"/>
    </row>
    <row r="41" spans="1:35" x14ac:dyDescent="0.25">
      <c r="A41" s="36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36"/>
      <c r="AH41" s="36"/>
      <c r="AI41" s="36"/>
    </row>
    <row r="42" spans="1:35" x14ac:dyDescent="0.25">
      <c r="A42" s="36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36"/>
      <c r="AH42" s="36"/>
      <c r="AI42" s="36"/>
    </row>
    <row r="43" spans="1:35" x14ac:dyDescent="0.25">
      <c r="A43" s="36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36"/>
      <c r="AH43" s="36"/>
      <c r="AI43" s="36"/>
    </row>
    <row r="44" spans="1:35" x14ac:dyDescent="0.25">
      <c r="A44" s="36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36"/>
      <c r="AH44" s="36"/>
      <c r="AI44" s="36"/>
    </row>
    <row r="55" spans="1:35" x14ac:dyDescent="0.25">
      <c r="A55" s="36"/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  <c r="AF55" s="36"/>
      <c r="AG55" s="36"/>
      <c r="AH55" s="36"/>
      <c r="AI55" s="36"/>
    </row>
    <row r="56" spans="1:35" x14ac:dyDescent="0.25">
      <c r="A56" s="36"/>
      <c r="B56" s="36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  <c r="AF56" s="36"/>
      <c r="AG56" s="36"/>
      <c r="AH56" s="36"/>
      <c r="AI56" s="36"/>
    </row>
    <row r="57" spans="1:35" x14ac:dyDescent="0.25">
      <c r="A57" s="36"/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36"/>
      <c r="AI57" s="36"/>
    </row>
    <row r="58" spans="1:35" x14ac:dyDescent="0.25">
      <c r="A58" s="36"/>
      <c r="B58" s="36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  <c r="AF58" s="36"/>
      <c r="AG58" s="36"/>
      <c r="AH58" s="36"/>
      <c r="AI58" s="36"/>
    </row>
    <row r="59" spans="1:35" x14ac:dyDescent="0.25">
      <c r="A59" s="36"/>
      <c r="B59" s="36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F59" s="36"/>
      <c r="AG59" s="36"/>
      <c r="AH59" s="36"/>
      <c r="AI59" s="36"/>
    </row>
    <row r="60" spans="1:35" x14ac:dyDescent="0.25">
      <c r="A60" s="36"/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36"/>
      <c r="AH60" s="36"/>
      <c r="AI60" s="36"/>
    </row>
    <row r="61" spans="1:35" x14ac:dyDescent="0.25">
      <c r="A61" s="36"/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  <c r="AF61" s="36"/>
      <c r="AG61" s="36"/>
      <c r="AH61" s="36"/>
      <c r="AI61" s="36"/>
    </row>
    <row r="62" spans="1:35" x14ac:dyDescent="0.25">
      <c r="A62" s="36"/>
      <c r="B62" s="36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6"/>
      <c r="AH62" s="36"/>
      <c r="AI62" s="36"/>
    </row>
    <row r="63" spans="1:35" x14ac:dyDescent="0.25">
      <c r="A63" s="36"/>
      <c r="B63" s="36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F63" s="36"/>
      <c r="AG63" s="36"/>
      <c r="AH63" s="36"/>
      <c r="AI63" s="36"/>
    </row>
    <row r="64" spans="1:35" x14ac:dyDescent="0.25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</row>
    <row r="65" spans="1:35" x14ac:dyDescent="0.25">
      <c r="A65" s="36"/>
      <c r="B65" s="36"/>
      <c r="C65" s="36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  <c r="AA65" s="36"/>
      <c r="AB65" s="36"/>
      <c r="AC65" s="36"/>
      <c r="AD65" s="36"/>
      <c r="AE65" s="36"/>
      <c r="AF65" s="36"/>
      <c r="AG65" s="36"/>
      <c r="AH65" s="36"/>
      <c r="AI65" s="36"/>
    </row>
    <row r="66" spans="1:35" x14ac:dyDescent="0.25">
      <c r="A66" s="36"/>
      <c r="B66" s="36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</row>
    <row r="67" spans="1:35" x14ac:dyDescent="0.25">
      <c r="A67" s="36"/>
      <c r="B67" s="36"/>
      <c r="C67" s="36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  <c r="AA67" s="36"/>
      <c r="AB67" s="36"/>
      <c r="AC67" s="36"/>
      <c r="AD67" s="36"/>
      <c r="AE67" s="36"/>
      <c r="AF67" s="36"/>
      <c r="AG67" s="36"/>
      <c r="AH67" s="36"/>
      <c r="AI67" s="36"/>
    </row>
    <row r="68" spans="1:35" x14ac:dyDescent="0.25">
      <c r="A68" s="36"/>
      <c r="B68" s="36"/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</row>
    <row r="69" spans="1:35" x14ac:dyDescent="0.25">
      <c r="A69" s="36"/>
      <c r="B69" s="36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  <c r="AB69" s="36"/>
      <c r="AC69" s="36"/>
      <c r="AD69" s="36"/>
      <c r="AE69" s="36"/>
      <c r="AF69" s="36"/>
      <c r="AG69" s="36"/>
      <c r="AH69" s="36"/>
      <c r="AI69" s="36"/>
    </row>
    <row r="70" spans="1:35" x14ac:dyDescent="0.25">
      <c r="A70" s="36"/>
      <c r="B70" s="36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  <c r="AA70" s="36"/>
      <c r="AB70" s="36"/>
      <c r="AC70" s="36"/>
      <c r="AD70" s="36"/>
      <c r="AE70" s="36"/>
      <c r="AF70" s="36"/>
      <c r="AG70" s="36"/>
      <c r="AH70" s="36"/>
      <c r="AI70" s="36"/>
    </row>
    <row r="71" spans="1:35" x14ac:dyDescent="0.25">
      <c r="A71" s="36"/>
      <c r="B71" s="36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  <c r="AF71" s="36"/>
      <c r="AG71" s="36"/>
      <c r="AH71" s="36"/>
      <c r="AI71" s="36"/>
    </row>
    <row r="72" spans="1:35" x14ac:dyDescent="0.25">
      <c r="A72" s="36"/>
      <c r="B72" s="36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</row>
    <row r="77" spans="1:35" x14ac:dyDescent="0.25">
      <c r="A77" s="36"/>
      <c r="B77" s="36"/>
      <c r="C77" s="36"/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  <c r="AF77" s="36"/>
      <c r="AG77" s="36"/>
      <c r="AH77" s="36"/>
      <c r="AI77" s="36"/>
    </row>
    <row r="78" spans="1:35" x14ac:dyDescent="0.25">
      <c r="A78" s="36"/>
      <c r="B78" s="36"/>
      <c r="C78" s="36"/>
      <c r="D78" s="36"/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  <c r="Z78" s="36"/>
      <c r="AA78" s="36"/>
      <c r="AB78" s="36"/>
      <c r="AC78" s="36"/>
      <c r="AD78" s="36"/>
      <c r="AE78" s="36"/>
      <c r="AF78" s="36"/>
      <c r="AG78" s="36"/>
      <c r="AH78" s="36"/>
      <c r="AI78" s="36"/>
    </row>
    <row r="79" spans="1:35" x14ac:dyDescent="0.25">
      <c r="A79" s="36"/>
      <c r="B79" s="36"/>
      <c r="C79" s="36"/>
      <c r="D79" s="36"/>
      <c r="E79" s="36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6"/>
      <c r="X79" s="36"/>
      <c r="Y79" s="36"/>
      <c r="Z79" s="36"/>
      <c r="AA79" s="36"/>
      <c r="AB79" s="36"/>
      <c r="AC79" s="36"/>
      <c r="AD79" s="36"/>
      <c r="AE79" s="36"/>
      <c r="AF79" s="36"/>
      <c r="AG79" s="36"/>
      <c r="AH79" s="36"/>
      <c r="AI79" s="36"/>
    </row>
    <row r="80" spans="1:35" x14ac:dyDescent="0.25">
      <c r="A80" s="36"/>
      <c r="B80" s="36"/>
      <c r="C80" s="36"/>
      <c r="D80" s="36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  <c r="AF80" s="36"/>
      <c r="AG80" s="36"/>
      <c r="AH80" s="36"/>
      <c r="AI80" s="36"/>
    </row>
    <row r="81" spans="1:35" x14ac:dyDescent="0.25">
      <c r="A81" s="36"/>
      <c r="B81" s="36"/>
      <c r="C81" s="36"/>
      <c r="D81" s="36"/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6"/>
      <c r="Z81" s="36"/>
      <c r="AA81" s="36"/>
      <c r="AB81" s="36"/>
      <c r="AC81" s="36"/>
      <c r="AD81" s="36"/>
      <c r="AE81" s="36"/>
      <c r="AF81" s="36"/>
      <c r="AG81" s="36"/>
      <c r="AH81" s="36"/>
      <c r="AI81" s="36"/>
    </row>
    <row r="82" spans="1:35" x14ac:dyDescent="0.25">
      <c r="A82" s="36"/>
      <c r="B82" s="36"/>
      <c r="C82" s="36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  <c r="AF82" s="36"/>
      <c r="AG82" s="36"/>
      <c r="AH82" s="36"/>
      <c r="AI82" s="36"/>
    </row>
    <row r="83" spans="1:35" x14ac:dyDescent="0.25">
      <c r="A83" s="36"/>
      <c r="B83" s="36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  <c r="AF83" s="36"/>
      <c r="AG83" s="36"/>
      <c r="AH83" s="36"/>
      <c r="AI83" s="36"/>
    </row>
    <row r="84" spans="1:35" x14ac:dyDescent="0.25">
      <c r="A84" s="36"/>
      <c r="B84" s="36"/>
      <c r="C84" s="36"/>
      <c r="D84" s="36"/>
      <c r="E84" s="36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6"/>
      <c r="AF84" s="36"/>
      <c r="AG84" s="36"/>
      <c r="AH84" s="36"/>
      <c r="AI84" s="36"/>
    </row>
    <row r="85" spans="1:35" x14ac:dyDescent="0.25">
      <c r="A85" s="36"/>
      <c r="B85" s="36"/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  <c r="Z85" s="36"/>
      <c r="AA85" s="36"/>
      <c r="AB85" s="36"/>
      <c r="AC85" s="36"/>
      <c r="AD85" s="36"/>
      <c r="AE85" s="36"/>
      <c r="AF85" s="36"/>
      <c r="AG85" s="36"/>
      <c r="AH85" s="36"/>
      <c r="AI85" s="36"/>
    </row>
    <row r="86" spans="1:35" x14ac:dyDescent="0.25">
      <c r="A86" s="36"/>
      <c r="B86" s="36"/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  <c r="AA86" s="36"/>
      <c r="AB86" s="36"/>
      <c r="AC86" s="36"/>
      <c r="AD86" s="36"/>
      <c r="AE86" s="36"/>
      <c r="AF86" s="36"/>
      <c r="AG86" s="36"/>
      <c r="AH86" s="36"/>
      <c r="AI86" s="36"/>
    </row>
    <row r="87" spans="1:35" x14ac:dyDescent="0.25">
      <c r="A87" s="36"/>
      <c r="B87" s="36"/>
      <c r="C87" s="36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  <c r="AF87" s="36"/>
      <c r="AG87" s="36"/>
      <c r="AH87" s="36"/>
      <c r="AI87" s="36"/>
    </row>
    <row r="90" spans="1:35" x14ac:dyDescent="0.25">
      <c r="A90" s="36"/>
      <c r="B90" s="36"/>
      <c r="C90" s="36"/>
      <c r="D90" s="36"/>
      <c r="E90" s="36"/>
      <c r="F90" s="36"/>
      <c r="G90" s="36"/>
      <c r="H90" s="36"/>
      <c r="I90" s="36"/>
      <c r="J90" s="36"/>
      <c r="K90" s="36"/>
      <c r="L90" s="36"/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  <c r="AF90" s="36"/>
      <c r="AG90" s="36"/>
      <c r="AH90" s="36"/>
      <c r="AI90" s="36"/>
    </row>
    <row r="91" spans="1:35" x14ac:dyDescent="0.25">
      <c r="A91" s="36"/>
      <c r="B91" s="36"/>
      <c r="C91" s="36"/>
      <c r="D91" s="36"/>
      <c r="E91" s="36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F91" s="36"/>
      <c r="AG91" s="36"/>
      <c r="AH91" s="36"/>
      <c r="AI91" s="36"/>
    </row>
    <row r="92" spans="1:35" x14ac:dyDescent="0.25">
      <c r="A92" s="36"/>
      <c r="B92" s="36"/>
      <c r="C92" s="36"/>
      <c r="D92" s="36"/>
      <c r="E92" s="36"/>
      <c r="F92" s="36"/>
      <c r="G92" s="36"/>
      <c r="H92" s="36"/>
      <c r="I92" s="36"/>
      <c r="J92" s="36"/>
      <c r="K92" s="36"/>
      <c r="L92" s="36"/>
      <c r="M92" s="36"/>
      <c r="N92" s="36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36"/>
      <c r="AH92" s="36"/>
      <c r="AI92" s="36"/>
    </row>
    <row r="93" spans="1:35" x14ac:dyDescent="0.25">
      <c r="A93" s="36"/>
      <c r="B93" s="36"/>
      <c r="C93" s="36"/>
      <c r="D93" s="36"/>
      <c r="E93" s="36"/>
      <c r="F93" s="36"/>
      <c r="G93" s="36"/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36"/>
      <c r="S93" s="36"/>
      <c r="T93" s="36"/>
      <c r="U93" s="36"/>
      <c r="V93" s="36"/>
      <c r="W93" s="36"/>
      <c r="X93" s="36"/>
      <c r="Y93" s="36"/>
      <c r="Z93" s="36"/>
      <c r="AA93" s="36"/>
      <c r="AB93" s="36"/>
      <c r="AC93" s="36"/>
      <c r="AD93" s="36"/>
      <c r="AE93" s="36"/>
      <c r="AF93" s="36"/>
      <c r="AG93" s="36"/>
      <c r="AH93" s="36"/>
      <c r="AI93" s="36"/>
    </row>
    <row r="94" spans="1:35" x14ac:dyDescent="0.25">
      <c r="A94" s="36"/>
      <c r="B94" s="36"/>
      <c r="C94" s="36"/>
      <c r="D94" s="36"/>
      <c r="E94" s="36"/>
      <c r="F94" s="36"/>
      <c r="G94" s="36"/>
      <c r="H94" s="36"/>
      <c r="I94" s="36"/>
      <c r="J94" s="36"/>
      <c r="K94" s="36"/>
      <c r="L94" s="36"/>
      <c r="M94" s="36"/>
      <c r="N94" s="36"/>
      <c r="O94" s="36"/>
      <c r="P94" s="36"/>
      <c r="Q94" s="36"/>
      <c r="R94" s="36"/>
      <c r="S94" s="36"/>
      <c r="T94" s="36"/>
      <c r="U94" s="36"/>
      <c r="V94" s="36"/>
      <c r="W94" s="36"/>
      <c r="X94" s="36"/>
      <c r="Y94" s="36"/>
      <c r="Z94" s="36"/>
      <c r="AA94" s="36"/>
      <c r="AB94" s="36"/>
      <c r="AC94" s="36"/>
      <c r="AD94" s="36"/>
      <c r="AE94" s="36"/>
      <c r="AF94" s="36"/>
      <c r="AG94" s="36"/>
      <c r="AH94" s="36"/>
      <c r="AI94" s="36"/>
    </row>
    <row r="95" spans="1:35" x14ac:dyDescent="0.25">
      <c r="A95" s="36"/>
      <c r="B95" s="36"/>
      <c r="C95" s="36"/>
      <c r="D95" s="36"/>
      <c r="E95" s="36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36"/>
      <c r="X95" s="36"/>
      <c r="Y95" s="36"/>
      <c r="Z95" s="36"/>
      <c r="AA95" s="36"/>
      <c r="AB95" s="36"/>
      <c r="AC95" s="36"/>
      <c r="AD95" s="36"/>
      <c r="AE95" s="36"/>
      <c r="AF95" s="36"/>
      <c r="AG95" s="36"/>
      <c r="AH95" s="36"/>
      <c r="AI95" s="36"/>
    </row>
    <row r="96" spans="1:35" x14ac:dyDescent="0.25">
      <c r="A96" s="36"/>
      <c r="B96" s="36"/>
      <c r="C96" s="36"/>
      <c r="D96" s="36"/>
      <c r="E96" s="36"/>
      <c r="F96" s="36"/>
      <c r="G96" s="36"/>
      <c r="H96" s="36"/>
      <c r="I96" s="36"/>
      <c r="J96" s="36"/>
      <c r="K96" s="36"/>
      <c r="L96" s="36"/>
      <c r="M96" s="36"/>
      <c r="N96" s="36"/>
      <c r="O96" s="36"/>
      <c r="P96" s="36"/>
      <c r="Q96" s="36"/>
      <c r="R96" s="36"/>
      <c r="S96" s="36"/>
      <c r="T96" s="36"/>
      <c r="U96" s="36"/>
      <c r="V96" s="36"/>
      <c r="W96" s="36"/>
      <c r="X96" s="36"/>
      <c r="Y96" s="36"/>
      <c r="Z96" s="36"/>
      <c r="AA96" s="36"/>
      <c r="AB96" s="36"/>
      <c r="AC96" s="36"/>
      <c r="AD96" s="36"/>
      <c r="AE96" s="36"/>
      <c r="AF96" s="36"/>
      <c r="AG96" s="36"/>
      <c r="AH96" s="36"/>
      <c r="AI96" s="36"/>
    </row>
    <row r="97" spans="1:35" x14ac:dyDescent="0.25">
      <c r="A97" s="36"/>
      <c r="B97" s="36"/>
      <c r="C97" s="36"/>
      <c r="D97" s="36"/>
      <c r="E97" s="36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6"/>
      <c r="AF97" s="36"/>
      <c r="AG97" s="36"/>
      <c r="AH97" s="36"/>
      <c r="AI97" s="36"/>
    </row>
    <row r="98" spans="1:35" x14ac:dyDescent="0.25">
      <c r="A98" s="36"/>
      <c r="B98" s="36"/>
      <c r="C98" s="36"/>
      <c r="D98" s="36"/>
      <c r="E98" s="36"/>
      <c r="F98" s="36"/>
      <c r="G98" s="36"/>
      <c r="H98" s="36"/>
      <c r="I98" s="36"/>
      <c r="J98" s="36"/>
      <c r="K98" s="36"/>
      <c r="L98" s="36"/>
      <c r="M98" s="36"/>
      <c r="N98" s="36"/>
      <c r="O98" s="36"/>
      <c r="P98" s="36"/>
      <c r="Q98" s="36"/>
      <c r="R98" s="36"/>
      <c r="S98" s="36"/>
      <c r="T98" s="36"/>
      <c r="U98" s="36"/>
      <c r="V98" s="36"/>
      <c r="W98" s="36"/>
      <c r="X98" s="36"/>
      <c r="Y98" s="36"/>
      <c r="Z98" s="36"/>
      <c r="AA98" s="36"/>
      <c r="AB98" s="36"/>
      <c r="AC98" s="36"/>
      <c r="AD98" s="36"/>
      <c r="AE98" s="36"/>
      <c r="AF98" s="36"/>
      <c r="AG98" s="36"/>
      <c r="AH98" s="36"/>
      <c r="AI98" s="36"/>
    </row>
    <row r="99" spans="1:35" x14ac:dyDescent="0.25">
      <c r="A99" s="36"/>
      <c r="B99" s="36"/>
      <c r="C99" s="36"/>
      <c r="D99" s="36"/>
      <c r="E99" s="36"/>
      <c r="F99" s="36"/>
      <c r="G99" s="36"/>
      <c r="H99" s="36"/>
      <c r="I99" s="36"/>
      <c r="J99" s="36"/>
      <c r="K99" s="36"/>
      <c r="L99" s="36"/>
      <c r="M99" s="36"/>
      <c r="N99" s="36"/>
      <c r="O99" s="36"/>
      <c r="P99" s="36"/>
      <c r="Q99" s="36"/>
      <c r="R99" s="36"/>
      <c r="S99" s="36"/>
      <c r="T99" s="36"/>
      <c r="U99" s="36"/>
      <c r="V99" s="36"/>
      <c r="W99" s="36"/>
      <c r="X99" s="36"/>
      <c r="Y99" s="36"/>
      <c r="Z99" s="36"/>
      <c r="AA99" s="36"/>
      <c r="AB99" s="36"/>
      <c r="AC99" s="36"/>
      <c r="AD99" s="36"/>
      <c r="AE99" s="36"/>
      <c r="AF99" s="36"/>
      <c r="AG99" s="36"/>
      <c r="AH99" s="36"/>
      <c r="AI99" s="36"/>
    </row>
    <row r="110" spans="1:35" x14ac:dyDescent="0.25">
      <c r="A110" s="36"/>
      <c r="B110" s="36"/>
      <c r="C110" s="36"/>
      <c r="D110" s="36"/>
      <c r="E110" s="36"/>
      <c r="F110" s="36"/>
      <c r="G110" s="36"/>
      <c r="H110" s="36"/>
      <c r="I110" s="36"/>
      <c r="J110" s="36"/>
      <c r="K110" s="36"/>
      <c r="L110" s="36"/>
      <c r="M110" s="36"/>
      <c r="N110" s="36"/>
      <c r="O110" s="36"/>
      <c r="P110" s="36"/>
      <c r="Q110" s="36"/>
      <c r="R110" s="36"/>
      <c r="S110" s="36"/>
      <c r="T110" s="36"/>
      <c r="U110" s="36"/>
      <c r="V110" s="36"/>
      <c r="W110" s="36"/>
      <c r="X110" s="36"/>
      <c r="Y110" s="36"/>
      <c r="Z110" s="36"/>
      <c r="AA110" s="36"/>
      <c r="AB110" s="36"/>
      <c r="AC110" s="36"/>
      <c r="AD110" s="36"/>
      <c r="AE110" s="36"/>
      <c r="AF110" s="36"/>
      <c r="AG110" s="36"/>
      <c r="AH110" s="36"/>
      <c r="AI110" s="36"/>
    </row>
    <row r="111" spans="1:35" x14ac:dyDescent="0.25">
      <c r="A111" s="36"/>
      <c r="B111" s="36"/>
      <c r="C111" s="36"/>
      <c r="D111" s="36"/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36"/>
      <c r="T111" s="36"/>
      <c r="U111" s="36"/>
      <c r="V111" s="36"/>
      <c r="W111" s="36"/>
      <c r="X111" s="36"/>
      <c r="Y111" s="36"/>
      <c r="Z111" s="36"/>
      <c r="AA111" s="36"/>
      <c r="AB111" s="36"/>
      <c r="AC111" s="36"/>
      <c r="AD111" s="36"/>
      <c r="AE111" s="36"/>
      <c r="AF111" s="36"/>
      <c r="AG111" s="36"/>
      <c r="AH111" s="36"/>
      <c r="AI111" s="36"/>
    </row>
    <row r="112" spans="1:35" x14ac:dyDescent="0.25">
      <c r="A112" s="36"/>
      <c r="B112" s="36"/>
      <c r="C112" s="36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T112" s="36"/>
      <c r="U112" s="36"/>
      <c r="V112" s="36"/>
      <c r="W112" s="36"/>
      <c r="X112" s="36"/>
      <c r="Y112" s="36"/>
      <c r="Z112" s="36"/>
      <c r="AA112" s="36"/>
      <c r="AB112" s="36"/>
      <c r="AC112" s="36"/>
      <c r="AD112" s="36"/>
      <c r="AE112" s="36"/>
      <c r="AF112" s="36"/>
      <c r="AG112" s="36"/>
      <c r="AH112" s="36"/>
      <c r="AI112" s="36"/>
    </row>
    <row r="113" spans="1:35" x14ac:dyDescent="0.25">
      <c r="A113" s="36"/>
      <c r="B113" s="36"/>
      <c r="C113" s="36"/>
      <c r="D113" s="36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36"/>
      <c r="U113" s="36"/>
      <c r="V113" s="36"/>
      <c r="W113" s="36"/>
      <c r="X113" s="36"/>
      <c r="Y113" s="36"/>
      <c r="Z113" s="36"/>
      <c r="AA113" s="36"/>
      <c r="AB113" s="36"/>
      <c r="AC113" s="36"/>
      <c r="AD113" s="36"/>
      <c r="AE113" s="36"/>
      <c r="AF113" s="36"/>
      <c r="AG113" s="36"/>
      <c r="AH113" s="36"/>
      <c r="AI113" s="36"/>
    </row>
    <row r="114" spans="1:35" x14ac:dyDescent="0.25">
      <c r="A114" s="36"/>
      <c r="B114" s="36"/>
      <c r="C114" s="36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36"/>
      <c r="Y114" s="36"/>
      <c r="Z114" s="36"/>
      <c r="AA114" s="36"/>
      <c r="AB114" s="36"/>
      <c r="AC114" s="36"/>
      <c r="AD114" s="36"/>
      <c r="AE114" s="36"/>
      <c r="AF114" s="36"/>
      <c r="AG114" s="36"/>
      <c r="AH114" s="36"/>
      <c r="AI114" s="36"/>
    </row>
    <row r="115" spans="1:35" x14ac:dyDescent="0.25">
      <c r="A115" s="36"/>
      <c r="B115" s="36"/>
      <c r="C115" s="36"/>
      <c r="D115" s="36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T115" s="36"/>
      <c r="U115" s="36"/>
      <c r="V115" s="36"/>
      <c r="W115" s="36"/>
      <c r="X115" s="36"/>
      <c r="Y115" s="36"/>
      <c r="Z115" s="36"/>
      <c r="AA115" s="36"/>
      <c r="AB115" s="36"/>
      <c r="AC115" s="36"/>
      <c r="AD115" s="36"/>
      <c r="AE115" s="36"/>
      <c r="AF115" s="36"/>
      <c r="AG115" s="36"/>
      <c r="AH115" s="36"/>
      <c r="AI115" s="36"/>
    </row>
    <row r="116" spans="1:35" x14ac:dyDescent="0.25">
      <c r="A116" s="36"/>
      <c r="B116" s="36"/>
      <c r="C116" s="36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/>
      <c r="Y116" s="36"/>
      <c r="Z116" s="36"/>
      <c r="AA116" s="36"/>
      <c r="AB116" s="36"/>
      <c r="AC116" s="36"/>
      <c r="AD116" s="36"/>
      <c r="AE116" s="36"/>
      <c r="AF116" s="36"/>
      <c r="AG116" s="36"/>
      <c r="AH116" s="36"/>
      <c r="AI116" s="36"/>
    </row>
    <row r="117" spans="1:35" x14ac:dyDescent="0.25">
      <c r="A117" s="36"/>
      <c r="B117" s="36"/>
      <c r="C117" s="36"/>
      <c r="D117" s="36"/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/>
      <c r="R117" s="36"/>
      <c r="S117" s="36"/>
      <c r="T117" s="36"/>
      <c r="U117" s="36"/>
      <c r="V117" s="36"/>
      <c r="W117" s="36"/>
      <c r="X117" s="36"/>
      <c r="Y117" s="36"/>
      <c r="Z117" s="36"/>
      <c r="AA117" s="36"/>
      <c r="AB117" s="36"/>
      <c r="AC117" s="36"/>
      <c r="AD117" s="36"/>
      <c r="AE117" s="36"/>
      <c r="AF117" s="36"/>
      <c r="AG117" s="36"/>
      <c r="AH117" s="36"/>
      <c r="AI117" s="36"/>
    </row>
    <row r="118" spans="1:35" x14ac:dyDescent="0.25">
      <c r="A118" s="36"/>
      <c r="B118" s="36"/>
      <c r="C118" s="36"/>
      <c r="D118" s="36"/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/>
      <c r="R118" s="36"/>
      <c r="S118" s="36"/>
      <c r="T118" s="36"/>
      <c r="U118" s="36"/>
      <c r="V118" s="36"/>
      <c r="W118" s="36"/>
      <c r="X118" s="36"/>
      <c r="Y118" s="36"/>
      <c r="Z118" s="36"/>
      <c r="AA118" s="36"/>
      <c r="AB118" s="36"/>
      <c r="AC118" s="36"/>
      <c r="AD118" s="36"/>
      <c r="AE118" s="36"/>
      <c r="AF118" s="36"/>
      <c r="AG118" s="36"/>
      <c r="AH118" s="36"/>
      <c r="AI118" s="36"/>
    </row>
    <row r="119" spans="1:35" x14ac:dyDescent="0.25">
      <c r="A119" s="36"/>
      <c r="B119" s="36"/>
      <c r="C119" s="36"/>
      <c r="D119" s="36"/>
      <c r="E119" s="36"/>
      <c r="F119" s="36"/>
      <c r="G119" s="36"/>
      <c r="H119" s="36"/>
      <c r="I119" s="36"/>
      <c r="J119" s="36"/>
      <c r="K119" s="36"/>
      <c r="L119" s="36"/>
      <c r="M119" s="36"/>
      <c r="N119" s="36"/>
      <c r="O119" s="36"/>
      <c r="P119" s="36"/>
      <c r="Q119" s="36"/>
      <c r="R119" s="36"/>
      <c r="S119" s="36"/>
      <c r="T119" s="36"/>
      <c r="U119" s="36"/>
      <c r="V119" s="36"/>
      <c r="W119" s="36"/>
      <c r="X119" s="36"/>
      <c r="Y119" s="36"/>
      <c r="Z119" s="36"/>
      <c r="AA119" s="36"/>
      <c r="AB119" s="36"/>
      <c r="AC119" s="36"/>
      <c r="AD119" s="36"/>
      <c r="AE119" s="36"/>
      <c r="AF119" s="36"/>
      <c r="AG119" s="36"/>
      <c r="AH119" s="36"/>
      <c r="AI119" s="36"/>
    </row>
    <row r="120" spans="1:35" x14ac:dyDescent="0.25">
      <c r="A120" s="36"/>
      <c r="B120" s="36"/>
      <c r="C120" s="36"/>
      <c r="D120" s="36"/>
      <c r="E120" s="36"/>
      <c r="F120" s="36"/>
      <c r="G120" s="36"/>
      <c r="H120" s="36"/>
      <c r="I120" s="36"/>
      <c r="J120" s="36"/>
      <c r="K120" s="36"/>
      <c r="L120" s="36"/>
      <c r="M120" s="36"/>
      <c r="N120" s="36"/>
      <c r="O120" s="36"/>
      <c r="P120" s="36"/>
      <c r="Q120" s="36"/>
      <c r="R120" s="36"/>
      <c r="S120" s="36"/>
      <c r="T120" s="36"/>
      <c r="U120" s="36"/>
      <c r="V120" s="36"/>
      <c r="W120" s="36"/>
      <c r="X120" s="36"/>
      <c r="Y120" s="36"/>
      <c r="Z120" s="36"/>
      <c r="AA120" s="36"/>
      <c r="AB120" s="36"/>
      <c r="AC120" s="36"/>
      <c r="AD120" s="36"/>
      <c r="AE120" s="36"/>
      <c r="AF120" s="36"/>
      <c r="AG120" s="36"/>
      <c r="AH120" s="36"/>
      <c r="AI120" s="36"/>
    </row>
    <row r="121" spans="1:35" x14ac:dyDescent="0.25">
      <c r="A121" s="36"/>
      <c r="B121" s="36"/>
      <c r="C121" s="36"/>
      <c r="D121" s="36"/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6"/>
      <c r="W121" s="36"/>
      <c r="X121" s="36"/>
      <c r="Y121" s="36"/>
      <c r="Z121" s="36"/>
      <c r="AA121" s="36"/>
      <c r="AB121" s="36"/>
      <c r="AC121" s="36"/>
      <c r="AD121" s="36"/>
      <c r="AE121" s="36"/>
      <c r="AF121" s="36"/>
      <c r="AG121" s="36"/>
      <c r="AH121" s="36"/>
      <c r="AI121" s="36"/>
    </row>
    <row r="122" spans="1:35" x14ac:dyDescent="0.25">
      <c r="A122" s="36"/>
      <c r="B122" s="36"/>
      <c r="C122" s="36"/>
      <c r="D122" s="36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  <c r="W122" s="36"/>
      <c r="X122" s="36"/>
      <c r="Y122" s="36"/>
      <c r="Z122" s="36"/>
      <c r="AA122" s="36"/>
      <c r="AB122" s="36"/>
      <c r="AC122" s="36"/>
      <c r="AD122" s="36"/>
      <c r="AE122" s="36"/>
      <c r="AF122" s="36"/>
      <c r="AG122" s="36"/>
      <c r="AH122" s="36"/>
      <c r="AI122" s="36"/>
    </row>
    <row r="123" spans="1:35" x14ac:dyDescent="0.25">
      <c r="A123" s="36"/>
      <c r="B123" s="36"/>
      <c r="C123" s="36"/>
      <c r="D123" s="36"/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  <c r="W123" s="36"/>
      <c r="X123" s="36"/>
      <c r="Y123" s="36"/>
      <c r="Z123" s="36"/>
      <c r="AA123" s="36"/>
      <c r="AB123" s="36"/>
      <c r="AC123" s="36"/>
      <c r="AD123" s="36"/>
      <c r="AE123" s="36"/>
      <c r="AF123" s="36"/>
      <c r="AG123" s="36"/>
      <c r="AH123" s="36"/>
      <c r="AI123" s="36"/>
    </row>
    <row r="124" spans="1:35" x14ac:dyDescent="0.25">
      <c r="A124" s="36"/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  <c r="W124" s="36"/>
      <c r="X124" s="36"/>
      <c r="Y124" s="36"/>
      <c r="Z124" s="36"/>
      <c r="AA124" s="36"/>
      <c r="AB124" s="36"/>
      <c r="AC124" s="36"/>
      <c r="AD124" s="36"/>
      <c r="AE124" s="36"/>
      <c r="AF124" s="36"/>
      <c r="AG124" s="36"/>
      <c r="AH124" s="36"/>
      <c r="AI124" s="36"/>
    </row>
    <row r="125" spans="1:35" x14ac:dyDescent="0.25">
      <c r="A125" s="36"/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  <c r="W125" s="36"/>
      <c r="X125" s="36"/>
      <c r="Y125" s="36"/>
      <c r="Z125" s="36"/>
      <c r="AA125" s="36"/>
      <c r="AB125" s="36"/>
      <c r="AC125" s="36"/>
      <c r="AD125" s="36"/>
      <c r="AE125" s="36"/>
      <c r="AF125" s="36"/>
      <c r="AG125" s="36"/>
      <c r="AH125" s="36"/>
      <c r="AI125" s="36"/>
    </row>
    <row r="126" spans="1:35" x14ac:dyDescent="0.25">
      <c r="A126" s="36"/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  <c r="W126" s="36"/>
      <c r="X126" s="36"/>
      <c r="Y126" s="36"/>
      <c r="Z126" s="36"/>
      <c r="AA126" s="36"/>
      <c r="AB126" s="36"/>
      <c r="AC126" s="36"/>
      <c r="AD126" s="36"/>
      <c r="AE126" s="36"/>
      <c r="AF126" s="36"/>
      <c r="AG126" s="36"/>
      <c r="AH126" s="36"/>
      <c r="AI126" s="36"/>
    </row>
    <row r="127" spans="1:35" x14ac:dyDescent="0.25">
      <c r="A127" s="36"/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  <c r="W127" s="36"/>
      <c r="X127" s="36"/>
      <c r="Y127" s="36"/>
      <c r="Z127" s="36"/>
      <c r="AA127" s="36"/>
      <c r="AB127" s="36"/>
      <c r="AC127" s="36"/>
      <c r="AD127" s="36"/>
      <c r="AE127" s="36"/>
      <c r="AF127" s="36"/>
      <c r="AG127" s="36"/>
      <c r="AH127" s="36"/>
      <c r="AI127" s="36"/>
    </row>
    <row r="132" spans="1:35" x14ac:dyDescent="0.25">
      <c r="A132" s="36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  <c r="W132" s="36"/>
      <c r="X132" s="36"/>
      <c r="Y132" s="36"/>
      <c r="Z132" s="36"/>
      <c r="AA132" s="36"/>
      <c r="AB132" s="36"/>
      <c r="AC132" s="36"/>
      <c r="AD132" s="36"/>
      <c r="AE132" s="36"/>
      <c r="AF132" s="36"/>
      <c r="AG132" s="36"/>
      <c r="AH132" s="36"/>
      <c r="AI132" s="36"/>
    </row>
    <row r="133" spans="1:35" x14ac:dyDescent="0.25">
      <c r="A133" s="36"/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T133" s="36"/>
      <c r="U133" s="36"/>
      <c r="V133" s="36"/>
      <c r="W133" s="36"/>
      <c r="X133" s="36"/>
      <c r="Y133" s="36"/>
      <c r="Z133" s="36"/>
      <c r="AA133" s="36"/>
      <c r="AB133" s="36"/>
      <c r="AC133" s="36"/>
      <c r="AD133" s="36"/>
      <c r="AE133" s="36"/>
      <c r="AF133" s="36"/>
      <c r="AG133" s="36"/>
      <c r="AH133" s="36"/>
      <c r="AI133" s="36"/>
    </row>
    <row r="134" spans="1:35" x14ac:dyDescent="0.25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  <c r="W134" s="36"/>
      <c r="X134" s="36"/>
      <c r="Y134" s="36"/>
      <c r="Z134" s="36"/>
      <c r="AA134" s="36"/>
      <c r="AB134" s="36"/>
      <c r="AC134" s="36"/>
      <c r="AD134" s="36"/>
      <c r="AE134" s="36"/>
      <c r="AF134" s="36"/>
      <c r="AG134" s="36"/>
      <c r="AH134" s="36"/>
      <c r="AI134" s="36"/>
    </row>
    <row r="135" spans="1:35" x14ac:dyDescent="0.25">
      <c r="A135" s="36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T135" s="36"/>
      <c r="U135" s="36"/>
      <c r="V135" s="36"/>
      <c r="W135" s="36"/>
      <c r="X135" s="36"/>
      <c r="Y135" s="36"/>
      <c r="Z135" s="36"/>
      <c r="AA135" s="36"/>
      <c r="AB135" s="36"/>
      <c r="AC135" s="36"/>
      <c r="AD135" s="36"/>
      <c r="AE135" s="36"/>
      <c r="AF135" s="36"/>
      <c r="AG135" s="36"/>
      <c r="AH135" s="36"/>
      <c r="AI135" s="36"/>
    </row>
    <row r="136" spans="1:35" x14ac:dyDescent="0.25">
      <c r="A136" s="36"/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T136" s="36"/>
      <c r="U136" s="36"/>
      <c r="V136" s="36"/>
      <c r="W136" s="36"/>
      <c r="X136" s="36"/>
      <c r="Y136" s="36"/>
      <c r="Z136" s="36"/>
      <c r="AA136" s="36"/>
      <c r="AB136" s="36"/>
      <c r="AC136" s="36"/>
      <c r="AD136" s="36"/>
      <c r="AE136" s="36"/>
      <c r="AF136" s="36"/>
      <c r="AG136" s="36"/>
      <c r="AH136" s="36"/>
      <c r="AI136" s="36"/>
    </row>
    <row r="137" spans="1:35" x14ac:dyDescent="0.25">
      <c r="A137" s="36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T137" s="36"/>
      <c r="U137" s="36"/>
      <c r="V137" s="36"/>
      <c r="W137" s="36"/>
      <c r="X137" s="36"/>
      <c r="Y137" s="36"/>
      <c r="Z137" s="36"/>
      <c r="AA137" s="36"/>
      <c r="AB137" s="36"/>
      <c r="AC137" s="36"/>
      <c r="AD137" s="36"/>
      <c r="AE137" s="36"/>
      <c r="AF137" s="36"/>
      <c r="AG137" s="36"/>
      <c r="AH137" s="36"/>
      <c r="AI137" s="36"/>
    </row>
    <row r="138" spans="1:35" x14ac:dyDescent="0.25">
      <c r="A138" s="36"/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T138" s="36"/>
      <c r="U138" s="36"/>
      <c r="V138" s="36"/>
      <c r="W138" s="36"/>
      <c r="X138" s="36"/>
      <c r="Y138" s="36"/>
      <c r="Z138" s="36"/>
      <c r="AA138" s="36"/>
      <c r="AB138" s="36"/>
      <c r="AC138" s="36"/>
      <c r="AD138" s="36"/>
      <c r="AE138" s="36"/>
      <c r="AF138" s="36"/>
      <c r="AG138" s="36"/>
      <c r="AH138" s="36"/>
      <c r="AI138" s="36"/>
    </row>
    <row r="139" spans="1:35" x14ac:dyDescent="0.25">
      <c r="A139" s="36"/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  <c r="V139" s="36"/>
      <c r="W139" s="36"/>
      <c r="X139" s="36"/>
      <c r="Y139" s="36"/>
      <c r="Z139" s="36"/>
      <c r="AA139" s="36"/>
      <c r="AB139" s="36"/>
      <c r="AC139" s="36"/>
      <c r="AD139" s="36"/>
      <c r="AE139" s="36"/>
      <c r="AF139" s="36"/>
      <c r="AG139" s="36"/>
      <c r="AH139" s="36"/>
      <c r="AI139" s="36"/>
    </row>
    <row r="140" spans="1:35" x14ac:dyDescent="0.25">
      <c r="A140" s="36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6"/>
      <c r="W140" s="36"/>
      <c r="X140" s="36"/>
      <c r="Y140" s="36"/>
      <c r="Z140" s="36"/>
      <c r="AA140" s="36"/>
      <c r="AB140" s="36"/>
      <c r="AC140" s="36"/>
      <c r="AD140" s="36"/>
      <c r="AE140" s="36"/>
      <c r="AF140" s="36"/>
      <c r="AG140" s="36"/>
      <c r="AH140" s="36"/>
      <c r="AI140" s="36"/>
    </row>
    <row r="141" spans="1:35" x14ac:dyDescent="0.25">
      <c r="A141" s="36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  <c r="V141" s="36"/>
      <c r="W141" s="36"/>
      <c r="X141" s="36"/>
      <c r="Y141" s="36"/>
      <c r="Z141" s="36"/>
      <c r="AA141" s="36"/>
      <c r="AB141" s="36"/>
      <c r="AC141" s="36"/>
      <c r="AD141" s="36"/>
      <c r="AE141" s="36"/>
      <c r="AF141" s="36"/>
      <c r="AG141" s="36"/>
      <c r="AH141" s="36"/>
      <c r="AI141" s="36"/>
    </row>
    <row r="142" spans="1:35" x14ac:dyDescent="0.25">
      <c r="A142" s="36"/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  <c r="V142" s="36"/>
      <c r="W142" s="36"/>
      <c r="X142" s="36"/>
      <c r="Y142" s="36"/>
      <c r="Z142" s="36"/>
      <c r="AA142" s="36"/>
      <c r="AB142" s="36"/>
      <c r="AC142" s="36"/>
      <c r="AD142" s="36"/>
      <c r="AE142" s="36"/>
      <c r="AF142" s="36"/>
      <c r="AG142" s="36"/>
      <c r="AH142" s="36"/>
      <c r="AI142" s="36"/>
    </row>
    <row r="149" spans="1:35" x14ac:dyDescent="0.25">
      <c r="A149" s="36"/>
      <c r="B149" s="36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  <c r="V149" s="36"/>
      <c r="W149" s="36"/>
      <c r="X149" s="36"/>
      <c r="Y149" s="36"/>
      <c r="Z149" s="36"/>
      <c r="AA149" s="36"/>
      <c r="AB149" s="36"/>
      <c r="AC149" s="36"/>
      <c r="AD149" s="36"/>
      <c r="AE149" s="36"/>
      <c r="AF149" s="36"/>
      <c r="AG149" s="36"/>
      <c r="AH149" s="36"/>
      <c r="AI149" s="36"/>
    </row>
    <row r="150" spans="1:35" x14ac:dyDescent="0.25">
      <c r="A150" s="36"/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  <c r="V150" s="36"/>
      <c r="W150" s="36"/>
      <c r="X150" s="36"/>
      <c r="Y150" s="36"/>
      <c r="Z150" s="36"/>
      <c r="AA150" s="36"/>
      <c r="AB150" s="36"/>
      <c r="AC150" s="36"/>
      <c r="AD150" s="36"/>
      <c r="AE150" s="36"/>
      <c r="AF150" s="36"/>
      <c r="AG150" s="36"/>
      <c r="AH150" s="36"/>
      <c r="AI150" s="36"/>
    </row>
    <row r="151" spans="1:35" x14ac:dyDescent="0.25">
      <c r="A151" s="36"/>
      <c r="B151" s="36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</row>
    <row r="152" spans="1:35" x14ac:dyDescent="0.25">
      <c r="A152" s="36"/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6"/>
      <c r="W152" s="36"/>
      <c r="X152" s="36"/>
      <c r="Y152" s="36"/>
      <c r="Z152" s="36"/>
      <c r="AA152" s="36"/>
      <c r="AB152" s="36"/>
      <c r="AC152" s="36"/>
      <c r="AD152" s="36"/>
      <c r="AE152" s="36"/>
      <c r="AF152" s="36"/>
      <c r="AG152" s="36"/>
      <c r="AH152" s="36"/>
      <c r="AI152" s="36"/>
    </row>
    <row r="153" spans="1:35" x14ac:dyDescent="0.25">
      <c r="A153" s="36"/>
      <c r="B153" s="36"/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  <c r="V153" s="36"/>
      <c r="W153" s="36"/>
      <c r="X153" s="36"/>
      <c r="Y153" s="36"/>
      <c r="Z153" s="36"/>
      <c r="AA153" s="36"/>
      <c r="AB153" s="36"/>
      <c r="AC153" s="36"/>
      <c r="AD153" s="36"/>
      <c r="AE153" s="36"/>
      <c r="AF153" s="36"/>
      <c r="AG153" s="36"/>
      <c r="AH153" s="36"/>
      <c r="AI153" s="36"/>
    </row>
    <row r="154" spans="1:35" x14ac:dyDescent="0.25">
      <c r="A154" s="36"/>
      <c r="B154" s="36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6"/>
      <c r="W154" s="36"/>
      <c r="X154" s="36"/>
      <c r="Y154" s="36"/>
      <c r="Z154" s="36"/>
      <c r="AA154" s="36"/>
      <c r="AB154" s="36"/>
      <c r="AC154" s="36"/>
      <c r="AD154" s="36"/>
      <c r="AE154" s="36"/>
      <c r="AF154" s="36"/>
      <c r="AG154" s="36"/>
      <c r="AH154" s="36"/>
      <c r="AI154" s="36"/>
    </row>
  </sheetData>
  <mergeCells count="5">
    <mergeCell ref="I1:AE1"/>
    <mergeCell ref="A2:B2"/>
    <mergeCell ref="D2:G2"/>
    <mergeCell ref="G5:AD5"/>
    <mergeCell ref="D7:D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11</vt:i4>
      </vt:variant>
    </vt:vector>
  </HeadingPairs>
  <TitlesOfParts>
    <vt:vector size="11" baseType="lpstr">
      <vt:lpstr>ЛКМ</vt:lpstr>
      <vt:lpstr>СТРОИТ</vt:lpstr>
      <vt:lpstr>ПИЛОМАТЕРИАЛ</vt:lpstr>
      <vt:lpstr>снегоуб</vt:lpstr>
      <vt:lpstr>батар и аккум</vt:lpstr>
      <vt:lpstr>з.ч. к пресс-ф 1</vt:lpstr>
      <vt:lpstr>з.ч.к пресс-ф 2</vt:lpstr>
      <vt:lpstr>з.ч. к пресс-ф</vt:lpstr>
      <vt:lpstr>компл к пр-ф борг</vt:lpstr>
      <vt:lpstr>мешки для ГП</vt:lpstr>
      <vt:lpstr>хомуты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2013-05-07T08:31:26Z</dcterms:modified>
</cp:coreProperties>
</file>