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300" windowWidth="15180" windowHeight="86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E25" i="13" l="1"/>
  <c r="D25" i="13"/>
  <c r="E24" i="13"/>
  <c r="D24" i="13"/>
  <c r="E28" i="13" l="1"/>
  <c r="D28" i="13"/>
  <c r="E27" i="13"/>
  <c r="D27" i="13"/>
  <c r="E26" i="13"/>
  <c r="D26" i="13"/>
  <c r="E23" i="13"/>
  <c r="D23" i="13"/>
  <c r="E22" i="13"/>
  <c r="D22" i="13"/>
  <c r="E21" i="13"/>
  <c r="D21" i="13"/>
  <c r="E20" i="13"/>
  <c r="D20" i="13"/>
  <c r="E19" i="13"/>
  <c r="D19" i="13"/>
  <c r="E18" i="13"/>
  <c r="D18" i="13"/>
  <c r="E17" i="13"/>
  <c r="D17" i="13"/>
  <c r="E16" i="13"/>
  <c r="D16" i="13"/>
  <c r="E15" i="13"/>
  <c r="D15" i="13"/>
  <c r="E14" i="13"/>
  <c r="D14" i="13"/>
  <c r="E13" i="13"/>
  <c r="D13" i="13"/>
  <c r="E29" i="13" l="1"/>
  <c r="D29" i="13"/>
  <c r="C30" i="13" l="1"/>
  <c r="B30" i="13"/>
  <c r="D12" i="13" l="1"/>
  <c r="D30" i="13" s="1"/>
  <c r="D31" i="13" l="1"/>
  <c r="D32" i="13" s="1"/>
  <c r="E12" i="13"/>
  <c r="E30" i="13" s="1"/>
  <c r="C31" i="13"/>
  <c r="C32" i="13" s="1"/>
  <c r="E32" i="13" l="1"/>
  <c r="E31" i="13"/>
</calcChain>
</file>

<file path=xl/sharedStrings.xml><?xml version="1.0" encoding="utf-8"?>
<sst xmlns="http://schemas.openxmlformats.org/spreadsheetml/2006/main" count="31" uniqueCount="31">
  <si>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</si>
  <si>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</si>
  <si>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</si>
  <si>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</si>
  <si>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</si>
  <si>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</si>
  <si>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</si>
  <si>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</si>
  <si>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</si>
  <si>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Страхование строительно-монтажных работ</t>
  </si>
  <si>
    <t>Сметная стоимость строительства в текущем уровне цен на 2014г.</t>
  </si>
  <si>
    <t>Временные здания и сооружения 2,64%</t>
  </si>
  <si>
    <t>Производство работ в зимнее время 4,83%</t>
  </si>
  <si>
    <t>Строительство новых колодцев № 115а и № 116а. Электромонтажные работы (№ 02-01-04 изм.1 )</t>
  </si>
  <si>
    <t>Строительство новых колодцев № 5/1, № 5/1а и № 6/2. Электромонтажные работы (02-02-03 изм.1)</t>
  </si>
  <si>
    <t>РЗ. Площадка 2. Колодец № 115а, здание 159. Перенос кабеля (04-01-01 изм.1)</t>
  </si>
  <si>
    <t>ЗГЭС. Колодцы № 5/1, 5/1а, заглушка №№ 1, 3, 6. Перенос кабеля (04-02-01 изм.1)</t>
  </si>
  <si>
    <t>РЗ. Площадка 2. Наружные сети связи (05-01-01 изм.1)</t>
  </si>
  <si>
    <t>ПНР на электромонтажные работы. Колодцы №№ 115а, 116а (№ 09-04-01 изм.2)</t>
  </si>
  <si>
    <t>ПНР на перенос кабеля. Колодец № 115а, здание 159 (09-04-02 изм.2)</t>
  </si>
  <si>
    <t>ПНР на приборы учета. Колодцы №№ 115а, 116а (09-04-03 нов.)</t>
  </si>
  <si>
    <t>ПНР на электромонтажные работы. Колодцы №№ 5/1, 5/1а, 6/2 (09-05-01 изм.2)</t>
  </si>
  <si>
    <t>ПНР на перенос кабеля. Колодцы №№ 5/1, 5/1а, заглушки №№ 1, 3, 6 (09-05-02 изм.2)</t>
  </si>
  <si>
    <t>ПНР на электромонтажные работы. Колодцы №№ 115а, 116а (09-04-01 изм.2/н)</t>
  </si>
  <si>
    <t>ПНР на перенос кабеля. Колодец № 115а, здание 159 (09-04-02 изм.2/н)</t>
  </si>
  <si>
    <t>ПНР на приборы учета. Колодцы №№ 115а, 116а (09-04-03/н)</t>
  </si>
  <si>
    <t>ПНР на электромонтажные работы. Колодцы №№ 5/1, 5/1а, 6/2 (09-05-01 изм.2/н)</t>
  </si>
  <si>
    <t>ПНР на перенос кабеля. Колодцы №№ 5/1, 5/1а, заглушки №№ 1, 3, 6 (09-05-02 изм.2/н)</t>
  </si>
  <si>
    <t>Определение начальной (максимальной) цены договора субподряда на период выполнения электромонтажных и пусконаладочных работ  по объекту «ОАО «СХК». ЗГЭС»</t>
  </si>
  <si>
    <t>по объекту «ОАО «СХК». ЗГЭС»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</si>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</sst>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9" fillId="6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0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2" applyNumberFormat="0" applyAlignment="0" applyProtection="0"/>
    <xf numFmtId="0" fontId="9" fillId="9" borderId="0" applyNumberFormat="0" applyBorder="0" applyAlignment="0" applyProtection="0"/>
    <xf numFmtId="0" fontId="12" fillId="20" borderId="3" applyNumberFormat="0" applyAlignment="0" applyProtection="0"/>
    <xf numFmtId="0" fontId="13" fillId="20" borderId="2" applyNumberFormat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9" fillId="8" borderId="0" applyNumberFormat="0" applyBorder="0" applyAlignment="0" applyProtection="0"/>
    <xf numFmtId="0" fontId="18" fillId="21" borderId="8" applyNumberFormat="0" applyAlignment="0" applyProtection="0"/>
    <xf numFmtId="0" fontId="19" fillId="0" borderId="1">
      <alignment horizontal="center" wrapText="1"/>
    </xf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8" fillId="23" borderId="9" applyNumberFormat="0" applyFont="0" applyAlignment="0" applyProtection="0"/>
    <xf numFmtId="0" fontId="9" fillId="4" borderId="0" applyNumberFormat="0" applyBorder="0" applyAlignment="0" applyProtection="0"/>
    <xf numFmtId="0" fontId="9" fillId="3" borderId="0" applyNumberFormat="0" applyBorder="0" applyAlignment="0" applyProtection="0"/>
    <xf numFmtId="0" fontId="9" fillId="2" borderId="0" applyNumberFormat="0" applyBorder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2" applyNumberFormat="0" applyAlignment="0" applyProtection="0"/>
    <xf numFmtId="0" fontId="12" fillId="20" borderId="3" applyNumberFormat="0" applyAlignment="0" applyProtection="0"/>
    <xf numFmtId="0" fontId="13" fillId="20" borderId="2" applyNumberFormat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1" borderId="8" applyNumberFormat="0" applyAlignment="0" applyProtection="0"/>
    <xf numFmtId="0" fontId="19" fillId="0" borderId="1">
      <alignment horizontal="center" wrapText="1"/>
    </xf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8" fillId="23" borderId="9" applyNumberFormat="0" applyFont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4" fontId="2" fillId="24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A34" sqref="A34:XFD41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5.75" x14ac:dyDescent="0.2">
      <c r="A1" s="14" t="s">
        <v>30</v>
      </c>
      <c r="B1" s="14"/>
      <c r="C1" s="14"/>
      <c r="D1" s="14"/>
      <c r="E1" s="14"/>
    </row>
    <row r="2" spans="1:5" ht="21.75" customHeight="1" x14ac:dyDescent="0.2">
      <c r="A2" s="14"/>
      <c r="B2" s="14"/>
      <c r="C2" s="14"/>
      <c r="D2" s="14"/>
      <c r="E2" s="14"/>
    </row>
    <row r="3" spans="1:5" ht="15.75" x14ac:dyDescent="0.25">
      <c r="A3" s="1"/>
    </row>
    <row r="4" spans="1:5" ht="70.5" customHeight="1" x14ac:dyDescent="0.3">
      <c r="A4" s="15" t="s">
        <v>28</v>
      </c>
      <c r="B4" s="15"/>
      <c r="C4" s="15"/>
      <c r="D4" s="15"/>
      <c r="E4" s="15"/>
    </row>
    <row r="6" spans="1:5" ht="45.75" customHeight="1" x14ac:dyDescent="0.3">
      <c r="A6" s="16" t="s">
        <v>29</v>
      </c>
      <c r="B6" s="16"/>
      <c r="C6" s="16"/>
      <c r="D6" s="16"/>
      <c r="E6" s="16"/>
    </row>
    <row r="7" spans="1:5" x14ac:dyDescent="0.2">
      <c r="A7" s="17" t="s">
        <v>1</v>
      </c>
      <c r="B7" s="17"/>
      <c r="C7" s="17"/>
      <c r="D7" s="17"/>
      <c r="E7" s="17"/>
    </row>
    <row r="8" spans="1:5" ht="15.75" x14ac:dyDescent="0.25">
      <c r="A8" s="2"/>
    </row>
    <row r="9" spans="1:5" ht="15.75" x14ac:dyDescent="0.2">
      <c r="A9" s="18" t="s">
        <v>0</v>
      </c>
      <c r="B9" s="18"/>
      <c r="C9" s="18"/>
      <c r="D9" s="18"/>
      <c r="E9" s="18"/>
    </row>
    <row r="10" spans="1:5" s="3" customFormat="1" ht="96" customHeight="1" x14ac:dyDescent="0.2">
      <c r="A10" s="7" t="s">
        <v>2</v>
      </c>
      <c r="B10" s="7" t="s">
        <v>8</v>
      </c>
      <c r="C10" s="7" t="s">
        <v>10</v>
      </c>
      <c r="D10" s="7" t="s">
        <v>3</v>
      </c>
      <c r="E10" s="7" t="s">
        <v>4</v>
      </c>
    </row>
    <row r="11" spans="1:5" s="3" customFormat="1" ht="15.75" x14ac:dyDescent="0.2">
      <c r="A11" s="7">
        <v>1</v>
      </c>
      <c r="B11" s="7">
        <v>2</v>
      </c>
      <c r="C11" s="7">
        <v>3</v>
      </c>
      <c r="D11" s="7">
        <v>4</v>
      </c>
      <c r="E11" s="7">
        <v>5</v>
      </c>
    </row>
    <row r="12" spans="1:5" s="4" customFormat="1" ht="75" customHeight="1" x14ac:dyDescent="0.2">
      <c r="A12" s="9" t="s">
        <v>13</v>
      </c>
      <c r="B12" s="12">
        <v>73070</v>
      </c>
      <c r="C12" s="8">
        <v>506836.26</v>
      </c>
      <c r="D12" s="8">
        <f t="shared" ref="D12" si="0">C12</f>
        <v>506836.26</v>
      </c>
      <c r="E12" s="8">
        <f t="shared" ref="E12" si="1">D12</f>
        <v>506836.26</v>
      </c>
    </row>
    <row r="13" spans="1:5" s="4" customFormat="1" ht="80.25" customHeight="1" x14ac:dyDescent="0.2">
      <c r="A13" s="9" t="s">
        <v>14</v>
      </c>
      <c r="B13" s="12">
        <v>3785</v>
      </c>
      <c r="C13" s="8">
        <v>26253.94</v>
      </c>
      <c r="D13" s="8">
        <f>C13</f>
        <v>26253.94</v>
      </c>
      <c r="E13" s="8">
        <f>C13</f>
        <v>26253.94</v>
      </c>
    </row>
    <row r="14" spans="1:5" s="4" customFormat="1" ht="79.5" customHeight="1" x14ac:dyDescent="0.2">
      <c r="A14" s="9" t="s">
        <v>15</v>
      </c>
      <c r="B14" s="12">
        <v>371799</v>
      </c>
      <c r="C14" s="8">
        <v>2578913.59</v>
      </c>
      <c r="D14" s="8">
        <f>C14</f>
        <v>2578913.59</v>
      </c>
      <c r="E14" s="8">
        <f>C14</f>
        <v>2578913.59</v>
      </c>
    </row>
    <row r="15" spans="1:5" s="4" customFormat="1" ht="66" customHeight="1" x14ac:dyDescent="0.2">
      <c r="A15" s="9" t="s">
        <v>16</v>
      </c>
      <c r="B15" s="12">
        <v>145040</v>
      </c>
      <c r="C15" s="8">
        <v>1006042.59</v>
      </c>
      <c r="D15" s="8">
        <f t="shared" ref="D15:D28" si="2">C15</f>
        <v>1006042.59</v>
      </c>
      <c r="E15" s="8">
        <f t="shared" ref="E15:E28" si="3">C15</f>
        <v>1006042.59</v>
      </c>
    </row>
    <row r="16" spans="1:5" s="4" customFormat="1" ht="57" customHeight="1" x14ac:dyDescent="0.2">
      <c r="A16" s="9" t="s">
        <v>17</v>
      </c>
      <c r="B16" s="12">
        <v>29734</v>
      </c>
      <c r="C16" s="8">
        <v>206244.28</v>
      </c>
      <c r="D16" s="8">
        <f t="shared" si="2"/>
        <v>206244.28</v>
      </c>
      <c r="E16" s="8">
        <f t="shared" si="3"/>
        <v>206244.28</v>
      </c>
    </row>
    <row r="17" spans="1:5" s="4" customFormat="1" ht="57.75" customHeight="1" x14ac:dyDescent="0.2">
      <c r="A17" s="9" t="s">
        <v>18</v>
      </c>
      <c r="B17" s="12">
        <v>1142</v>
      </c>
      <c r="C17" s="8">
        <v>7921.27</v>
      </c>
      <c r="D17" s="8">
        <f t="shared" si="2"/>
        <v>7921.27</v>
      </c>
      <c r="E17" s="8">
        <f t="shared" si="3"/>
        <v>7921.27</v>
      </c>
    </row>
    <row r="18" spans="1:5" s="4" customFormat="1" ht="48" customHeight="1" x14ac:dyDescent="0.2">
      <c r="A18" s="9" t="s">
        <v>19</v>
      </c>
      <c r="B18" s="12">
        <v>207</v>
      </c>
      <c r="C18" s="8">
        <v>1435.82</v>
      </c>
      <c r="D18" s="8">
        <f t="shared" si="2"/>
        <v>1435.82</v>
      </c>
      <c r="E18" s="8">
        <f t="shared" si="3"/>
        <v>1435.82</v>
      </c>
    </row>
    <row r="19" spans="1:5" s="4" customFormat="1" ht="48" customHeight="1" x14ac:dyDescent="0.2">
      <c r="A19" s="9" t="s">
        <v>20</v>
      </c>
      <c r="B19" s="12">
        <v>1994</v>
      </c>
      <c r="C19" s="8">
        <v>13831</v>
      </c>
      <c r="D19" s="8">
        <f t="shared" si="2"/>
        <v>13831</v>
      </c>
      <c r="E19" s="8">
        <f t="shared" si="3"/>
        <v>13831</v>
      </c>
    </row>
    <row r="20" spans="1:5" s="4" customFormat="1" ht="48" customHeight="1" x14ac:dyDescent="0.2">
      <c r="A20" s="9" t="s">
        <v>21</v>
      </c>
      <c r="B20" s="12">
        <v>378</v>
      </c>
      <c r="C20" s="8">
        <v>2621.93</v>
      </c>
      <c r="D20" s="8">
        <f t="shared" si="2"/>
        <v>2621.93</v>
      </c>
      <c r="E20" s="8">
        <f t="shared" si="3"/>
        <v>2621.93</v>
      </c>
    </row>
    <row r="21" spans="1:5" s="4" customFormat="1" ht="60.75" customHeight="1" x14ac:dyDescent="0.2">
      <c r="A21" s="9" t="s">
        <v>22</v>
      </c>
      <c r="B21" s="12">
        <v>531</v>
      </c>
      <c r="C21" s="8">
        <v>3683.18</v>
      </c>
      <c r="D21" s="8">
        <f t="shared" si="2"/>
        <v>3683.18</v>
      </c>
      <c r="E21" s="8">
        <f t="shared" si="3"/>
        <v>3683.18</v>
      </c>
    </row>
    <row r="22" spans="1:5" s="4" customFormat="1" ht="66.75" customHeight="1" x14ac:dyDescent="0.2">
      <c r="A22" s="9" t="s">
        <v>23</v>
      </c>
      <c r="B22" s="12">
        <v>287</v>
      </c>
      <c r="C22" s="8">
        <v>1990.72</v>
      </c>
      <c r="D22" s="8">
        <f t="shared" si="2"/>
        <v>1990.72</v>
      </c>
      <c r="E22" s="8">
        <f t="shared" si="3"/>
        <v>1990.72</v>
      </c>
    </row>
    <row r="23" spans="1:5" s="4" customFormat="1" ht="48" customHeight="1" x14ac:dyDescent="0.2">
      <c r="A23" s="9" t="s">
        <v>24</v>
      </c>
      <c r="B23" s="12">
        <v>51</v>
      </c>
      <c r="C23" s="8">
        <v>353.75</v>
      </c>
      <c r="D23" s="8">
        <f t="shared" si="2"/>
        <v>353.75</v>
      </c>
      <c r="E23" s="8">
        <f t="shared" si="3"/>
        <v>353.75</v>
      </c>
    </row>
    <row r="24" spans="1:5" s="4" customFormat="1" ht="48" customHeight="1" x14ac:dyDescent="0.2">
      <c r="A24" s="9" t="s">
        <v>25</v>
      </c>
      <c r="B24" s="12">
        <v>498</v>
      </c>
      <c r="C24" s="8">
        <v>3454.28</v>
      </c>
      <c r="D24" s="8">
        <f t="shared" ref="D24:D25" si="4">C24</f>
        <v>3454.28</v>
      </c>
      <c r="E24" s="8">
        <f t="shared" ref="E24:E25" si="5">C24</f>
        <v>3454.28</v>
      </c>
    </row>
    <row r="25" spans="1:5" s="4" customFormat="1" ht="48" customHeight="1" x14ac:dyDescent="0.2">
      <c r="A25" s="9" t="s">
        <v>26</v>
      </c>
      <c r="B25" s="12">
        <v>94</v>
      </c>
      <c r="C25" s="8">
        <v>652.02</v>
      </c>
      <c r="D25" s="8">
        <f t="shared" si="4"/>
        <v>652.02</v>
      </c>
      <c r="E25" s="8">
        <f t="shared" si="5"/>
        <v>652.02</v>
      </c>
    </row>
    <row r="26" spans="1:5" s="4" customFormat="1" ht="61.5" customHeight="1" x14ac:dyDescent="0.2">
      <c r="A26" s="9" t="s">
        <v>27</v>
      </c>
      <c r="B26" s="12">
        <v>132</v>
      </c>
      <c r="C26" s="8">
        <v>915.59</v>
      </c>
      <c r="D26" s="8">
        <f t="shared" si="2"/>
        <v>915.59</v>
      </c>
      <c r="E26" s="8">
        <f t="shared" si="3"/>
        <v>915.59</v>
      </c>
    </row>
    <row r="27" spans="1:5" s="4" customFormat="1" ht="48" customHeight="1" x14ac:dyDescent="0.2">
      <c r="A27" s="9" t="s">
        <v>11</v>
      </c>
      <c r="B27" s="12">
        <v>16459</v>
      </c>
      <c r="C27" s="8">
        <v>114164.75</v>
      </c>
      <c r="D27" s="8">
        <f t="shared" si="2"/>
        <v>114164.75</v>
      </c>
      <c r="E27" s="8">
        <f t="shared" si="3"/>
        <v>114164.75</v>
      </c>
    </row>
    <row r="28" spans="1:5" s="4" customFormat="1" ht="48" customHeight="1" x14ac:dyDescent="0.2">
      <c r="A28" s="9" t="s">
        <v>12</v>
      </c>
      <c r="B28" s="12">
        <v>30907</v>
      </c>
      <c r="C28" s="8">
        <v>214380.57</v>
      </c>
      <c r="D28" s="8">
        <f t="shared" si="2"/>
        <v>214380.57</v>
      </c>
      <c r="E28" s="8">
        <f t="shared" si="3"/>
        <v>214380.57</v>
      </c>
    </row>
    <row r="29" spans="1:5" s="4" customFormat="1" ht="57.75" customHeight="1" x14ac:dyDescent="0.2">
      <c r="A29" s="9" t="s">
        <v>9</v>
      </c>
      <c r="B29" s="12">
        <v>6399</v>
      </c>
      <c r="C29" s="8">
        <v>59086</v>
      </c>
      <c r="D29" s="8">
        <f>C29</f>
        <v>59086</v>
      </c>
      <c r="E29" s="8">
        <f>C29</f>
        <v>59086</v>
      </c>
    </row>
    <row r="30" spans="1:5" s="4" customFormat="1" ht="27" customHeight="1" x14ac:dyDescent="0.2">
      <c r="A30" s="9" t="s">
        <v>5</v>
      </c>
      <c r="B30" s="13">
        <f>SUM(B12:B29)</f>
        <v>682507</v>
      </c>
      <c r="C30" s="10">
        <f>SUM(C12:C29)</f>
        <v>4748781.5399999991</v>
      </c>
      <c r="D30" s="10">
        <f>SUM(D12:D29)</f>
        <v>4748781.5399999991</v>
      </c>
      <c r="E30" s="10">
        <f>SUM(E12:E29)</f>
        <v>4748781.5399999991</v>
      </c>
    </row>
    <row r="31" spans="1:5" s="4" customFormat="1" ht="20.25" customHeight="1" x14ac:dyDescent="0.2">
      <c r="A31" s="9" t="s">
        <v>6</v>
      </c>
      <c r="B31" s="8"/>
      <c r="C31" s="8">
        <f>C30*0.18</f>
        <v>854780.6771999998</v>
      </c>
      <c r="D31" s="8">
        <f>D30*0.18</f>
        <v>854780.6771999998</v>
      </c>
      <c r="E31" s="8">
        <f>E30*0.18</f>
        <v>854780.6771999998</v>
      </c>
    </row>
    <row r="32" spans="1:5" s="5" customFormat="1" ht="20.25" customHeight="1" x14ac:dyDescent="0.2">
      <c r="A32" s="6" t="s">
        <v>7</v>
      </c>
      <c r="B32" s="11"/>
      <c r="C32" s="11">
        <f>C31+C30</f>
        <v>5603562.2171999989</v>
      </c>
      <c r="D32" s="11">
        <f>D31+D30</f>
        <v>5603562.2171999989</v>
      </c>
      <c r="E32" s="11">
        <f t="shared" ref="E32" si="6">D32</f>
        <v>5603562.2171999989</v>
      </c>
    </row>
    <row r="33" s="3" customFormat="1" x14ac:dyDescent="0.2"/>
  </sheetData>
  <mergeCells count="6"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2014-12-03T10:14:15Z</cp:lastPrinted>
  <dcterms:created xsi:type="dcterms:W3CDTF">2004-03-31T11:09:00Z</dcterms:created>
  <dcterms:modified xsi:type="dcterms:W3CDTF">2014-12-10T08:46:17Z</dcterms:modified>
</cp:coreProperties>
</file>