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020" windowHeight="1158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спецификация!$J$32</definedName>
    <definedName name="ГенДир">спецификация!#REF!</definedName>
    <definedName name="ГОСТ">спецификация!#REF!</definedName>
    <definedName name="ЕдиницаИзмерения">спецификация!#REF!</definedName>
    <definedName name="Итого">спецификация!$J$30</definedName>
    <definedName name="ИтогоТекст">спецификация!$A$33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спецификация!$J$31</definedName>
    <definedName name="_xlnm.Print_Area" localSheetId="0">спецификация!$A$1:$J$49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45621"/>
</workbook>
</file>

<file path=xl/calcChain.xml><?xml version="1.0" encoding="utf-8"?>
<calcChain xmlns="http://schemas.openxmlformats.org/spreadsheetml/2006/main">
  <c r="J12" i="1" l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11" i="1"/>
  <c r="J30" i="1" l="1"/>
  <c r="J32" i="1" s="1"/>
</calcChain>
</file>

<file path=xl/sharedStrings.xml><?xml version="1.0" encoding="utf-8"?>
<sst xmlns="http://schemas.openxmlformats.org/spreadsheetml/2006/main" count="128" uniqueCount="69">
  <si>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</si>
  <si>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</si>
  <si>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</si>
  <si>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</si>
  <si>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</si>
  <si>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</si>
  <si>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</si>
  <si>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</si>
  <si>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</si>
  <si>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</si>
  <si>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</si>
  <si>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Код ЕБК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</si>
  <si>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</si>
  <si>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</si>
  <si>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</si>
  <si>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</si>
  <si>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</si>
  <si>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 xml:space="preserve">4. Транспортные расходы и прочие расходы включены в цену Товара. 
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</si>
  <si>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</si>
  <si>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Основание: </t>
  </si>
  <si>
    <t xml:space="preserve">Количество  поставляемого товара </t>
  </si>
  <si>
    <t>Технические характеристики</t>
  </si>
  <si>
    <t xml:space="preserve">согласно тех. задания </t>
  </si>
  <si>
    <t>ООО "ПЭС"</t>
  </si>
  <si>
    <t>к Договору поставки между ООО " ПЭС"  и  ____________</t>
  </si>
  <si>
    <t xml:space="preserve">6. Грузополучатель: ООО "Предприятие Электросвязи", 674674, г. Краснокаменск, Забайкальский край, </t>
  </si>
  <si>
    <t>Директор ООО " ПЭС"</t>
  </si>
  <si>
    <t xml:space="preserve">ИНН 7530012639  КПП 753001001. </t>
  </si>
  <si>
    <t>3. Срок поставки: 60 календарных дней с момента подписания договора представителями сторон.</t>
  </si>
  <si>
    <t>Спецификация № ______ от _______2014г.</t>
  </si>
  <si>
    <t xml:space="preserve">2. Поставка производится путем доставки автотранспортом до г.Краснокаменск , ООО "Предприятие Электросвязи" д. 109 ( склад ООО " ПЭС"  ) </t>
  </si>
  <si>
    <t>шт.</t>
  </si>
  <si>
    <t>Размер</t>
  </si>
  <si>
    <t xml:space="preserve">шт. </t>
  </si>
  <si>
    <t>Инструмент врезной универсальный STG-KRONE-SIEMENS</t>
  </si>
  <si>
    <t>Комплект гарнитур ТМГ-8А (М1) для прозвонки (2 гарнитуры + 2 аккум.батареи + ЗУ)</t>
  </si>
  <si>
    <t>Крюк для открывания крышки люка телефонного колодца</t>
  </si>
  <si>
    <t>МССО-0,2</t>
  </si>
  <si>
    <t>МСС-1</t>
  </si>
  <si>
    <t>МССО-0,5</t>
  </si>
  <si>
    <t>Люк чугунный л/т без стальной крышки</t>
  </si>
  <si>
    <t>Крышка люка ГК-У223.00.000</t>
  </si>
  <si>
    <t>Коробка КРТН-10</t>
  </si>
  <si>
    <t>Шкаф распределительный ШРП-150-2М (Ю-П)</t>
  </si>
  <si>
    <t>Фонарь ФОС 3-5/6 с зарядным устройством</t>
  </si>
  <si>
    <t>Устройство УКС-20</t>
  </si>
  <si>
    <t>Трансформатор ТАМУ-25С240/30</t>
  </si>
  <si>
    <t xml:space="preserve">Трансформатор ТАМУ-10С240/30
</t>
  </si>
  <si>
    <t xml:space="preserve">   ГОСТ 3634-99  </t>
  </si>
  <si>
    <t xml:space="preserve"> ГОСТ 3634-67-1980</t>
  </si>
  <si>
    <t>УМЯИ.468624.049 ТУ</t>
  </si>
  <si>
    <t xml:space="preserve">УХЛ 3.1 ГОСТ 15150-69 или эквивалент </t>
  </si>
  <si>
    <t>01-2-051</t>
  </si>
  <si>
    <t xml:space="preserve">ТУ 5269-006-02495282-2005 или эквивалент </t>
  </si>
  <si>
    <t xml:space="preserve"> АХПО.423.00 ТУ или эквивалент </t>
  </si>
  <si>
    <t xml:space="preserve">ТУ 45-76 2Д3.622.136 или эквивалент </t>
  </si>
  <si>
    <t xml:space="preserve">ТУ 45-95 6а0.362.002 ТУ или эквивалент </t>
  </si>
  <si>
    <t xml:space="preserve">ТУ 3468-002 или эквивалент </t>
  </si>
  <si>
    <t xml:space="preserve">ТУ 45-83 6АО.005.078 ТУ или эквивалент </t>
  </si>
  <si>
    <t xml:space="preserve">ТУ 6573-002-41485481-96 или эквивалент </t>
  </si>
  <si>
    <t>Универсальная коробка УК-2Р</t>
  </si>
  <si>
    <t>Лестница ЛСМС 2 700 мм.</t>
  </si>
  <si>
    <t>Армопласт (бинт влагоотверждаемый) 100мм х 1,5м (10 штук в упаковке)</t>
  </si>
  <si>
    <t>Монтерская трубка 4FP 122 40/А Tesla</t>
  </si>
  <si>
    <t xml:space="preserve">Комплект инструмента кабельщика-спайщика-3А (03) </t>
  </si>
  <si>
    <t xml:space="preserve">ТУ 2245-002-17618537-99  или эквивалент </t>
  </si>
  <si>
    <t xml:space="preserve">  АХПО.423.00 ТУ или эквивалент  </t>
  </si>
  <si>
    <t xml:space="preserve">Итого с учетом НДС: 292 269,00 (Двести девяносто две тысячи двести шестьдесят девять руб. ) 00 копеек </t>
  </si>
  <si>
    <t>н/д поставщика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</si>
</sst>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#,##0.0"/>
  </numFmts>
  <fonts count="32" x14ac:knownFonts="1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i/>
      <sz val="10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67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0" fontId="19" fillId="0" borderId="11" xfId="0" applyFont="1" applyBorder="1" applyAlignment="1">
      <alignment horizontal="center"/>
    </xf>
    <xf numFmtId="49" fontId="19" fillId="0" borderId="0" xfId="0" applyNumberFormat="1" applyFont="1" applyAlignment="1">
      <alignment horizontal="left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center"/>
    </xf>
    <xf numFmtId="0" fontId="19" fillId="24" borderId="0" xfId="0" applyFont="1" applyFill="1"/>
    <xf numFmtId="0" fontId="19" fillId="24" borderId="0" xfId="0" applyFont="1" applyFill="1" applyAlignment="1">
      <alignment vertical="center"/>
    </xf>
    <xf numFmtId="0" fontId="19" fillId="24" borderId="10" xfId="0" applyFont="1" applyFill="1" applyBorder="1" applyAlignment="1">
      <alignment horizontal="center" vertical="center" wrapText="1"/>
    </xf>
    <xf numFmtId="0" fontId="19" fillId="24" borderId="10" xfId="0" applyFont="1" applyFill="1" applyBorder="1" applyAlignment="1">
      <alignment horizontal="center" vertical="center"/>
    </xf>
    <xf numFmtId="4" fontId="24" fillId="24" borderId="10" xfId="0" applyNumberFormat="1" applyFont="1" applyFill="1" applyBorder="1" applyAlignment="1">
      <alignment horizontal="right" vertical="top" wrapText="1"/>
    </xf>
    <xf numFmtId="4" fontId="19" fillId="24" borderId="10" xfId="0" applyNumberFormat="1" applyFont="1" applyFill="1" applyBorder="1" applyAlignment="1">
      <alignment horizontal="center"/>
    </xf>
    <xf numFmtId="0" fontId="19" fillId="24" borderId="0" xfId="0" applyFont="1" applyFill="1" applyAlignment="1">
      <alignment vertical="center" wrapText="1"/>
    </xf>
    <xf numFmtId="0" fontId="19" fillId="24" borderId="0" xfId="0" applyFont="1" applyFill="1" applyAlignment="1">
      <alignment horizontal="left" wrapText="1" indent="2"/>
    </xf>
    <xf numFmtId="0" fontId="19" fillId="24" borderId="0" xfId="0" applyFont="1" applyFill="1" applyAlignment="1">
      <alignment horizontal="left"/>
    </xf>
    <xf numFmtId="0" fontId="19" fillId="24" borderId="0" xfId="0" applyFont="1" applyFill="1" applyAlignment="1">
      <alignment horizontal="center"/>
    </xf>
    <xf numFmtId="164" fontId="24" fillId="24" borderId="10" xfId="0" applyNumberFormat="1" applyFont="1" applyFill="1" applyBorder="1" applyAlignment="1">
      <alignment horizontal="right" vertical="top" wrapText="1"/>
    </xf>
    <xf numFmtId="0" fontId="19" fillId="0" borderId="0" xfId="0" applyFont="1" applyBorder="1" applyAlignment="1">
      <alignment vertical="center"/>
    </xf>
    <xf numFmtId="0" fontId="19" fillId="24" borderId="0" xfId="0" applyFont="1" applyFill="1" applyBorder="1" applyAlignment="1">
      <alignment vertical="center"/>
    </xf>
    <xf numFmtId="0" fontId="19" fillId="0" borderId="0" xfId="0" applyFont="1" applyBorder="1"/>
    <xf numFmtId="0" fontId="19" fillId="24" borderId="15" xfId="0" applyFont="1" applyFill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 wrapText="1"/>
    </xf>
    <xf numFmtId="0" fontId="27" fillId="0" borderId="10" xfId="0" applyFont="1" applyBorder="1" applyAlignment="1">
      <alignment vertical="center" wrapText="1"/>
    </xf>
    <xf numFmtId="0" fontId="28" fillId="0" borderId="10" xfId="0" applyFont="1" applyBorder="1" applyAlignment="1">
      <alignment horizontal="center" vertical="center" wrapText="1"/>
    </xf>
    <xf numFmtId="0" fontId="31" fillId="0" borderId="10" xfId="0" applyFont="1" applyBorder="1" applyAlignment="1">
      <alignment vertical="center" wrapText="1"/>
    </xf>
    <xf numFmtId="0" fontId="27" fillId="0" borderId="12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23" fillId="24" borderId="12" xfId="0" applyFont="1" applyFill="1" applyBorder="1" applyAlignment="1">
      <alignment horizontal="center" vertical="center"/>
    </xf>
    <xf numFmtId="0" fontId="19" fillId="0" borderId="17" xfId="0" applyFont="1" applyBorder="1" applyAlignment="1">
      <alignment horizontal="center" vertical="center" wrapText="1"/>
    </xf>
    <xf numFmtId="0" fontId="19" fillId="0" borderId="10" xfId="0" applyFont="1" applyBorder="1" applyAlignment="1">
      <alignment vertical="center"/>
    </xf>
    <xf numFmtId="0" fontId="19" fillId="24" borderId="10" xfId="0" applyFont="1" applyFill="1" applyBorder="1" applyAlignment="1">
      <alignment vertical="center"/>
    </xf>
    <xf numFmtId="4" fontId="24" fillId="24" borderId="10" xfId="0" applyNumberFormat="1" applyFont="1" applyFill="1" applyBorder="1" applyAlignment="1">
      <alignment horizontal="right"/>
    </xf>
    <xf numFmtId="2" fontId="25" fillId="24" borderId="10" xfId="0" applyNumberFormat="1" applyFont="1" applyFill="1" applyBorder="1" applyAlignment="1">
      <alignment vertical="center"/>
    </xf>
    <xf numFmtId="4" fontId="24" fillId="24" borderId="10" xfId="0" applyNumberFormat="1" applyFont="1" applyFill="1" applyBorder="1" applyAlignment="1">
      <alignment horizontal="right" vertical="center" wrapText="1"/>
    </xf>
    <xf numFmtId="4" fontId="19" fillId="24" borderId="16" xfId="0" applyNumberFormat="1" applyFont="1" applyFill="1" applyBorder="1" applyAlignment="1">
      <alignment horizontal="right"/>
    </xf>
    <xf numFmtId="165" fontId="19" fillId="24" borderId="10" xfId="0" applyNumberFormat="1" applyFont="1" applyFill="1" applyBorder="1" applyAlignment="1">
      <alignment horizontal="right"/>
    </xf>
    <xf numFmtId="0" fontId="19" fillId="0" borderId="0" xfId="0" applyFont="1" applyAlignment="1">
      <alignment vertical="center" wrapText="1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16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55"/>
  <sheetViews>
    <sheetView tabSelected="1" zoomScale="75" zoomScaleNormal="75" zoomScaleSheetLayoutView="70" zoomScalePageLayoutView="80" workbookViewId="0">
      <selection activeCell="E26" sqref="E26"/>
    </sheetView>
  </sheetViews>
  <sheetFormatPr defaultColWidth="9" defaultRowHeight="15" x14ac:dyDescent="0.25"/>
  <cols>
    <col min="1" max="1" width="4.75" style="3" customWidth="1"/>
    <col min="2" max="2" width="12.875" style="3" customWidth="1"/>
    <col min="3" max="3" width="44.25" style="11" customWidth="1"/>
    <col min="4" max="4" width="22.75" style="8" customWidth="1"/>
    <col min="5" max="5" width="22.25" style="8" customWidth="1"/>
    <col min="6" max="6" width="0.125" style="20" customWidth="1"/>
    <col min="7" max="7" width="8.125" style="3" customWidth="1"/>
    <col min="8" max="8" width="10.5" style="3" customWidth="1"/>
    <col min="9" max="9" width="14.625" style="24" customWidth="1"/>
    <col min="10" max="10" width="20.125" style="24" customWidth="1"/>
    <col min="11" max="13" width="9" style="3"/>
    <col min="14" max="14" width="16" style="3" customWidth="1"/>
    <col min="15" max="16384" width="9" style="3"/>
  </cols>
  <sheetData>
    <row r="1" spans="1:36" ht="36" customHeight="1" x14ac:dyDescent="0.25">
      <c r="A1" s="63" t="s">
        <v>14</v>
      </c>
      <c r="B1" s="63"/>
      <c r="C1" s="63"/>
      <c r="D1" s="63"/>
      <c r="E1" s="63"/>
      <c r="F1" s="63"/>
      <c r="G1" s="63"/>
      <c r="H1" s="63"/>
      <c r="I1" s="63"/>
      <c r="J1" s="63"/>
      <c r="K1" s="7"/>
      <c r="L1" s="7"/>
      <c r="M1" s="7"/>
      <c r="N1" s="7"/>
    </row>
    <row r="2" spans="1:36" x14ac:dyDescent="0.25">
      <c r="B2" s="13"/>
    </row>
    <row r="3" spans="1:36" ht="22.5" customHeight="1" x14ac:dyDescent="0.25">
      <c r="A3" s="65" t="s">
        <v>29</v>
      </c>
      <c r="B3" s="65"/>
      <c r="C3" s="65"/>
      <c r="D3" s="65"/>
      <c r="E3" s="65"/>
      <c r="F3" s="65"/>
      <c r="G3" s="65"/>
      <c r="H3" s="65"/>
      <c r="I3" s="65"/>
      <c r="J3" s="65"/>
    </row>
    <row r="4" spans="1:36" x14ac:dyDescent="0.25">
      <c r="A4" s="66" t="s">
        <v>24</v>
      </c>
      <c r="B4" s="66"/>
      <c r="C4" s="66"/>
      <c r="D4" s="66"/>
      <c r="E4" s="66"/>
      <c r="F4" s="66"/>
      <c r="G4" s="66"/>
      <c r="H4" s="66"/>
      <c r="I4" s="66"/>
      <c r="J4" s="66"/>
    </row>
    <row r="5" spans="1:36" x14ac:dyDescent="0.25">
      <c r="A5" s="65" t="s">
        <v>12</v>
      </c>
      <c r="B5" s="65"/>
      <c r="C5" s="65"/>
      <c r="D5" s="65"/>
      <c r="E5" s="65"/>
      <c r="F5" s="65"/>
      <c r="G5" s="65"/>
      <c r="H5" s="65"/>
      <c r="I5" s="65"/>
      <c r="J5" s="65"/>
    </row>
    <row r="6" spans="1:36" x14ac:dyDescent="0.25">
      <c r="A6" s="7"/>
      <c r="B6" s="7"/>
      <c r="C6" s="7"/>
      <c r="D6" s="8" t="s">
        <v>19</v>
      </c>
      <c r="E6" s="7"/>
      <c r="F6" s="7"/>
      <c r="G6" s="7"/>
      <c r="H6" s="7"/>
      <c r="I6" s="25"/>
      <c r="J6" s="25"/>
    </row>
    <row r="7" spans="1:36" x14ac:dyDescent="0.25">
      <c r="A7" s="63"/>
      <c r="B7" s="63"/>
      <c r="C7" s="63"/>
      <c r="D7" s="63"/>
      <c r="E7" s="63"/>
      <c r="F7" s="63"/>
      <c r="G7" s="63"/>
      <c r="H7" s="63"/>
      <c r="I7" s="63"/>
      <c r="J7" s="63"/>
    </row>
    <row r="8" spans="1:36" x14ac:dyDescent="0.25">
      <c r="A8" s="64" t="s">
        <v>0</v>
      </c>
      <c r="B8" s="64"/>
      <c r="C8" s="64"/>
      <c r="D8" s="64"/>
      <c r="E8" s="64"/>
      <c r="F8" s="64"/>
      <c r="G8" s="64"/>
      <c r="H8" s="64"/>
      <c r="I8" s="64"/>
      <c r="J8" s="64"/>
    </row>
    <row r="9" spans="1:36" ht="90" x14ac:dyDescent="0.25">
      <c r="A9" s="1" t="s">
        <v>1</v>
      </c>
      <c r="B9" s="1" t="s">
        <v>11</v>
      </c>
      <c r="C9" s="1" t="s">
        <v>2</v>
      </c>
      <c r="D9" s="16" t="s">
        <v>21</v>
      </c>
      <c r="E9" s="16" t="s">
        <v>9</v>
      </c>
      <c r="F9" s="16" t="s">
        <v>32</v>
      </c>
      <c r="G9" s="1" t="s">
        <v>3</v>
      </c>
      <c r="H9" s="1" t="s">
        <v>20</v>
      </c>
      <c r="I9" s="26" t="s">
        <v>4</v>
      </c>
      <c r="J9" s="26" t="s">
        <v>5</v>
      </c>
    </row>
    <row r="10" spans="1:36" s="7" customFormat="1" x14ac:dyDescent="0.25">
      <c r="A10" s="39">
        <v>1</v>
      </c>
      <c r="B10" s="40">
        <v>2</v>
      </c>
      <c r="C10" s="39">
        <v>3</v>
      </c>
      <c r="D10" s="49">
        <v>4</v>
      </c>
      <c r="E10" s="1">
        <v>5</v>
      </c>
      <c r="F10" s="1"/>
      <c r="G10" s="39">
        <v>6</v>
      </c>
      <c r="H10" s="39">
        <v>7</v>
      </c>
      <c r="I10" s="38">
        <v>8</v>
      </c>
      <c r="J10" s="38">
        <v>9</v>
      </c>
    </row>
    <row r="11" spans="1:36" s="7" customFormat="1" ht="39" customHeight="1" x14ac:dyDescent="0.25">
      <c r="A11" s="2">
        <v>1</v>
      </c>
      <c r="B11" s="48" t="s">
        <v>52</v>
      </c>
      <c r="C11" s="41" t="s">
        <v>60</v>
      </c>
      <c r="D11" s="44" t="s">
        <v>22</v>
      </c>
      <c r="E11" s="45" t="s">
        <v>51</v>
      </c>
      <c r="F11" s="50"/>
      <c r="G11" s="41" t="s">
        <v>31</v>
      </c>
      <c r="H11" s="41">
        <v>200</v>
      </c>
      <c r="I11" s="53">
        <v>25.13</v>
      </c>
      <c r="J11" s="28">
        <f>SUM(H11*I11)</f>
        <v>5026</v>
      </c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</row>
    <row r="12" spans="1:36" s="25" customFormat="1" ht="42.75" customHeight="1" x14ac:dyDescent="0.25">
      <c r="A12" s="27">
        <v>2</v>
      </c>
      <c r="B12" s="48" t="s">
        <v>52</v>
      </c>
      <c r="C12" s="43" t="s">
        <v>34</v>
      </c>
      <c r="D12" s="44" t="s">
        <v>22</v>
      </c>
      <c r="E12" s="42" t="s">
        <v>68</v>
      </c>
      <c r="F12" s="51"/>
      <c r="G12" s="41" t="s">
        <v>31</v>
      </c>
      <c r="H12" s="41">
        <v>5</v>
      </c>
      <c r="I12" s="54">
        <v>2744.3</v>
      </c>
      <c r="J12" s="28">
        <f t="shared" ref="J12:J29" si="0">SUM(H12*I12)</f>
        <v>13721.5</v>
      </c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</row>
    <row r="13" spans="1:36" s="25" customFormat="1" ht="39.75" customHeight="1" x14ac:dyDescent="0.25">
      <c r="A13" s="27">
        <v>3</v>
      </c>
      <c r="B13" s="48" t="s">
        <v>52</v>
      </c>
      <c r="C13" s="41" t="s">
        <v>36</v>
      </c>
      <c r="D13" s="44" t="s">
        <v>22</v>
      </c>
      <c r="E13" s="45" t="s">
        <v>53</v>
      </c>
      <c r="F13" s="51"/>
      <c r="G13" s="41" t="s">
        <v>31</v>
      </c>
      <c r="H13" s="41">
        <v>2</v>
      </c>
      <c r="I13" s="28">
        <v>241.43</v>
      </c>
      <c r="J13" s="28">
        <f t="shared" si="0"/>
        <v>482.86</v>
      </c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</row>
    <row r="14" spans="1:36" s="25" customFormat="1" ht="39.75" customHeight="1" x14ac:dyDescent="0.25">
      <c r="A14" s="27">
        <v>4</v>
      </c>
      <c r="B14" s="48" t="s">
        <v>52</v>
      </c>
      <c r="C14" s="41" t="s">
        <v>61</v>
      </c>
      <c r="D14" s="44" t="s">
        <v>22</v>
      </c>
      <c r="E14" s="42" t="s">
        <v>53</v>
      </c>
      <c r="F14" s="51"/>
      <c r="G14" s="41" t="s">
        <v>31</v>
      </c>
      <c r="H14" s="41">
        <v>2</v>
      </c>
      <c r="I14" s="28">
        <v>8806.73</v>
      </c>
      <c r="J14" s="28">
        <f t="shared" si="0"/>
        <v>17613.46</v>
      </c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</row>
    <row r="15" spans="1:36" s="25" customFormat="1" ht="54.75" customHeight="1" x14ac:dyDescent="0.25">
      <c r="A15" s="27">
        <v>5</v>
      </c>
      <c r="B15" s="48" t="s">
        <v>52</v>
      </c>
      <c r="C15" s="41" t="s">
        <v>62</v>
      </c>
      <c r="D15" s="44" t="s">
        <v>22</v>
      </c>
      <c r="E15" s="45" t="s">
        <v>65</v>
      </c>
      <c r="F15" s="51"/>
      <c r="G15" s="41" t="s">
        <v>33</v>
      </c>
      <c r="H15" s="41">
        <v>10</v>
      </c>
      <c r="I15" s="34">
        <v>273.33</v>
      </c>
      <c r="J15" s="28">
        <f t="shared" si="0"/>
        <v>2733.2999999999997</v>
      </c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</row>
    <row r="16" spans="1:36" s="25" customFormat="1" ht="39.75" customHeight="1" x14ac:dyDescent="0.25">
      <c r="A16" s="27">
        <v>6</v>
      </c>
      <c r="B16" s="48" t="s">
        <v>52</v>
      </c>
      <c r="C16" s="41" t="s">
        <v>37</v>
      </c>
      <c r="D16" s="44" t="s">
        <v>22</v>
      </c>
      <c r="E16" s="45" t="s">
        <v>54</v>
      </c>
      <c r="F16" s="51"/>
      <c r="G16" s="41" t="s">
        <v>31</v>
      </c>
      <c r="H16" s="41">
        <v>20</v>
      </c>
      <c r="I16" s="28">
        <v>180.13</v>
      </c>
      <c r="J16" s="28">
        <f t="shared" si="0"/>
        <v>3602.6</v>
      </c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</row>
    <row r="17" spans="1:36" s="25" customFormat="1" ht="39.75" customHeight="1" x14ac:dyDescent="0.25">
      <c r="A17" s="27">
        <v>7</v>
      </c>
      <c r="B17" s="48" t="s">
        <v>52</v>
      </c>
      <c r="C17" s="41" t="s">
        <v>39</v>
      </c>
      <c r="D17" s="44" t="s">
        <v>22</v>
      </c>
      <c r="E17" s="45" t="s">
        <v>54</v>
      </c>
      <c r="F17" s="51"/>
      <c r="G17" s="41" t="s">
        <v>31</v>
      </c>
      <c r="H17" s="41">
        <v>20</v>
      </c>
      <c r="I17" s="28">
        <v>231.6</v>
      </c>
      <c r="J17" s="28">
        <f t="shared" si="0"/>
        <v>4632</v>
      </c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</row>
    <row r="18" spans="1:36" s="25" customFormat="1" ht="54.75" customHeight="1" x14ac:dyDescent="0.25">
      <c r="A18" s="27">
        <v>8</v>
      </c>
      <c r="B18" s="48" t="s">
        <v>52</v>
      </c>
      <c r="C18" s="41" t="s">
        <v>38</v>
      </c>
      <c r="D18" s="44" t="s">
        <v>22</v>
      </c>
      <c r="E18" s="45" t="s">
        <v>66</v>
      </c>
      <c r="F18" s="51"/>
      <c r="G18" s="41" t="s">
        <v>31</v>
      </c>
      <c r="H18" s="41">
        <v>20</v>
      </c>
      <c r="I18" s="28">
        <v>301.27</v>
      </c>
      <c r="J18" s="28">
        <f t="shared" si="0"/>
        <v>6025.4</v>
      </c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</row>
    <row r="19" spans="1:36" s="25" customFormat="1" ht="42" customHeight="1" x14ac:dyDescent="0.25">
      <c r="A19" s="27">
        <v>9</v>
      </c>
      <c r="B19" s="48" t="s">
        <v>52</v>
      </c>
      <c r="C19" s="41" t="s">
        <v>40</v>
      </c>
      <c r="D19" s="44" t="s">
        <v>22</v>
      </c>
      <c r="E19" s="45" t="s">
        <v>48</v>
      </c>
      <c r="F19" s="51"/>
      <c r="G19" s="41" t="s">
        <v>31</v>
      </c>
      <c r="H19" s="41">
        <v>12</v>
      </c>
      <c r="I19" s="28">
        <v>1776.67</v>
      </c>
      <c r="J19" s="28">
        <f t="shared" si="0"/>
        <v>21320.04</v>
      </c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</row>
    <row r="20" spans="1:36" s="25" customFormat="1" ht="36" customHeight="1" x14ac:dyDescent="0.25">
      <c r="A20" s="27">
        <v>10</v>
      </c>
      <c r="B20" s="48" t="s">
        <v>52</v>
      </c>
      <c r="C20" s="41" t="s">
        <v>41</v>
      </c>
      <c r="D20" s="44" t="s">
        <v>22</v>
      </c>
      <c r="E20" s="45" t="s">
        <v>49</v>
      </c>
      <c r="F20" s="51"/>
      <c r="G20" s="41" t="s">
        <v>31</v>
      </c>
      <c r="H20" s="41">
        <v>15</v>
      </c>
      <c r="I20" s="52">
        <v>510</v>
      </c>
      <c r="J20" s="28">
        <f t="shared" si="0"/>
        <v>7650</v>
      </c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</row>
    <row r="21" spans="1:36" s="25" customFormat="1" ht="38.25" customHeight="1" x14ac:dyDescent="0.25">
      <c r="A21" s="27">
        <v>11</v>
      </c>
      <c r="B21" s="48" t="s">
        <v>52</v>
      </c>
      <c r="C21" s="41" t="s">
        <v>42</v>
      </c>
      <c r="D21" s="44" t="s">
        <v>22</v>
      </c>
      <c r="E21" s="46" t="s">
        <v>55</v>
      </c>
      <c r="F21" s="51"/>
      <c r="G21" s="41" t="s">
        <v>31</v>
      </c>
      <c r="H21" s="41">
        <v>40</v>
      </c>
      <c r="I21" s="28">
        <v>85.46</v>
      </c>
      <c r="J21" s="28">
        <f t="shared" si="0"/>
        <v>3418.3999999999996</v>
      </c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</row>
    <row r="22" spans="1:36" s="25" customFormat="1" ht="39" customHeight="1" x14ac:dyDescent="0.25">
      <c r="A22" s="27">
        <v>12</v>
      </c>
      <c r="B22" s="48" t="s">
        <v>52</v>
      </c>
      <c r="C22" s="41" t="s">
        <v>43</v>
      </c>
      <c r="D22" s="44" t="s">
        <v>22</v>
      </c>
      <c r="E22" s="45" t="s">
        <v>68</v>
      </c>
      <c r="F22" s="51"/>
      <c r="G22" s="41" t="s">
        <v>31</v>
      </c>
      <c r="H22" s="41">
        <v>5</v>
      </c>
      <c r="I22" s="28">
        <v>4510.33</v>
      </c>
      <c r="J22" s="28">
        <f t="shared" si="0"/>
        <v>22551.65</v>
      </c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</row>
    <row r="23" spans="1:36" s="25" customFormat="1" ht="39" customHeight="1" x14ac:dyDescent="0.25">
      <c r="A23" s="27">
        <v>13</v>
      </c>
      <c r="B23" s="48" t="s">
        <v>52</v>
      </c>
      <c r="C23" s="41" t="s">
        <v>35</v>
      </c>
      <c r="D23" s="44" t="s">
        <v>22</v>
      </c>
      <c r="E23" s="47" t="s">
        <v>56</v>
      </c>
      <c r="F23" s="51"/>
      <c r="G23" s="41" t="s">
        <v>31</v>
      </c>
      <c r="H23" s="41">
        <v>2</v>
      </c>
      <c r="I23" s="28">
        <v>6426.67</v>
      </c>
      <c r="J23" s="28">
        <f t="shared" si="0"/>
        <v>12853.34</v>
      </c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</row>
    <row r="24" spans="1:36" s="25" customFormat="1" ht="23.25" customHeight="1" x14ac:dyDescent="0.25">
      <c r="A24" s="27">
        <v>14</v>
      </c>
      <c r="B24" s="48" t="s">
        <v>52</v>
      </c>
      <c r="C24" s="41" t="s">
        <v>44</v>
      </c>
      <c r="D24" s="44" t="s">
        <v>22</v>
      </c>
      <c r="E24" s="45" t="s">
        <v>50</v>
      </c>
      <c r="F24" s="51"/>
      <c r="G24" s="41" t="s">
        <v>31</v>
      </c>
      <c r="H24" s="41">
        <v>5</v>
      </c>
      <c r="I24" s="28">
        <v>2224.34</v>
      </c>
      <c r="J24" s="28">
        <f t="shared" si="0"/>
        <v>11121.7</v>
      </c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</row>
    <row r="25" spans="1:36" s="25" customFormat="1" ht="44.25" customHeight="1" x14ac:dyDescent="0.25">
      <c r="A25" s="27">
        <v>15</v>
      </c>
      <c r="B25" s="48" t="s">
        <v>52</v>
      </c>
      <c r="C25" s="41" t="s">
        <v>63</v>
      </c>
      <c r="D25" s="44" t="s">
        <v>22</v>
      </c>
      <c r="E25" s="45" t="s">
        <v>57</v>
      </c>
      <c r="F25" s="51"/>
      <c r="G25" s="41" t="s">
        <v>31</v>
      </c>
      <c r="H25" s="41">
        <v>10</v>
      </c>
      <c r="I25" s="28">
        <v>4464.46</v>
      </c>
      <c r="J25" s="28">
        <f t="shared" si="0"/>
        <v>44644.6</v>
      </c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</row>
    <row r="26" spans="1:36" s="25" customFormat="1" ht="31.5" customHeight="1" x14ac:dyDescent="0.25">
      <c r="A26" s="27">
        <v>16</v>
      </c>
      <c r="B26" s="48" t="s">
        <v>52</v>
      </c>
      <c r="C26" s="41" t="s">
        <v>64</v>
      </c>
      <c r="D26" s="44" t="s">
        <v>22</v>
      </c>
      <c r="E26" s="45" t="s">
        <v>68</v>
      </c>
      <c r="F26" s="51"/>
      <c r="G26" s="41" t="s">
        <v>31</v>
      </c>
      <c r="H26" s="41">
        <v>2</v>
      </c>
      <c r="I26" s="28">
        <v>7804.27</v>
      </c>
      <c r="J26" s="28">
        <f t="shared" si="0"/>
        <v>15608.54</v>
      </c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</row>
    <row r="27" spans="1:36" s="25" customFormat="1" ht="31.5" customHeight="1" x14ac:dyDescent="0.25">
      <c r="A27" s="27">
        <v>17</v>
      </c>
      <c r="B27" s="48" t="s">
        <v>52</v>
      </c>
      <c r="C27" s="41" t="s">
        <v>45</v>
      </c>
      <c r="D27" s="44" t="s">
        <v>22</v>
      </c>
      <c r="E27" s="42" t="s">
        <v>58</v>
      </c>
      <c r="F27" s="51"/>
      <c r="G27" s="41" t="s">
        <v>31</v>
      </c>
      <c r="H27" s="41">
        <v>10</v>
      </c>
      <c r="I27" s="28">
        <v>2007.15</v>
      </c>
      <c r="J27" s="28">
        <f t="shared" si="0"/>
        <v>20071.5</v>
      </c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</row>
    <row r="28" spans="1:36" s="25" customFormat="1" ht="31.5" customHeight="1" x14ac:dyDescent="0.25">
      <c r="A28" s="27">
        <v>18</v>
      </c>
      <c r="B28" s="48" t="s">
        <v>52</v>
      </c>
      <c r="C28" s="41" t="s">
        <v>47</v>
      </c>
      <c r="D28" s="44" t="s">
        <v>22</v>
      </c>
      <c r="E28" s="42" t="s">
        <v>59</v>
      </c>
      <c r="F28" s="51"/>
      <c r="G28" s="41" t="s">
        <v>31</v>
      </c>
      <c r="H28" s="41">
        <v>10</v>
      </c>
      <c r="I28" s="28">
        <v>1685</v>
      </c>
      <c r="J28" s="28">
        <f t="shared" si="0"/>
        <v>16850</v>
      </c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</row>
    <row r="29" spans="1:36" s="25" customFormat="1" ht="31.5" customHeight="1" x14ac:dyDescent="0.25">
      <c r="A29" s="27">
        <v>19</v>
      </c>
      <c r="B29" s="48" t="s">
        <v>52</v>
      </c>
      <c r="C29" s="41" t="s">
        <v>46</v>
      </c>
      <c r="D29" s="44" t="s">
        <v>22</v>
      </c>
      <c r="E29" s="42" t="s">
        <v>59</v>
      </c>
      <c r="F29" s="51"/>
      <c r="G29" s="41" t="s">
        <v>31</v>
      </c>
      <c r="H29" s="41">
        <v>10</v>
      </c>
      <c r="I29" s="28">
        <v>1775.87</v>
      </c>
      <c r="J29" s="28">
        <f t="shared" si="0"/>
        <v>17758.699999999997</v>
      </c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</row>
    <row r="30" spans="1:36" s="7" customFormat="1" x14ac:dyDescent="0.25">
      <c r="A30" s="62" t="s">
        <v>6</v>
      </c>
      <c r="B30" s="62"/>
      <c r="C30" s="62"/>
      <c r="D30" s="62"/>
      <c r="E30" s="62"/>
      <c r="F30" s="62"/>
      <c r="G30" s="62"/>
      <c r="H30" s="62"/>
      <c r="I30" s="62"/>
      <c r="J30" s="55">
        <f>SUM(J11:J29)</f>
        <v>247685.59000000003</v>
      </c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</row>
    <row r="31" spans="1:36" s="7" customFormat="1" ht="15.75" customHeight="1" x14ac:dyDescent="0.25">
      <c r="A31" s="59" t="s">
        <v>7</v>
      </c>
      <c r="B31" s="60"/>
      <c r="C31" s="60"/>
      <c r="D31" s="60"/>
      <c r="E31" s="60"/>
      <c r="F31" s="60"/>
      <c r="G31" s="60"/>
      <c r="H31" s="60"/>
      <c r="I31" s="61"/>
      <c r="J31" s="29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</row>
    <row r="32" spans="1:36" x14ac:dyDescent="0.25">
      <c r="A32" s="59" t="s">
        <v>8</v>
      </c>
      <c r="B32" s="60"/>
      <c r="C32" s="60"/>
      <c r="D32" s="60"/>
      <c r="E32" s="60"/>
      <c r="F32" s="60"/>
      <c r="G32" s="60"/>
      <c r="H32" s="60"/>
      <c r="I32" s="61"/>
      <c r="J32" s="56">
        <f>SUM(Итого*1.18)</f>
        <v>292268.99619999999</v>
      </c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</row>
    <row r="33" spans="1:36" x14ac:dyDescent="0.25">
      <c r="A33" s="3" t="s">
        <v>67</v>
      </c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</row>
    <row r="35" spans="1:36" ht="15.75" customHeight="1" x14ac:dyDescent="0.25">
      <c r="A35" s="58" t="s">
        <v>30</v>
      </c>
      <c r="B35" s="58"/>
      <c r="C35" s="58"/>
      <c r="D35" s="58"/>
      <c r="E35" s="58"/>
      <c r="F35" s="58"/>
      <c r="G35" s="58"/>
      <c r="H35" s="58"/>
      <c r="I35" s="58"/>
      <c r="J35" s="58"/>
    </row>
    <row r="36" spans="1:36" ht="25.15" customHeight="1" x14ac:dyDescent="0.25">
      <c r="A36" s="57" t="s">
        <v>28</v>
      </c>
      <c r="B36" s="57"/>
      <c r="C36" s="57"/>
      <c r="D36" s="57"/>
      <c r="E36" s="57"/>
      <c r="F36" s="57"/>
      <c r="G36" s="57"/>
      <c r="H36" s="57"/>
      <c r="I36" s="57"/>
      <c r="J36" s="57"/>
    </row>
    <row r="37" spans="1:36" ht="27.6" customHeight="1" x14ac:dyDescent="0.25">
      <c r="A37" s="57" t="s">
        <v>17</v>
      </c>
      <c r="B37" s="57"/>
      <c r="C37" s="57"/>
      <c r="D37" s="57"/>
      <c r="E37" s="57"/>
      <c r="F37" s="57"/>
      <c r="G37" s="57"/>
      <c r="H37" s="57"/>
      <c r="I37" s="57"/>
      <c r="J37" s="57"/>
    </row>
    <row r="38" spans="1:36" ht="15.75" customHeight="1" x14ac:dyDescent="0.25">
      <c r="A38" s="17" t="s">
        <v>18</v>
      </c>
      <c r="B38" s="12"/>
      <c r="C38" s="12"/>
      <c r="D38" s="12"/>
      <c r="E38" s="12"/>
      <c r="F38" s="22"/>
      <c r="G38" s="12"/>
      <c r="H38" s="12"/>
      <c r="I38" s="30"/>
      <c r="J38" s="30"/>
    </row>
    <row r="39" spans="1:36" ht="26.25" customHeight="1" x14ac:dyDescent="0.25">
      <c r="A39" s="10" t="s">
        <v>25</v>
      </c>
      <c r="B39" s="4"/>
      <c r="C39" s="5"/>
      <c r="D39" s="9"/>
      <c r="E39" s="9"/>
      <c r="F39" s="9"/>
      <c r="G39" s="4"/>
      <c r="H39" s="4"/>
      <c r="I39" s="31"/>
      <c r="J39" s="31"/>
    </row>
    <row r="40" spans="1:36" ht="27.75" customHeight="1" x14ac:dyDescent="0.25">
      <c r="A40" s="10" t="s">
        <v>27</v>
      </c>
      <c r="B40" s="4"/>
      <c r="C40" s="5"/>
      <c r="D40" s="9"/>
      <c r="E40" s="9"/>
      <c r="F40" s="9"/>
      <c r="G40" s="4"/>
      <c r="H40" s="4"/>
      <c r="I40" s="31"/>
      <c r="J40" s="31"/>
    </row>
    <row r="41" spans="1:36" x14ac:dyDescent="0.25">
      <c r="A41" s="10"/>
      <c r="B41" s="4"/>
      <c r="C41" s="5"/>
      <c r="D41" s="9"/>
      <c r="E41" s="9"/>
      <c r="F41" s="9"/>
      <c r="G41" s="4"/>
      <c r="H41" s="4"/>
      <c r="I41" s="31"/>
      <c r="J41" s="31"/>
    </row>
    <row r="42" spans="1:36" x14ac:dyDescent="0.25">
      <c r="B42" s="21" t="s">
        <v>15</v>
      </c>
      <c r="I42" s="32" t="s">
        <v>16</v>
      </c>
    </row>
    <row r="43" spans="1:36" x14ac:dyDescent="0.25">
      <c r="A43" s="6"/>
      <c r="B43" s="21" t="s">
        <v>23</v>
      </c>
      <c r="I43" s="33"/>
      <c r="J43" s="33"/>
    </row>
    <row r="45" spans="1:36" x14ac:dyDescent="0.25">
      <c r="B45" s="23" t="s">
        <v>26</v>
      </c>
    </row>
    <row r="47" spans="1:36" x14ac:dyDescent="0.25">
      <c r="B47" s="18"/>
      <c r="C47" s="19"/>
      <c r="I47" s="24" t="s">
        <v>13</v>
      </c>
    </row>
    <row r="49" spans="1:9" x14ac:dyDescent="0.25">
      <c r="B49" s="3" t="s">
        <v>10</v>
      </c>
      <c r="I49" s="24" t="s">
        <v>10</v>
      </c>
    </row>
    <row r="53" spans="1:9" x14ac:dyDescent="0.25">
      <c r="A53" s="14"/>
      <c r="D53" s="15"/>
      <c r="E53" s="15"/>
      <c r="F53" s="15"/>
    </row>
    <row r="54" spans="1:9" x14ac:dyDescent="0.25">
      <c r="A54" s="14"/>
    </row>
    <row r="55" spans="1:9" x14ac:dyDescent="0.25">
      <c r="A55" s="14"/>
    </row>
  </sheetData>
  <mergeCells count="12">
    <mergeCell ref="A30:I30"/>
    <mergeCell ref="A1:J1"/>
    <mergeCell ref="A8:J8"/>
    <mergeCell ref="A3:J3"/>
    <mergeCell ref="A4:J4"/>
    <mergeCell ref="A5:J5"/>
    <mergeCell ref="A7:J7"/>
    <mergeCell ref="A37:J37"/>
    <mergeCell ref="A36:J36"/>
    <mergeCell ref="A35:J35"/>
    <mergeCell ref="A32:I32"/>
    <mergeCell ref="A31:I3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6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8</vt:i4>
      </vt:variant>
    </vt:vector>
  </HeadingPairs>
  <TitlesOfParts>
    <vt:vector size="9" baseType="lpstr">
      <vt:lpstr>спецификация</vt:lpstr>
      <vt:lpstr>Всего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Бахтина Лидия Яковлевна</dc:creator>
  <cp:lastModifiedBy>Бахтина Лидия Яковлевна</cp:lastModifiedBy>
  <cp:lastPrinted>2014-07-10T07:00:14Z</cp:lastPrinted>
  <dcterms:created xsi:type="dcterms:W3CDTF">2010-02-10T14:08:21Z</dcterms:created>
  <dcterms:modified xsi:type="dcterms:W3CDTF">2014-07-10T07:01:01Z</dcterms:modified>
</cp:coreProperties>
</file>