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поставку'!$A$1:$O$40</definedName>
  </definedNames>
  <calcPr calcId="145621"/>
</workbook>
</file>

<file path=xl/calcChain.xml><?xml version="1.0" encoding="utf-8"?>
<calcChain xmlns="http://schemas.openxmlformats.org/spreadsheetml/2006/main">
  <c r="O22" i="1" l="1"/>
  <c r="O23" i="1"/>
  <c r="O13" i="1"/>
  <c r="O14" i="1"/>
  <c r="O15" i="1"/>
  <c r="O20" i="1"/>
  <c r="O18" i="1"/>
  <c r="O16" i="1"/>
  <c r="O17" i="1"/>
  <c r="O19" i="1"/>
  <c r="O21" i="1" l="1"/>
  <c r="M20" i="1" l="1"/>
  <c r="M19" i="1"/>
  <c r="M18" i="1"/>
  <c r="M17" i="1"/>
  <c r="M16" i="1"/>
  <c r="M15" i="1"/>
  <c r="M14" i="1"/>
  <c r="M13" i="1"/>
</calcChain>
</file>

<file path=xl/sharedStrings.xml><?xml version="1.0" encoding="utf-8"?>
<sst xmlns="http://schemas.openxmlformats.org/spreadsheetml/2006/main" count="65" uniqueCount="54">
  <si>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</si>
  <si>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</si>
  <si>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</si>
  <si>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</si>
  <si>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</si>
  <si>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</si>
  <si>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</si>
  <si>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</si>
  <si>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</si>
  <si>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</si>
  <si>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</si>
  <si>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</si>
  <si>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</si>
  <si>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</si>
  <si>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</si>
  <si>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</si>
  <si>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</si>
  <si>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</si>
  <si>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</si>
  <si>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</si>
  <si>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</si>
  <si>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</si>
  <si>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</si>
  <si>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</si>
  <si>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</si>
  <si>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</si>
  <si>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№100____/________ от "   "_____20__г.</t>
  </si>
  <si>
    <t>Технические характеристики</t>
  </si>
  <si>
    <t>Итого с учетом НДС :                      в том числе НДС (18%)</t>
  </si>
  <si>
    <t xml:space="preserve">                                        м.п.        "   "_______________2014 г</t>
  </si>
  <si>
    <t>МАСЛО М10ДМ</t>
  </si>
  <si>
    <t>МАСЛО ТСп-15К</t>
  </si>
  <si>
    <t>МАСЛО ВМГЗ</t>
  </si>
  <si>
    <t>МАСЛО И-40</t>
  </si>
  <si>
    <t>МАСЛО ТСп-10</t>
  </si>
  <si>
    <t>МАСЛО МГТ</t>
  </si>
  <si>
    <t>МАСЛО М10Г2К</t>
  </si>
  <si>
    <t>МАСЛО МАРКИ А</t>
  </si>
  <si>
    <t>кг</t>
  </si>
  <si>
    <t>ГОСТ 8581-78 с изм. 1-11</t>
  </si>
  <si>
    <t>ГОСТ 17479.2-85 с изм. 1</t>
  </si>
  <si>
    <t>ГОСТ 20799-88 с изм. 1-5</t>
  </si>
  <si>
    <t>ГОСТ 23652-79 с изм. 1-8</t>
  </si>
  <si>
    <t>6. Объем ТМЦ, подлежащих поставке, может быть изменен в зависимости от норм отгрузки производителя в пределах +/-10%</t>
  </si>
  <si>
    <t>7.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</si>
  <si>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 xml:space="preserve">  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</si>
  <si>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</si>
  <si>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</si>
  <si>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</si>
  <si>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</si>
  <si>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</si>
  <si>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</si>
  <si>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</si>
  <si>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3. Срок поставки: в соответствии с графиком помесячной разбивки,  с возможностью досрочной отгрузки партий по согласованию сторон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</si>
</sst>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00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 shrinkToFit="1"/>
    </xf>
    <xf numFmtId="4" fontId="4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2" borderId="0" xfId="0" applyFont="1" applyFill="1" applyAlignment="1"/>
    <xf numFmtId="0" fontId="3" fillId="2" borderId="0" xfId="0" applyFont="1" applyFill="1"/>
    <xf numFmtId="0" fontId="2" fillId="2" borderId="0" xfId="0" applyFont="1" applyFill="1"/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4" fontId="2" fillId="0" borderId="1" xfId="0" applyNumberFormat="1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tabSelected="1" topLeftCell="A7" zoomScaleNormal="100" zoomScaleSheetLayoutView="70" workbookViewId="0">
      <selection activeCell="O23" sqref="O23"/>
    </sheetView>
  </sheetViews>
  <sheetFormatPr defaultRowHeight="15.75" x14ac:dyDescent="0.25"/>
  <cols>
    <col min="1" max="1" width="9" style="2" customWidth="1"/>
    <col min="2" max="2" width="20.42578125" style="2" customWidth="1"/>
    <col min="3" max="3" width="23.28515625" style="2" customWidth="1"/>
    <col min="4" max="4" width="28" style="2" customWidth="1"/>
    <col min="5" max="12" width="9.85546875" style="2" customWidth="1"/>
    <col min="13" max="13" width="16.140625" style="2" customWidth="1"/>
    <col min="14" max="14" width="16" style="2" customWidth="1"/>
    <col min="15" max="15" width="22.7109375" style="2" customWidth="1"/>
    <col min="16" max="16384" width="9.140625" style="2"/>
  </cols>
  <sheetData>
    <row r="1" spans="1:29" x14ac:dyDescent="0.25">
      <c r="O1" s="1" t="s">
        <v>13</v>
      </c>
    </row>
    <row r="2" spans="1:29" x14ac:dyDescent="0.25">
      <c r="M2" s="4"/>
      <c r="N2" s="4"/>
      <c r="O2" s="4"/>
      <c r="P2" s="4"/>
      <c r="Q2" s="4"/>
    </row>
    <row r="3" spans="1:29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x14ac:dyDescent="0.25">
      <c r="A4" s="8"/>
      <c r="B4" s="36" t="s">
        <v>8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29" x14ac:dyDescent="0.25">
      <c r="A5" s="8"/>
      <c r="B5" s="36" t="s">
        <v>19</v>
      </c>
      <c r="C5" s="36"/>
      <c r="D5" s="36"/>
      <c r="E5" s="36"/>
      <c r="F5" s="10"/>
      <c r="G5" s="10"/>
      <c r="H5" s="10"/>
      <c r="I5" s="10"/>
      <c r="J5" s="10"/>
      <c r="K5" s="10"/>
      <c r="L5" s="10"/>
      <c r="M5" s="10"/>
      <c r="N5" s="11"/>
      <c r="O5" s="11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8"/>
      <c r="B6" s="36" t="s">
        <v>26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8"/>
      <c r="B7" s="41" t="s">
        <v>14</v>
      </c>
      <c r="C7" s="41"/>
      <c r="D7" s="41"/>
      <c r="E7" s="41"/>
      <c r="F7" s="12"/>
      <c r="G7" s="12"/>
      <c r="H7" s="12"/>
      <c r="I7" s="12"/>
      <c r="J7" s="12"/>
      <c r="K7" s="12"/>
      <c r="L7" s="12"/>
      <c r="M7" s="13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14" t="s">
        <v>7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14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ht="15.75" customHeight="1" x14ac:dyDescent="0.25">
      <c r="A10" s="33" t="s">
        <v>9</v>
      </c>
      <c r="B10" s="40" t="s">
        <v>2</v>
      </c>
      <c r="C10" s="33" t="s">
        <v>27</v>
      </c>
      <c r="D10" s="33" t="s">
        <v>15</v>
      </c>
      <c r="E10" s="30" t="s">
        <v>3</v>
      </c>
      <c r="F10" s="30" t="s">
        <v>46</v>
      </c>
      <c r="G10" s="30" t="s">
        <v>47</v>
      </c>
      <c r="H10" s="30" t="s">
        <v>48</v>
      </c>
      <c r="I10" s="30" t="s">
        <v>49</v>
      </c>
      <c r="J10" s="30" t="s">
        <v>50</v>
      </c>
      <c r="K10" s="30" t="s">
        <v>51</v>
      </c>
      <c r="L10" s="30" t="s">
        <v>52</v>
      </c>
      <c r="M10" s="33" t="s">
        <v>23</v>
      </c>
      <c r="N10" s="33" t="s">
        <v>5</v>
      </c>
      <c r="O10" s="33" t="s">
        <v>6</v>
      </c>
      <c r="P10" s="14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34"/>
      <c r="B11" s="40"/>
      <c r="C11" s="34"/>
      <c r="D11" s="34"/>
      <c r="E11" s="31"/>
      <c r="F11" s="31"/>
      <c r="G11" s="31"/>
      <c r="H11" s="31"/>
      <c r="I11" s="31"/>
      <c r="J11" s="31"/>
      <c r="K11" s="31"/>
      <c r="L11" s="31"/>
      <c r="M11" s="34"/>
      <c r="N11" s="34"/>
      <c r="O11" s="34"/>
      <c r="P11" s="14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ht="32.25" customHeight="1" x14ac:dyDescent="0.25">
      <c r="A12" s="35"/>
      <c r="B12" s="40"/>
      <c r="C12" s="35"/>
      <c r="D12" s="35"/>
      <c r="E12" s="32"/>
      <c r="F12" s="32"/>
      <c r="G12" s="32"/>
      <c r="H12" s="32"/>
      <c r="I12" s="32"/>
      <c r="J12" s="32"/>
      <c r="K12" s="32"/>
      <c r="L12" s="32"/>
      <c r="M12" s="35"/>
      <c r="N12" s="35"/>
      <c r="O12" s="35"/>
      <c r="P12" s="14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s="3" customFormat="1" ht="20.25" customHeight="1" x14ac:dyDescent="0.25">
      <c r="A13" s="15">
        <v>1</v>
      </c>
      <c r="B13" s="5" t="s">
        <v>30</v>
      </c>
      <c r="C13" s="16"/>
      <c r="D13" s="17" t="s">
        <v>39</v>
      </c>
      <c r="E13" s="6" t="s">
        <v>38</v>
      </c>
      <c r="F13" s="7">
        <v>22000</v>
      </c>
      <c r="G13" s="7">
        <v>22000</v>
      </c>
      <c r="H13" s="7">
        <v>22000</v>
      </c>
      <c r="I13" s="7">
        <v>21000</v>
      </c>
      <c r="J13" s="7">
        <v>21000</v>
      </c>
      <c r="K13" s="7">
        <v>21000</v>
      </c>
      <c r="L13" s="7">
        <v>21000</v>
      </c>
      <c r="M13" s="18">
        <f t="shared" ref="M13:M20" si="0">SUM(F13:L13)</f>
        <v>150000</v>
      </c>
      <c r="N13" s="45">
        <v>55.543333333333329</v>
      </c>
      <c r="O13" s="19">
        <f>N13*M13</f>
        <v>8331499.9999999991</v>
      </c>
      <c r="P13" s="20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</row>
    <row r="14" spans="1:29" s="3" customFormat="1" x14ac:dyDescent="0.25">
      <c r="A14" s="15">
        <v>2</v>
      </c>
      <c r="B14" s="5" t="s">
        <v>31</v>
      </c>
      <c r="C14" s="16"/>
      <c r="D14" s="17" t="s">
        <v>40</v>
      </c>
      <c r="E14" s="6" t="s">
        <v>38</v>
      </c>
      <c r="F14" s="7">
        <v>2800</v>
      </c>
      <c r="G14" s="7">
        <v>2800</v>
      </c>
      <c r="H14" s="7">
        <v>2800</v>
      </c>
      <c r="I14" s="7">
        <v>2900</v>
      </c>
      <c r="J14" s="7">
        <v>2900</v>
      </c>
      <c r="K14" s="7">
        <v>2900</v>
      </c>
      <c r="L14" s="7">
        <v>2900</v>
      </c>
      <c r="M14" s="18">
        <f t="shared" si="0"/>
        <v>20000</v>
      </c>
      <c r="N14" s="45">
        <v>51.283333333333339</v>
      </c>
      <c r="O14" s="19">
        <f t="shared" ref="O14:O20" si="1">N14*M14</f>
        <v>1025666.6666666667</v>
      </c>
      <c r="P14" s="20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</row>
    <row r="15" spans="1:29" s="3" customFormat="1" x14ac:dyDescent="0.25">
      <c r="A15" s="15">
        <v>3</v>
      </c>
      <c r="B15" s="5" t="s">
        <v>32</v>
      </c>
      <c r="C15" s="16"/>
      <c r="D15" s="17" t="s">
        <v>40</v>
      </c>
      <c r="E15" s="6" t="s">
        <v>38</v>
      </c>
      <c r="F15" s="7">
        <v>200</v>
      </c>
      <c r="G15" s="7">
        <v>200</v>
      </c>
      <c r="H15" s="7">
        <v>200</v>
      </c>
      <c r="I15" s="7">
        <v>200</v>
      </c>
      <c r="J15" s="7">
        <v>200</v>
      </c>
      <c r="K15" s="7">
        <v>0</v>
      </c>
      <c r="L15" s="7">
        <v>0</v>
      </c>
      <c r="M15" s="18">
        <f t="shared" si="0"/>
        <v>1000</v>
      </c>
      <c r="N15" s="45">
        <v>69.11999999999999</v>
      </c>
      <c r="O15" s="19">
        <f t="shared" si="1"/>
        <v>69119.999999999985</v>
      </c>
      <c r="P15" s="20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</row>
    <row r="16" spans="1:29" s="3" customFormat="1" x14ac:dyDescent="0.25">
      <c r="A16" s="15">
        <v>4</v>
      </c>
      <c r="B16" s="5" t="s">
        <v>33</v>
      </c>
      <c r="C16" s="16"/>
      <c r="D16" s="17" t="s">
        <v>41</v>
      </c>
      <c r="E16" s="6" t="s">
        <v>38</v>
      </c>
      <c r="F16" s="7">
        <v>800</v>
      </c>
      <c r="G16" s="7">
        <v>700</v>
      </c>
      <c r="H16" s="7">
        <v>700</v>
      </c>
      <c r="I16" s="7">
        <v>700</v>
      </c>
      <c r="J16" s="7">
        <v>700</v>
      </c>
      <c r="K16" s="7">
        <v>700</v>
      </c>
      <c r="L16" s="7">
        <v>700</v>
      </c>
      <c r="M16" s="18">
        <f t="shared" si="0"/>
        <v>5000</v>
      </c>
      <c r="N16" s="45">
        <v>49.169999999999995</v>
      </c>
      <c r="O16" s="19">
        <f t="shared" si="1"/>
        <v>245849.99999999997</v>
      </c>
      <c r="P16" s="20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</row>
    <row r="17" spans="1:29" s="3" customFormat="1" x14ac:dyDescent="0.25">
      <c r="A17" s="15">
        <v>5</v>
      </c>
      <c r="B17" s="5" t="s">
        <v>34</v>
      </c>
      <c r="C17" s="16"/>
      <c r="D17" s="17" t="s">
        <v>42</v>
      </c>
      <c r="E17" s="6" t="s">
        <v>38</v>
      </c>
      <c r="F17" s="7">
        <v>400</v>
      </c>
      <c r="G17" s="7">
        <v>400</v>
      </c>
      <c r="H17" s="7">
        <v>400</v>
      </c>
      <c r="I17" s="7">
        <v>400</v>
      </c>
      <c r="J17" s="7">
        <v>400</v>
      </c>
      <c r="K17" s="7">
        <v>0</v>
      </c>
      <c r="L17" s="7">
        <v>0</v>
      </c>
      <c r="M17" s="18">
        <f t="shared" si="0"/>
        <v>2000</v>
      </c>
      <c r="N17" s="45">
        <v>64.563333333333333</v>
      </c>
      <c r="O17" s="19">
        <f t="shared" si="1"/>
        <v>129126.66666666667</v>
      </c>
      <c r="P17" s="20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</row>
    <row r="18" spans="1:29" s="3" customFormat="1" x14ac:dyDescent="0.25">
      <c r="A18" s="15">
        <v>6</v>
      </c>
      <c r="B18" s="5" t="s">
        <v>35</v>
      </c>
      <c r="C18" s="16"/>
      <c r="D18" s="17" t="s">
        <v>40</v>
      </c>
      <c r="E18" s="6" t="s">
        <v>38</v>
      </c>
      <c r="F18" s="7">
        <v>1200</v>
      </c>
      <c r="G18" s="7">
        <v>1200</v>
      </c>
      <c r="H18" s="7">
        <v>1200</v>
      </c>
      <c r="I18" s="7">
        <v>1200</v>
      </c>
      <c r="J18" s="7">
        <v>1200</v>
      </c>
      <c r="K18" s="7">
        <v>1000</v>
      </c>
      <c r="L18" s="7">
        <v>1000</v>
      </c>
      <c r="M18" s="18">
        <f t="shared" si="0"/>
        <v>8000</v>
      </c>
      <c r="N18" s="45">
        <v>84.51</v>
      </c>
      <c r="O18" s="19">
        <f t="shared" si="1"/>
        <v>676080</v>
      </c>
      <c r="P18" s="20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</row>
    <row r="19" spans="1:29" s="3" customFormat="1" x14ac:dyDescent="0.25">
      <c r="A19" s="15">
        <v>7</v>
      </c>
      <c r="B19" s="5" t="s">
        <v>36</v>
      </c>
      <c r="C19" s="16"/>
      <c r="D19" s="17" t="s">
        <v>39</v>
      </c>
      <c r="E19" s="6" t="s">
        <v>38</v>
      </c>
      <c r="F19" s="7">
        <v>1000</v>
      </c>
      <c r="G19" s="7">
        <v>1000</v>
      </c>
      <c r="H19" s="7">
        <v>1000</v>
      </c>
      <c r="I19" s="7">
        <v>1000</v>
      </c>
      <c r="J19" s="7">
        <v>1000</v>
      </c>
      <c r="K19" s="7">
        <v>1000</v>
      </c>
      <c r="L19" s="7">
        <v>500</v>
      </c>
      <c r="M19" s="18">
        <f t="shared" si="0"/>
        <v>6500</v>
      </c>
      <c r="N19" s="45">
        <v>57.486666666666672</v>
      </c>
      <c r="O19" s="19">
        <f t="shared" si="1"/>
        <v>373663.33333333337</v>
      </c>
      <c r="P19" s="20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</row>
    <row r="20" spans="1:29" s="3" customFormat="1" x14ac:dyDescent="0.25">
      <c r="A20" s="15">
        <v>8</v>
      </c>
      <c r="B20" s="5" t="s">
        <v>37</v>
      </c>
      <c r="C20" s="16"/>
      <c r="D20" s="17" t="s">
        <v>41</v>
      </c>
      <c r="E20" s="6" t="s">
        <v>38</v>
      </c>
      <c r="F20" s="7">
        <v>15000</v>
      </c>
      <c r="G20" s="7">
        <v>15000</v>
      </c>
      <c r="H20" s="7">
        <v>15000</v>
      </c>
      <c r="I20" s="7">
        <v>15000</v>
      </c>
      <c r="J20" s="7">
        <v>15000</v>
      </c>
      <c r="K20" s="7">
        <v>15000</v>
      </c>
      <c r="L20" s="7">
        <v>15000</v>
      </c>
      <c r="M20" s="18">
        <f t="shared" si="0"/>
        <v>105000</v>
      </c>
      <c r="N20" s="45">
        <v>51.546666666666674</v>
      </c>
      <c r="O20" s="19">
        <f t="shared" si="1"/>
        <v>5412400.0000000009</v>
      </c>
      <c r="P20" s="20"/>
      <c r="Q20" s="21"/>
      <c r="R20" s="21"/>
      <c r="S20" s="21"/>
      <c r="T20" s="21"/>
      <c r="U20" s="21"/>
      <c r="V20" s="21" t="s">
        <v>45</v>
      </c>
      <c r="W20" s="21"/>
      <c r="X20" s="21"/>
      <c r="Y20" s="21"/>
      <c r="Z20" s="21"/>
      <c r="AA20" s="21"/>
      <c r="AB20" s="21"/>
      <c r="AC20" s="21"/>
    </row>
    <row r="21" spans="1:29" x14ac:dyDescent="0.25">
      <c r="A21" s="37" t="s">
        <v>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9"/>
      <c r="O21" s="19">
        <f>SUM(O13:O20)</f>
        <v>16263406.666666668</v>
      </c>
      <c r="P21" s="14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37" t="s">
        <v>17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  <c r="O22" s="19">
        <f>O23-O21</f>
        <v>2927413.1999999993</v>
      </c>
      <c r="P22" s="14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37" t="s">
        <v>4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9"/>
      <c r="O23" s="19">
        <f>O21*1.18</f>
        <v>19190819.866666667</v>
      </c>
      <c r="P23" s="14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:29" x14ac:dyDescent="0.25">
      <c r="A24" s="43" t="s">
        <v>28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2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</row>
    <row r="26" spans="1:29" customFormat="1" ht="15" x14ac:dyDescent="0.25">
      <c r="A26" s="14" t="s">
        <v>18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</row>
    <row r="27" spans="1:29" customFormat="1" ht="15" x14ac:dyDescent="0.25">
      <c r="A27" s="44" t="s">
        <v>53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</row>
    <row r="28" spans="1:29" customFormat="1" ht="15" x14ac:dyDescent="0.25">
      <c r="A28" s="44" t="s">
        <v>25</v>
      </c>
      <c r="B28" s="44"/>
      <c r="C28" s="44"/>
      <c r="D28" s="44"/>
      <c r="E28" s="44"/>
      <c r="F28" s="23"/>
      <c r="G28" s="23"/>
      <c r="H28" s="23"/>
      <c r="I28" s="23"/>
      <c r="J28" s="23"/>
      <c r="K28" s="23"/>
      <c r="L28" s="23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:29" customFormat="1" ht="15" x14ac:dyDescent="0.25">
      <c r="A29" s="23" t="s">
        <v>24</v>
      </c>
      <c r="B29" s="24"/>
      <c r="C29" s="24"/>
      <c r="D29" s="14"/>
      <c r="E29" s="14"/>
      <c r="F29" s="14"/>
      <c r="G29" s="14"/>
      <c r="H29" s="14"/>
      <c r="I29" s="14"/>
      <c r="J29" s="14"/>
      <c r="K29" s="14"/>
      <c r="L29" s="14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29" customFormat="1" ht="15" x14ac:dyDescent="0.25">
      <c r="A30" s="44" t="s">
        <v>43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  <row r="31" spans="1:29" customFormat="1" ht="34.5" customHeight="1" x14ac:dyDescent="0.25">
      <c r="A31" s="42" t="s">
        <v>44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0"/>
      <c r="AB31" s="11"/>
      <c r="AC31" s="11"/>
    </row>
    <row r="32" spans="1:29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</row>
    <row r="33" spans="1:29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14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</row>
    <row r="34" spans="1:29" x14ac:dyDescent="0.25">
      <c r="A34" s="26" t="s">
        <v>12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23" t="s">
        <v>16</v>
      </c>
      <c r="N34" s="14"/>
      <c r="O34" s="14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29" x14ac:dyDescent="0.25">
      <c r="A35" s="23" t="s">
        <v>11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23" t="s">
        <v>20</v>
      </c>
      <c r="N35" s="20"/>
      <c r="O35" s="14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  <row r="36" spans="1:29" x14ac:dyDescent="0.25">
      <c r="A36" s="1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26"/>
      <c r="N36" s="11"/>
      <c r="O36" s="14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s="4" customFormat="1" x14ac:dyDescent="0.25">
      <c r="A37" s="27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 t="s">
        <v>21</v>
      </c>
      <c r="N37" s="27"/>
      <c r="O37" s="28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</row>
    <row r="38" spans="1:29" s="4" customForma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</row>
    <row r="39" spans="1:29" s="4" customFormat="1" x14ac:dyDescent="0.25">
      <c r="A39" s="28" t="s">
        <v>10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7" t="s">
        <v>22</v>
      </c>
      <c r="N39" s="27"/>
      <c r="O39" s="28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</row>
    <row r="40" spans="1:29" x14ac:dyDescent="0.25">
      <c r="A40" s="8" t="s">
        <v>1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12" t="s">
        <v>29</v>
      </c>
      <c r="N40" s="14"/>
      <c r="O40" s="14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 spans="1:29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1"/>
      <c r="P41" s="11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 spans="1:29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4"/>
      <c r="P42" s="14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</sheetData>
  <mergeCells count="28">
    <mergeCell ref="A31:N31"/>
    <mergeCell ref="A24:S24"/>
    <mergeCell ref="A27:N27"/>
    <mergeCell ref="A28:E28"/>
    <mergeCell ref="A30:N30"/>
    <mergeCell ref="C10:C12"/>
    <mergeCell ref="M32:AC32"/>
    <mergeCell ref="B5:E5"/>
    <mergeCell ref="B6:O6"/>
    <mergeCell ref="B4:N4"/>
    <mergeCell ref="A21:N21"/>
    <mergeCell ref="A22:N22"/>
    <mergeCell ref="A23:N23"/>
    <mergeCell ref="D10:D12"/>
    <mergeCell ref="A10:A12"/>
    <mergeCell ref="B10:B12"/>
    <mergeCell ref="E10:E12"/>
    <mergeCell ref="M10:M12"/>
    <mergeCell ref="N10:N12"/>
    <mergeCell ref="B7:E7"/>
    <mergeCell ref="O10:O12"/>
    <mergeCell ref="F10:F12"/>
    <mergeCell ref="L10:L12"/>
    <mergeCell ref="K10:K12"/>
    <mergeCell ref="J10:J12"/>
    <mergeCell ref="I10:I12"/>
    <mergeCell ref="H10:H12"/>
    <mergeCell ref="G10:G12"/>
  </mergeCells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2014-03-27T06:21:44Z</dcterms:modified>
</cp:coreProperties>
</file>