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4525" fullCalcOnLoad="1"/>
</workbook>
</file>

<file path=xl/calcChain.xml><?xml version="1.0" encoding="utf-8"?>
<calcChain xmlns="http://schemas.openxmlformats.org/spreadsheetml/2006/main">
  <c r="K131" i="1" l="1"/>
  <c r="K126" i="1"/>
  <c r="P18" i="1"/>
  <c r="P17" i="1"/>
  <c r="P16" i="1"/>
  <c r="P15" i="1"/>
  <c r="P14" i="1" s="1"/>
</calcChain>
</file>

<file path=xl/sharedStrings.xml><?xml version="1.0" encoding="utf-8"?>
<sst xmlns="http://schemas.openxmlformats.org/spreadsheetml/2006/main" count="299" uniqueCount="212">
  <si>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</si>
  <si>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</si>
  <si>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</si>
  <si>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</si>
  <si>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</si>
  <si>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</si>
  <si>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</si>
  <si>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</si>
  <si>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</si>
  <si>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</si>
  <si>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</si>
  <si>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</si>
  <si>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</si>
  <si>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</si>
  <si>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</si>
  <si>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</si>
  <si>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</si>
  <si>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</si>
  <si>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</si>
  <si>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</si>
  <si>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</si>
  <si>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</si>
  <si>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</si>
  <si>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</si>
  <si>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ТЕРм10-08-002-02</t>
  </si>
  <si>
    <t>Извещатель ПС автоматический дымовой " ИП 212-91"</t>
  </si>
  <si>
    <t>1 шт.</t>
  </si>
  <si>
    <t>ТЕРм10-08-002-01</t>
  </si>
  <si>
    <t>Извещатель ПС автоматический тепловой электро-контактный, магнитоконтактный в нормальном исполнении ИП 101-07-07-ем</t>
  </si>
  <si>
    <t>ТЕРм10-04-066-05</t>
  </si>
  <si>
    <t>Извещатель пожарный ручной ИПР-3СУ</t>
  </si>
  <si>
    <t>Монтаж  оповещателя звукового Маяк-24-ЗМ, Маяк-24-З</t>
  </si>
  <si>
    <t>Монтаж сирены АС-4</t>
  </si>
  <si>
    <t>ТЕРм10-04-066-06</t>
  </si>
  <si>
    <t>Монтаж  оповещателя светового Молния-24  "Выход"</t>
  </si>
  <si>
    <t>ТЕРм10-08-001-01</t>
  </si>
  <si>
    <t>Приборы ПС приемно-контрольные, пусковые, концентратор блок базовый на 10 лучей "Юнитроник-496"</t>
  </si>
  <si>
    <t>ТЕРм10-02-016-06</t>
  </si>
  <si>
    <t>Отдельно устанавливаемый преобразователь или блок питания СКАТ-2400</t>
  </si>
  <si>
    <t>ТЕРм10-08-003-05прим</t>
  </si>
  <si>
    <t>Монтаж: модуль управляющий "Юнитроник МА-У4"</t>
  </si>
  <si>
    <t>Монтаж:адресной метки МА-7ТСН.24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</si>
  <si>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</si>
  <si>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</si>
  <si>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</si>
  <si>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ТЕРм08-02-407-01</t>
  </si>
  <si>
    <t>Труба стальная по установленным конструкциям, по стенам с креплением скобами, диаметр до 25 мм</t>
  </si>
  <si>
    <t>Монтаж трубостойка из трубы стальной, диаметр мм, до: 25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</si>
  <si>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</si>
  <si>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</si>
  <si>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ТЕРм11-06-002-01</t>
  </si>
  <si>
    <t>Электрические проводки в щитах и пультах шкафных и панельных</t>
  </si>
  <si>
    <t>ТЕРм10-08-019-01</t>
  </si>
  <si>
    <t>Коробка ответвительная на стене  УК-2П</t>
  </si>
  <si>
    <t>ТЕРм08-02-399-01</t>
  </si>
  <si>
    <t>Провод в коробах, сечением до 6 мм2</t>
  </si>
  <si>
    <t>ТЕРм10-01-055-02</t>
  </si>
  <si>
    <t>Прокладка кабеля, масса 1 м до 1 кг, по стене кирпичной</t>
  </si>
  <si>
    <t>100 м кабеля</t>
  </si>
  <si>
    <t>ТЕРм08-02-149-01</t>
  </si>
  <si>
    <t>Кабель до 35 кВ, подвешиваемый на тросе, масса 1 м кабеля до 1 кг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</si>
  <si>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</si>
  <si>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</si>
  <si>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</si>
  <si>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ТЕРм11-03-001-01</t>
  </si>
  <si>
    <t>Монтаж: Резисторы, диоды</t>
  </si>
  <si>
    <t>ТЕРм08-03-545-05</t>
  </si>
  <si>
    <t>Коробка клеммная</t>
  </si>
  <si>
    <t>Коробка проходная с уплотнением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</si>
  <si>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</si>
  <si>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</si>
  <si>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ТЕРм10-06-037-05</t>
  </si>
  <si>
    <t>Шкаф для приборов  настенный</t>
  </si>
  <si>
    <t>ТЕРр69-1-1</t>
  </si>
  <si>
    <t>Пробивка отверстий в кирпичных стенах для водогазопроводных труб вручную при толщине стен в 0,5 кирпича</t>
  </si>
  <si>
    <t>100 отверстий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</si>
  <si>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</si>
  <si>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</si>
  <si>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</si>
  <si>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ТЕРр69-4-1</t>
  </si>
  <si>
    <t>Заделка отверстий в местах прохода трубопроводов в стенах и перегородках оштукатуренных</t>
  </si>
  <si>
    <t>ТЕРм10-04-067-15</t>
  </si>
  <si>
    <t>Настройка комплекта ПК</t>
  </si>
  <si>
    <t>Цена поставщика</t>
  </si>
  <si>
    <t>КабельКСРЭВнг(А) FRLS 1х 2х0,8мм (Ц: 39290:1,18:4,42 х 1,02)</t>
  </si>
  <si>
    <t>1000 м</t>
  </si>
  <si>
    <t>Кабель огнестойкий UT 105нг(А)FRLS FE180 1х2х0,5 (Ц: 17500.00 :1,18:4,42 х 1,02)</t>
  </si>
  <si>
    <t>ТСЦ-501-1352 прим.</t>
  </si>
  <si>
    <t>Кабели связи с полиэтиленовой изоляцией, с алюмополиэтиленовым экраном, марки ТПП, диаметром жилы 0,5 мм, с числом пар - 10</t>
  </si>
  <si>
    <t>ТСЦ-103-0001</t>
  </si>
  <si>
    <t>Трубы стальные сварные водогазопроводные с резьбой черные легкие (неоцинкованные) диаметр условного прохода 15 мм, толщина стенки 2,5 мм</t>
  </si>
  <si>
    <t>м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</si>
  <si>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</si>
  <si>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</si>
  <si>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ТСЦ-509-0584</t>
  </si>
  <si>
    <t>Резисторы</t>
  </si>
  <si>
    <t>шт.</t>
  </si>
  <si>
    <t>ТСЦ-508-0087</t>
  </si>
  <si>
    <t>Канат двойной свивки типа ТК, конструкции 6х19(1+6+12)+1 о.с., без покрытия из проволок марки В, маркировочная группа 1770 н/мм2, диаметром 6,5 мм</t>
  </si>
  <si>
    <t>10 м</t>
  </si>
  <si>
    <t>ТСЦ-111-0126 прим.</t>
  </si>
  <si>
    <t>Коробка клеммная соединительная  У614АУ2</t>
  </si>
  <si>
    <t>ТСЦ-503-0455 прим.</t>
  </si>
  <si>
    <t>Коробка с уплотнением КПЛУ-20</t>
  </si>
  <si>
    <t>ТСЦ-509-0323</t>
  </si>
  <si>
    <t>Выключатели автоматические ВА14-26-20 УХЛ4 I-32А</t>
  </si>
  <si>
    <t>Кабель-канал  15х10 "ЭЛЕКОР" CKK10-015-010-1-K01 Ц:12,32руб:1,18:4,42х1,02)</t>
  </si>
  <si>
    <t>ТСЦ-503-0453</t>
  </si>
  <si>
    <t>Коробка распределительная УК-П</t>
  </si>
  <si>
    <t>Извещатель ПС автоматический дымовой " ИП 212-91" (Ц:165 руб :1,18:4,42 х 1,02)</t>
  </si>
  <si>
    <t>шт</t>
  </si>
  <si>
    <t>Тепловой взрывозащищенный "ИП 101-07ем" (Ц:3497руб:1,18:4,04х1,02)</t>
  </si>
  <si>
    <t>Извещатель пожарный ручной ИПР-3СУ ( Ц:148,70 руб. :1,18:4,42х1,02)</t>
  </si>
  <si>
    <t>Оповещатель "Маяк-24-3М"  (Ц:162,40руб.:1,18:4,42х1,02)</t>
  </si>
  <si>
    <t>Оповещатель Маяк-24-З  (Ц:129,80руб:1,18:4,42х1,02)</t>
  </si>
  <si>
    <t>Оповещатель световой Молния-24В  "Выход"  (Ц:126,70:1,18:4,42х1,02)</t>
  </si>
  <si>
    <t>Сирена АС-24  (Ц:172,70руб. :1,18:4,42х1,02)</t>
  </si>
  <si>
    <t>ППКОПУ 03041-4-1 "Юнитроник-496" (Ц:14240руб :1,18:4,19)</t>
  </si>
  <si>
    <t>Программное обеспечение Конфигуратор Юнитроник-V (Ц:1600руб :1,18:4,19)</t>
  </si>
  <si>
    <t>Источник бесперебойного питания СКАТ-2400 (Ц:3756руб :1,18:4,19)</t>
  </si>
  <si>
    <t>АКБ 12в  7,0 А/ч  (Ц:406,70руб:1,18:4,42х1,02)</t>
  </si>
  <si>
    <t>Адресная метка МА-7ТСН-24 (Ц:590руб :1,18:4,19)</t>
  </si>
  <si>
    <t>Модуль адресации управляющий МА-4У (Ц:3520руб :1,18:4,19)</t>
  </si>
  <si>
    <t>Шкаф автоматики со стеклянной дверцей 1000х800х250 SR 10625 (Ц:11440,96руб :1,18:4,42х1,02)</t>
  </si>
  <si>
    <t>Петли для крепления шкафа АА 1206 (Ц:351,13руб:1,18:4,42х1,02)</t>
  </si>
  <si>
    <t>компл.</t>
  </si>
  <si>
    <t>Монтажный набор 1000х800 мм КА 1080 (Ц:162,44руб:1,18:4,42х1,02)</t>
  </si>
  <si>
    <t>Нетбук Aspire (Ц:27888руб:1,18:4,19)</t>
  </si>
  <si>
    <t>Преобразователь интерфейсов USB/RS-232/RS-422/RS-485 (Ц:1100:1,18:4,42 х 1,02)</t>
  </si>
  <si>
    <t xml:space="preserve">                           Раздел 3. Пусконаладочные работы (вхолостую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</si>
  <si>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</si>
  <si>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</si>
  <si>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</si>
  <si>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</si>
  <si>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</si>
  <si>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</si>
  <si>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</si>
  <si>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</si>
  <si>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</si>
  <si>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</si>
  <si>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</si>
  <si>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</si>
  <si>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</si>
  <si>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</si>
  <si>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</si>
  <si>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</si>
  <si>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26, 28, 1-2, 7-10, 15-16, 18, 20-21, 23, 3, 5, 4, 6, 29, 11-14, 17, 19, 22, 24, 27, 25, 60-63)</t>
  </si>
  <si>
    <t xml:space="preserve">   Транспортные расходы на оборудование - согласно п.4.60 из МДС 81-35.2004 ПЗ=1,03 (ОЗП=1,03; ЭМ=1,03; МАТ=1,03)  (Поз. 49-51, 53-54, 58)</t>
  </si>
  <si>
    <t xml:space="preserve">   Заготовительно-складские расходы на оборудование - согласно п.4.64 из МДС 81-35.2004 ПЗ=1,012 (ОЗП=1,012; ЭМ=1,012; МАТ=1,012)  (Поз. 49-51, 53-54, 58)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</si>
  <si>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7-10, 15-16, 18, 20-21, 23, 3, 5, 4, 6, 29, 11-14, 17, 19, 22, 24, 27, 25)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</si>
  <si>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60-63)</t>
  </si>
  <si>
    <t xml:space="preserve">   Пусконаладочные работы (в холостую 80%) ПЗ=0,8 (ОЗП=0,8; ЭМ=0,8; ЗПМ=0,8; МАТ=0,8; ТЗ=0,8; ТЗМ=0,8)  (Поз. 60-63)</t>
  </si>
  <si>
    <t>Накладные расходы</t>
  </si>
  <si>
    <t xml:space="preserve">   65% ФОТ (от 1410)  (Поз. 60-63)</t>
  </si>
  <si>
    <t xml:space="preserve">   78% ФОТ (от 78)  (Поз. 26, 28)</t>
  </si>
  <si>
    <t xml:space="preserve">   80% ФОТ (от 2281)  (Поз. 1-2, 7-10, 15-16, 18, 20-21, 23)</t>
  </si>
  <si>
    <t xml:space="preserve">   92% ФОТ (от 1378)  (Поз. 3, 5, 4, 6, 29)</t>
  </si>
  <si>
    <t xml:space="preserve">   95% ФОТ (от 1222)  (Поз. 11-14, 17, 19, 22, 24, 27)</t>
  </si>
  <si>
    <t xml:space="preserve">   100% ФОТ (от 36)  (Поз. 25)</t>
  </si>
  <si>
    <t>Сметная прибыль</t>
  </si>
  <si>
    <t xml:space="preserve">   40% ФОТ (от 1410)  (Поз. 60-63)</t>
  </si>
  <si>
    <t xml:space="preserve">   50% ФОТ (от 78)  (Поз. 26, 28)</t>
  </si>
  <si>
    <t xml:space="preserve">   60% ФОТ (от 2281)  (Поз. 1-2, 7-10, 15-16, 18, 20-21, 23)</t>
  </si>
  <si>
    <t xml:space="preserve">   65% ФОТ (от 2636)  (Поз. 3, 5, 4, 6, 29, 11-14, 17, 19, 22, 24, 27, 25)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</si>
  <si>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</si>
  <si>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</si>
  <si>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</si>
  <si>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</si>
  <si>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</si>
  <si>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</si>
  <si>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</si>
  <si>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</si>
  <si>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</si>
  <si>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</si>
  <si>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</si>
  <si>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</si>
  <si>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</si>
  <si>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</si>
  <si>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23798-10-СС"И"</t>
  </si>
  <si>
    <t>___________________________40,206</t>
  </si>
  <si>
    <t>тыс. руб.</t>
  </si>
  <si>
    <t>___________________________6,405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</si>
  <si>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</si>
  <si>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</si>
  <si>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_______________________________________________________________________________________________411,76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</si>
  <si>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</si>
  <si>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</si>
  <si>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</si>
  <si>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_______________________________________________________________________________________________12,612</t>
  </si>
  <si>
    <t>_______________________________________________________________________________________________2,891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</si>
  <si>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</si>
  <si>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_______________________________________________________________________________________________24,505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</si>
  <si>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</si>
  <si>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_______________________________________________________________________________________________0,198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</si>
  <si>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</si>
  <si>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</si>
  <si>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</si>
  <si>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</si>
  <si>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</si>
  <si>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24483</t>
  </si>
  <si>
    <t>систему автоматической пожарной сигнализации и СОУЭ. Отключение вентсистем.</t>
  </si>
  <si>
    <t>Площадка 8. Здание 8 (инв.№ 5600018).</t>
  </si>
  <si>
    <t>Справочно, в тыс.руб. :</t>
  </si>
  <si>
    <t>с К=4,42</t>
  </si>
  <si>
    <t>с К=6,05</t>
  </si>
  <si>
    <t>с К=4,19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</si>
  <si>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</si>
  <si>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</si>
  <si>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 xml:space="preserve">                           Раздел 2. Материалы, неучтенные в стоимости монтажных работ</t>
  </si>
  <si>
    <t>Зам.гл.инженера отд. 072 _________________________  Т.М.Ковязина</t>
  </si>
  <si>
    <t>Составил инженер-сметчик __________________ В.В.Воронкова</t>
  </si>
  <si>
    <t>27.06.12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</si>
</sst>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168" fontId="3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0" fontId="13" fillId="0" borderId="0" xfId="0" applyFont="1" applyAlignment="1">
      <alignment horizontal="left"/>
    </xf>
    <xf numFmtId="0" fontId="14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vertical="top" wrapText="1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right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>
      <selection activeCell="C90" sqref="C90"/>
    </sheetView>
  </sheetViews>
  <sheetFormatPr defaultColWidth="9.109375" defaultRowHeight="13.2" outlineLevelRow="2" x14ac:dyDescent="0.25"/>
  <cols>
    <col min="1" max="1" width="3.33203125" style="25" customWidth="1"/>
    <col min="2" max="2" width="11.21875" style="26" customWidth="1"/>
    <col min="3" max="3" width="34.33203125" style="27" customWidth="1"/>
    <col min="4" max="4" width="7.6640625" style="28" customWidth="1"/>
    <col min="5" max="5" width="10.3320312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9.33203125" style="31" customWidth="1"/>
    <col min="17" max="17" width="5.6640625" style="6" customWidth="1"/>
    <col min="18" max="16384" width="9.109375" style="6"/>
  </cols>
  <sheetData>
    <row r="1" spans="1:18" outlineLevel="2" x14ac:dyDescent="0.25">
      <c r="A1" s="1" t="s">
        <v>15</v>
      </c>
      <c r="B1" s="2"/>
      <c r="C1" s="3"/>
      <c r="D1" s="52"/>
      <c r="E1" s="53" t="s">
        <v>194</v>
      </c>
      <c r="F1" s="53"/>
      <c r="G1" s="53"/>
      <c r="H1" s="53"/>
      <c r="I1" s="53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195</v>
      </c>
      <c r="N2" s="5"/>
      <c r="O2" s="5"/>
      <c r="P2" s="5"/>
      <c r="Q2"/>
      <c r="R2"/>
    </row>
    <row r="3" spans="1:18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196</v>
      </c>
      <c r="N3" s="5"/>
      <c r="O3" s="5"/>
      <c r="P3" s="5"/>
      <c r="Q3"/>
      <c r="R3"/>
    </row>
    <row r="4" spans="1:18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  <c r="R4"/>
    </row>
    <row r="5" spans="1:18" outlineLevel="1" x14ac:dyDescent="0.25">
      <c r="A5" s="7" t="s">
        <v>197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198</v>
      </c>
      <c r="N5" s="5"/>
      <c r="O5" s="5"/>
      <c r="P5" s="5"/>
      <c r="Q5"/>
      <c r="R5"/>
    </row>
    <row r="6" spans="1:18" outlineLevel="1" x14ac:dyDescent="0.25">
      <c r="A6" s="8"/>
      <c r="B6" s="2"/>
      <c r="C6" s="4"/>
      <c r="D6" s="6"/>
      <c r="E6" s="5"/>
      <c r="F6" s="5"/>
      <c r="G6" s="14" t="s">
        <v>199</v>
      </c>
      <c r="H6" s="14"/>
      <c r="I6" s="14"/>
      <c r="J6" s="5"/>
      <c r="K6" s="5"/>
      <c r="L6" s="5"/>
      <c r="M6" s="5"/>
      <c r="N6" s="5"/>
      <c r="O6" s="5"/>
      <c r="P6" s="5"/>
    </row>
    <row r="7" spans="1:18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</row>
    <row r="8" spans="1:18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</row>
    <row r="9" spans="1:18" x14ac:dyDescent="0.25">
      <c r="A9" s="8"/>
      <c r="B9" s="2"/>
      <c r="C9" s="15" t="s">
        <v>2</v>
      </c>
      <c r="D9" s="54" t="s">
        <v>200</v>
      </c>
      <c r="E9" s="55"/>
      <c r="F9" s="9"/>
      <c r="G9" s="9"/>
      <c r="H9" s="56"/>
      <c r="I9" s="9"/>
      <c r="J9" s="9"/>
      <c r="K9" s="9"/>
      <c r="L9" s="9"/>
      <c r="M9" s="5"/>
      <c r="N9" s="5"/>
      <c r="O9" s="5"/>
      <c r="P9" s="5"/>
      <c r="Q9" s="5"/>
    </row>
    <row r="10" spans="1:18" x14ac:dyDescent="0.25">
      <c r="A10" s="8"/>
      <c r="B10" s="2"/>
      <c r="C10" s="15"/>
      <c r="D10" s="57"/>
      <c r="E10" s="58" t="s">
        <v>201</v>
      </c>
      <c r="F10" s="58"/>
      <c r="G10" s="58"/>
      <c r="H10" s="58"/>
      <c r="I10" s="58"/>
      <c r="J10" s="58"/>
      <c r="K10" s="13"/>
      <c r="L10" s="13"/>
      <c r="M10" s="5"/>
      <c r="N10" s="5"/>
      <c r="O10" s="5"/>
      <c r="P10" s="5"/>
      <c r="Q10" s="5"/>
    </row>
    <row r="11" spans="1:18" x14ac:dyDescent="0.25">
      <c r="A11" s="8"/>
      <c r="B11" s="2"/>
      <c r="C11" s="3"/>
      <c r="D11" s="4"/>
      <c r="E11" s="17"/>
      <c r="F11" s="10"/>
      <c r="G11" s="10"/>
      <c r="H11" s="11" t="s">
        <v>3</v>
      </c>
      <c r="I11" s="11"/>
      <c r="J11" s="10"/>
      <c r="K11" s="13"/>
      <c r="L11" s="5"/>
      <c r="M11" s="5"/>
      <c r="N11" s="5"/>
      <c r="O11" s="5"/>
      <c r="P11" s="5"/>
      <c r="Q11" s="5"/>
    </row>
    <row r="12" spans="1:18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8" x14ac:dyDescent="0.25">
      <c r="A13" s="8"/>
      <c r="B13" s="2"/>
      <c r="C13" s="4"/>
      <c r="D13" s="16" t="s">
        <v>178</v>
      </c>
      <c r="E13" s="5"/>
      <c r="F13" s="5"/>
      <c r="G13" s="5"/>
      <c r="H13" s="16"/>
      <c r="I13" s="16"/>
      <c r="J13" s="16"/>
      <c r="K13" s="5"/>
      <c r="L13" s="5"/>
      <c r="M13" s="5"/>
      <c r="N13" s="59" t="s">
        <v>202</v>
      </c>
      <c r="O13" s="60"/>
      <c r="P13" s="60"/>
      <c r="Q13" s="5"/>
    </row>
    <row r="14" spans="1:18" x14ac:dyDescent="0.25">
      <c r="A14" s="8"/>
      <c r="B14" s="2"/>
      <c r="C14" s="4"/>
      <c r="D14" s="16" t="s">
        <v>186</v>
      </c>
      <c r="E14" s="5"/>
      <c r="F14" s="5"/>
      <c r="G14" s="5"/>
      <c r="H14" s="16"/>
      <c r="I14" s="16"/>
      <c r="J14" s="34" t="s">
        <v>179</v>
      </c>
      <c r="K14" s="35"/>
      <c r="L14" s="7" t="s">
        <v>180</v>
      </c>
      <c r="M14" s="5"/>
      <c r="N14" s="61" t="s">
        <v>203</v>
      </c>
      <c r="O14" s="60"/>
      <c r="P14" s="62">
        <f>P15+P16+P17+P18</f>
        <v>179.52208999999999</v>
      </c>
    </row>
    <row r="15" spans="1:18" outlineLevel="1" x14ac:dyDescent="0.25">
      <c r="A15" s="8"/>
      <c r="B15" s="2"/>
      <c r="C15" s="4"/>
      <c r="D15" s="16" t="s">
        <v>192</v>
      </c>
      <c r="E15" s="5"/>
      <c r="F15" s="5"/>
      <c r="G15" s="5"/>
      <c r="H15" s="16"/>
      <c r="I15" s="16"/>
      <c r="J15" s="34" t="s">
        <v>193</v>
      </c>
      <c r="K15" s="35"/>
      <c r="L15" s="7" t="s">
        <v>180</v>
      </c>
      <c r="M15" s="5"/>
      <c r="N15" s="61" t="s">
        <v>203</v>
      </c>
      <c r="O15" s="60"/>
      <c r="P15" s="62">
        <f>0.198*4.42</f>
        <v>0.87516000000000005</v>
      </c>
    </row>
    <row r="16" spans="1:18" outlineLevel="1" x14ac:dyDescent="0.25">
      <c r="A16" s="8"/>
      <c r="B16" s="2"/>
      <c r="C16" s="4"/>
      <c r="D16" s="16" t="s">
        <v>190</v>
      </c>
      <c r="E16" s="5"/>
      <c r="F16" s="5"/>
      <c r="G16" s="5"/>
      <c r="H16" s="16"/>
      <c r="I16" s="16"/>
      <c r="J16" s="34" t="s">
        <v>191</v>
      </c>
      <c r="K16" s="35"/>
      <c r="L16" s="7" t="s">
        <v>180</v>
      </c>
      <c r="M16" s="5"/>
      <c r="N16" s="61" t="s">
        <v>203</v>
      </c>
      <c r="O16" s="60"/>
      <c r="P16" s="62">
        <f>24.505*4.42</f>
        <v>108.3121</v>
      </c>
    </row>
    <row r="17" spans="1:17" outlineLevel="1" x14ac:dyDescent="0.25">
      <c r="A17" s="8"/>
      <c r="B17" s="2"/>
      <c r="C17" s="4"/>
      <c r="D17" s="16" t="s">
        <v>207</v>
      </c>
      <c r="E17" s="5"/>
      <c r="F17" s="5"/>
      <c r="G17" s="5"/>
      <c r="H17" s="16"/>
      <c r="I17" s="16"/>
      <c r="J17" s="34" t="s">
        <v>189</v>
      </c>
      <c r="K17" s="35"/>
      <c r="L17" s="7" t="s">
        <v>180</v>
      </c>
      <c r="M17" s="5"/>
      <c r="N17" s="61" t="s">
        <v>204</v>
      </c>
      <c r="O17" s="60"/>
      <c r="P17" s="62">
        <f>2.891*6.05</f>
        <v>17.490549999999999</v>
      </c>
    </row>
    <row r="18" spans="1:17" outlineLevel="1" x14ac:dyDescent="0.25">
      <c r="A18" s="8"/>
      <c r="B18" s="2"/>
      <c r="C18" s="4"/>
      <c r="D18" s="16" t="s">
        <v>187</v>
      </c>
      <c r="E18" s="5"/>
      <c r="F18" s="5"/>
      <c r="G18" s="5"/>
      <c r="H18" s="16"/>
      <c r="I18" s="16"/>
      <c r="J18" s="34" t="s">
        <v>188</v>
      </c>
      <c r="K18" s="35"/>
      <c r="L18" s="7" t="s">
        <v>180</v>
      </c>
      <c r="M18" s="5"/>
      <c r="N18" s="61" t="s">
        <v>205</v>
      </c>
      <c r="O18" s="60"/>
      <c r="P18" s="62">
        <f>12.612*4.19</f>
        <v>52.844280000000005</v>
      </c>
    </row>
    <row r="19" spans="1:17" x14ac:dyDescent="0.25">
      <c r="A19" s="8"/>
      <c r="B19" s="2"/>
      <c r="C19" s="4"/>
      <c r="D19" s="16" t="s">
        <v>182</v>
      </c>
      <c r="E19" s="5"/>
      <c r="F19" s="5"/>
      <c r="G19" s="5"/>
      <c r="H19" s="16"/>
      <c r="I19" s="16"/>
      <c r="J19" s="34" t="s">
        <v>181</v>
      </c>
      <c r="K19" s="35"/>
      <c r="L19" s="7" t="s">
        <v>180</v>
      </c>
      <c r="M19" s="5"/>
      <c r="N19" s="61"/>
      <c r="O19" s="60"/>
      <c r="P19" s="62"/>
    </row>
    <row r="20" spans="1:17" outlineLevel="1" x14ac:dyDescent="0.25">
      <c r="A20" s="8"/>
      <c r="B20" s="2"/>
      <c r="C20" s="4"/>
      <c r="D20" s="16" t="s">
        <v>183</v>
      </c>
      <c r="E20" s="5"/>
      <c r="F20" s="5"/>
      <c r="G20" s="5"/>
      <c r="H20" s="16"/>
      <c r="I20" s="16"/>
      <c r="J20" s="34" t="s">
        <v>184</v>
      </c>
      <c r="K20" s="35"/>
      <c r="L20" s="7" t="s">
        <v>185</v>
      </c>
      <c r="M20" s="5"/>
      <c r="N20" s="5"/>
      <c r="O20" s="5"/>
      <c r="P20" s="63"/>
    </row>
    <row r="21" spans="1:17" x14ac:dyDescent="0.25">
      <c r="A21" s="8"/>
      <c r="B21" s="2"/>
      <c r="C21" s="4"/>
      <c r="D21" s="65" t="s">
        <v>206</v>
      </c>
      <c r="E21" s="5"/>
      <c r="F21" s="5"/>
      <c r="G21" s="5"/>
      <c r="H21" s="5"/>
      <c r="I21" s="5"/>
      <c r="J21" s="5"/>
      <c r="K21" s="5"/>
      <c r="L21" s="5"/>
      <c r="M21" s="5"/>
      <c r="N21" s="61"/>
      <c r="O21" s="64"/>
      <c r="P21" s="62"/>
    </row>
    <row r="22" spans="1:17" x14ac:dyDescent="0.25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 x14ac:dyDescent="0.25">
      <c r="A23" s="32" t="s">
        <v>4</v>
      </c>
      <c r="B23" s="36" t="s">
        <v>21</v>
      </c>
      <c r="C23" s="32" t="s">
        <v>5</v>
      </c>
      <c r="D23" s="32" t="s">
        <v>6</v>
      </c>
      <c r="E23" s="32" t="s">
        <v>7</v>
      </c>
      <c r="F23" s="32" t="s">
        <v>17</v>
      </c>
      <c r="G23" s="33"/>
      <c r="H23" s="33"/>
      <c r="I23" s="33"/>
      <c r="J23" s="32" t="s">
        <v>18</v>
      </c>
      <c r="K23" s="40"/>
      <c r="L23" s="40"/>
      <c r="M23" s="40"/>
      <c r="N23" s="40"/>
      <c r="O23" s="32" t="s">
        <v>12</v>
      </c>
      <c r="P23" s="32" t="s">
        <v>13</v>
      </c>
      <c r="Q23" s="37" t="s">
        <v>19</v>
      </c>
    </row>
    <row r="24" spans="1:17" ht="18.75" customHeight="1" x14ac:dyDescent="0.25">
      <c r="A24" s="33"/>
      <c r="B24" s="38"/>
      <c r="C24" s="39"/>
      <c r="D24" s="32"/>
      <c r="E24" s="32"/>
      <c r="F24" s="32" t="s">
        <v>8</v>
      </c>
      <c r="G24" s="32" t="s">
        <v>10</v>
      </c>
      <c r="H24" s="33"/>
      <c r="I24" s="33"/>
      <c r="J24" s="32" t="s">
        <v>20</v>
      </c>
      <c r="K24" s="32" t="s">
        <v>8</v>
      </c>
      <c r="L24" s="32" t="s">
        <v>10</v>
      </c>
      <c r="M24" s="33"/>
      <c r="N24" s="33"/>
      <c r="O24" s="32"/>
      <c r="P24" s="32"/>
      <c r="Q24" s="37"/>
    </row>
    <row r="25" spans="1:17" ht="22.5" customHeight="1" x14ac:dyDescent="0.25">
      <c r="A25" s="33"/>
      <c r="B25" s="38"/>
      <c r="C25" s="39"/>
      <c r="D25" s="32"/>
      <c r="E25" s="32"/>
      <c r="F25" s="33"/>
      <c r="G25" s="20" t="s">
        <v>9</v>
      </c>
      <c r="H25" s="20" t="s">
        <v>14</v>
      </c>
      <c r="I25" s="20" t="s">
        <v>11</v>
      </c>
      <c r="J25" s="39"/>
      <c r="K25" s="33"/>
      <c r="L25" s="20" t="s">
        <v>9</v>
      </c>
      <c r="M25" s="20" t="s">
        <v>14</v>
      </c>
      <c r="N25" s="20" t="s">
        <v>11</v>
      </c>
      <c r="O25" s="32"/>
      <c r="P25" s="32"/>
      <c r="Q25" s="37"/>
    </row>
    <row r="26" spans="1:17" x14ac:dyDescent="0.25">
      <c r="A26" s="22">
        <v>1</v>
      </c>
      <c r="B26" s="23">
        <v>2</v>
      </c>
      <c r="C26" s="20">
        <v>3</v>
      </c>
      <c r="D26" s="20">
        <v>4</v>
      </c>
      <c r="E26" s="24">
        <v>5</v>
      </c>
      <c r="F26" s="21">
        <v>6</v>
      </c>
      <c r="G26" s="21">
        <v>7</v>
      </c>
      <c r="H26" s="21">
        <v>8</v>
      </c>
      <c r="I26" s="21">
        <v>9</v>
      </c>
      <c r="J26" s="21">
        <v>10</v>
      </c>
      <c r="K26" s="21">
        <v>11</v>
      </c>
      <c r="L26" s="21">
        <v>12</v>
      </c>
      <c r="M26" s="21">
        <v>13</v>
      </c>
      <c r="N26" s="21">
        <v>14</v>
      </c>
      <c r="O26" s="21">
        <v>15</v>
      </c>
      <c r="P26" s="21">
        <v>16</v>
      </c>
      <c r="Q26" s="21">
        <v>17</v>
      </c>
    </row>
    <row r="27" spans="1:17" x14ac:dyDescent="0.25">
      <c r="A27" s="41" t="s">
        <v>23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</row>
    <row r="28" spans="1:17" ht="24" x14ac:dyDescent="0.25">
      <c r="A28" s="22">
        <v>1</v>
      </c>
      <c r="B28" s="43" t="s">
        <v>24</v>
      </c>
      <c r="C28" s="44" t="s">
        <v>25</v>
      </c>
      <c r="D28" s="24" t="s">
        <v>26</v>
      </c>
      <c r="E28" s="45">
        <v>8</v>
      </c>
      <c r="F28" s="46">
        <v>28.38</v>
      </c>
      <c r="G28" s="46">
        <v>22.76</v>
      </c>
      <c r="H28" s="46">
        <v>0.46</v>
      </c>
      <c r="I28" s="47"/>
      <c r="J28" s="47"/>
      <c r="K28" s="47">
        <v>227</v>
      </c>
      <c r="L28" s="47">
        <v>182</v>
      </c>
      <c r="M28" s="47">
        <v>4</v>
      </c>
      <c r="N28" s="47"/>
      <c r="O28" s="47">
        <v>1.68</v>
      </c>
      <c r="P28" s="47">
        <v>13.44</v>
      </c>
      <c r="Q28" s="47"/>
    </row>
    <row r="29" spans="1:17" ht="34.200000000000003" x14ac:dyDescent="0.25">
      <c r="A29" s="22">
        <v>2</v>
      </c>
      <c r="B29" s="43" t="s">
        <v>27</v>
      </c>
      <c r="C29" s="44" t="s">
        <v>28</v>
      </c>
      <c r="D29" s="24" t="s">
        <v>26</v>
      </c>
      <c r="E29" s="45">
        <v>2</v>
      </c>
      <c r="F29" s="46">
        <v>13.84</v>
      </c>
      <c r="G29" s="46">
        <v>11.38</v>
      </c>
      <c r="H29" s="46">
        <v>0.17</v>
      </c>
      <c r="I29" s="47"/>
      <c r="J29" s="47"/>
      <c r="K29" s="47">
        <v>28</v>
      </c>
      <c r="L29" s="47">
        <v>23</v>
      </c>
      <c r="M29" s="47"/>
      <c r="N29" s="47"/>
      <c r="O29" s="47">
        <v>0.84</v>
      </c>
      <c r="P29" s="47">
        <v>1.68</v>
      </c>
      <c r="Q29" s="47"/>
    </row>
    <row r="30" spans="1:17" ht="24" x14ac:dyDescent="0.25">
      <c r="A30" s="22">
        <v>3</v>
      </c>
      <c r="B30" s="43" t="s">
        <v>29</v>
      </c>
      <c r="C30" s="44" t="s">
        <v>30</v>
      </c>
      <c r="D30" s="24" t="s">
        <v>26</v>
      </c>
      <c r="E30" s="45">
        <v>4</v>
      </c>
      <c r="F30" s="46">
        <v>13.89</v>
      </c>
      <c r="G30" s="46">
        <v>12.78</v>
      </c>
      <c r="H30" s="47"/>
      <c r="I30" s="47"/>
      <c r="J30" s="47"/>
      <c r="K30" s="47">
        <v>56</v>
      </c>
      <c r="L30" s="47">
        <v>51</v>
      </c>
      <c r="M30" s="47"/>
      <c r="N30" s="47"/>
      <c r="O30" s="47">
        <v>1</v>
      </c>
      <c r="P30" s="47">
        <v>4</v>
      </c>
      <c r="Q30" s="47"/>
    </row>
    <row r="31" spans="1:17" ht="24" x14ac:dyDescent="0.25">
      <c r="A31" s="22">
        <v>5</v>
      </c>
      <c r="B31" s="43" t="s">
        <v>29</v>
      </c>
      <c r="C31" s="44" t="s">
        <v>31</v>
      </c>
      <c r="D31" s="24" t="s">
        <v>26</v>
      </c>
      <c r="E31" s="48">
        <v>2</v>
      </c>
      <c r="F31" s="46">
        <v>13.89</v>
      </c>
      <c r="G31" s="46">
        <v>12.78</v>
      </c>
      <c r="H31" s="47"/>
      <c r="I31" s="47"/>
      <c r="J31" s="47"/>
      <c r="K31" s="47">
        <v>28</v>
      </c>
      <c r="L31" s="47">
        <v>26</v>
      </c>
      <c r="M31" s="47"/>
      <c r="N31" s="47"/>
      <c r="O31" s="47">
        <v>1</v>
      </c>
      <c r="P31" s="47">
        <v>2</v>
      </c>
      <c r="Q31" s="47"/>
    </row>
    <row r="32" spans="1:17" ht="24" x14ac:dyDescent="0.25">
      <c r="A32" s="22">
        <v>4</v>
      </c>
      <c r="B32" s="43" t="s">
        <v>29</v>
      </c>
      <c r="C32" s="44" t="s">
        <v>32</v>
      </c>
      <c r="D32" s="24" t="s">
        <v>26</v>
      </c>
      <c r="E32" s="45">
        <v>1</v>
      </c>
      <c r="F32" s="46">
        <v>13.89</v>
      </c>
      <c r="G32" s="46">
        <v>12.78</v>
      </c>
      <c r="H32" s="47"/>
      <c r="I32" s="47"/>
      <c r="J32" s="47"/>
      <c r="K32" s="47">
        <v>14</v>
      </c>
      <c r="L32" s="47">
        <v>13</v>
      </c>
      <c r="M32" s="47"/>
      <c r="N32" s="47"/>
      <c r="O32" s="47">
        <v>1</v>
      </c>
      <c r="P32" s="47">
        <v>1</v>
      </c>
      <c r="Q32" s="47"/>
    </row>
    <row r="33" spans="1:17" ht="24" x14ac:dyDescent="0.25">
      <c r="A33" s="22">
        <v>6</v>
      </c>
      <c r="B33" s="43" t="s">
        <v>33</v>
      </c>
      <c r="C33" s="44" t="s">
        <v>34</v>
      </c>
      <c r="D33" s="24" t="s">
        <v>26</v>
      </c>
      <c r="E33" s="45">
        <v>2</v>
      </c>
      <c r="F33" s="46">
        <v>98.76</v>
      </c>
      <c r="G33" s="46">
        <v>74.88</v>
      </c>
      <c r="H33" s="47"/>
      <c r="I33" s="47"/>
      <c r="J33" s="47"/>
      <c r="K33" s="47">
        <v>198</v>
      </c>
      <c r="L33" s="47">
        <v>150</v>
      </c>
      <c r="M33" s="47"/>
      <c r="N33" s="47"/>
      <c r="O33" s="47">
        <v>6</v>
      </c>
      <c r="P33" s="47">
        <v>12</v>
      </c>
      <c r="Q33" s="47"/>
    </row>
    <row r="34" spans="1:17" ht="34.200000000000003" x14ac:dyDescent="0.25">
      <c r="A34" s="22">
        <v>7</v>
      </c>
      <c r="B34" s="43" t="s">
        <v>35</v>
      </c>
      <c r="C34" s="44" t="s">
        <v>36</v>
      </c>
      <c r="D34" s="24" t="s">
        <v>26</v>
      </c>
      <c r="E34" s="45">
        <v>1</v>
      </c>
      <c r="F34" s="46">
        <v>117.52</v>
      </c>
      <c r="G34" s="46">
        <v>102.02</v>
      </c>
      <c r="H34" s="46">
        <v>0.46</v>
      </c>
      <c r="I34" s="47"/>
      <c r="J34" s="47"/>
      <c r="K34" s="47">
        <v>118</v>
      </c>
      <c r="L34" s="47">
        <v>102</v>
      </c>
      <c r="M34" s="47"/>
      <c r="N34" s="47"/>
      <c r="O34" s="47">
        <v>7.2</v>
      </c>
      <c r="P34" s="47">
        <v>7.2</v>
      </c>
      <c r="Q34" s="47"/>
    </row>
    <row r="35" spans="1:17" ht="34.200000000000003" x14ac:dyDescent="0.25">
      <c r="A35" s="22">
        <v>8</v>
      </c>
      <c r="B35" s="43" t="s">
        <v>37</v>
      </c>
      <c r="C35" s="44" t="s">
        <v>38</v>
      </c>
      <c r="D35" s="24" t="s">
        <v>26</v>
      </c>
      <c r="E35" s="45">
        <v>1</v>
      </c>
      <c r="F35" s="46">
        <v>256.7</v>
      </c>
      <c r="G35" s="46">
        <v>157.76</v>
      </c>
      <c r="H35" s="46">
        <v>33.83</v>
      </c>
      <c r="I35" s="46">
        <v>6.87</v>
      </c>
      <c r="J35" s="47"/>
      <c r="K35" s="47">
        <v>257</v>
      </c>
      <c r="L35" s="47">
        <v>158</v>
      </c>
      <c r="M35" s="47">
        <v>34</v>
      </c>
      <c r="N35" s="47">
        <v>7</v>
      </c>
      <c r="O35" s="47">
        <v>10.1</v>
      </c>
      <c r="P35" s="47">
        <v>10.1</v>
      </c>
      <c r="Q35" s="47"/>
    </row>
    <row r="36" spans="1:17" ht="24" x14ac:dyDescent="0.25">
      <c r="A36" s="22">
        <v>9</v>
      </c>
      <c r="B36" s="43" t="s">
        <v>39</v>
      </c>
      <c r="C36" s="44" t="s">
        <v>40</v>
      </c>
      <c r="D36" s="24" t="s">
        <v>26</v>
      </c>
      <c r="E36" s="45">
        <v>3</v>
      </c>
      <c r="F36" s="46">
        <v>86.32</v>
      </c>
      <c r="G36" s="46">
        <v>78.05</v>
      </c>
      <c r="H36" s="46">
        <v>0.37</v>
      </c>
      <c r="I36" s="47"/>
      <c r="J36" s="47"/>
      <c r="K36" s="47">
        <v>259</v>
      </c>
      <c r="L36" s="47">
        <v>234</v>
      </c>
      <c r="M36" s="47">
        <v>1</v>
      </c>
      <c r="N36" s="47"/>
      <c r="O36" s="47">
        <v>5.76</v>
      </c>
      <c r="P36" s="47">
        <v>17.28</v>
      </c>
      <c r="Q36" s="47"/>
    </row>
    <row r="37" spans="1:17" ht="24" x14ac:dyDescent="0.25">
      <c r="A37" s="22">
        <v>10</v>
      </c>
      <c r="B37" s="43" t="s">
        <v>39</v>
      </c>
      <c r="C37" s="44" t="s">
        <v>41</v>
      </c>
      <c r="D37" s="24" t="s">
        <v>26</v>
      </c>
      <c r="E37" s="45">
        <v>3</v>
      </c>
      <c r="F37" s="46">
        <v>86.32</v>
      </c>
      <c r="G37" s="46">
        <v>78.05</v>
      </c>
      <c r="H37" s="46">
        <v>0.37</v>
      </c>
      <c r="I37" s="47"/>
      <c r="J37" s="47"/>
      <c r="K37" s="47">
        <v>259</v>
      </c>
      <c r="L37" s="47">
        <v>234</v>
      </c>
      <c r="M37" s="47">
        <v>1</v>
      </c>
      <c r="N37" s="47"/>
      <c r="O37" s="47">
        <v>5.76</v>
      </c>
      <c r="P37" s="47">
        <v>17.28</v>
      </c>
      <c r="Q37" s="47"/>
    </row>
    <row r="38" spans="1:17" ht="49.8" x14ac:dyDescent="0.25">
      <c r="A38" s="22">
        <v>11</v>
      </c>
      <c r="B38" s="43" t="s">
        <v>42</v>
      </c>
      <c r="C38" s="44" t="s">
        <v>44</v>
      </c>
      <c r="D38" s="24" t="s">
        <v>43</v>
      </c>
      <c r="E38" s="45">
        <v>1.58</v>
      </c>
      <c r="F38" s="46">
        <v>311.39999999999998</v>
      </c>
      <c r="G38" s="46">
        <v>218.44</v>
      </c>
      <c r="H38" s="46">
        <v>38.75</v>
      </c>
      <c r="I38" s="46">
        <v>0.17</v>
      </c>
      <c r="J38" s="47"/>
      <c r="K38" s="47">
        <v>492</v>
      </c>
      <c r="L38" s="47">
        <v>345</v>
      </c>
      <c r="M38" s="47">
        <v>61</v>
      </c>
      <c r="N38" s="47"/>
      <c r="O38" s="47">
        <v>16.29</v>
      </c>
      <c r="P38" s="47">
        <v>25.74</v>
      </c>
      <c r="Q38" s="47"/>
    </row>
    <row r="39" spans="1:17" ht="34.200000000000003" x14ac:dyDescent="0.25">
      <c r="A39" s="22">
        <v>12</v>
      </c>
      <c r="B39" s="43" t="s">
        <v>45</v>
      </c>
      <c r="C39" s="44" t="s">
        <v>46</v>
      </c>
      <c r="D39" s="24" t="s">
        <v>43</v>
      </c>
      <c r="E39" s="45">
        <v>0.19</v>
      </c>
      <c r="F39" s="46">
        <v>2527.1999999999998</v>
      </c>
      <c r="G39" s="46">
        <v>408.1</v>
      </c>
      <c r="H39" s="46">
        <v>897.93</v>
      </c>
      <c r="I39" s="46">
        <v>320.97000000000003</v>
      </c>
      <c r="J39" s="47"/>
      <c r="K39" s="47">
        <v>480</v>
      </c>
      <c r="L39" s="47">
        <v>78</v>
      </c>
      <c r="M39" s="47">
        <v>171</v>
      </c>
      <c r="N39" s="47">
        <v>61</v>
      </c>
      <c r="O39" s="47">
        <v>30.8</v>
      </c>
      <c r="P39" s="47">
        <v>5.85</v>
      </c>
      <c r="Q39" s="47"/>
    </row>
    <row r="40" spans="1:17" ht="24" x14ac:dyDescent="0.25">
      <c r="A40" s="22">
        <v>13</v>
      </c>
      <c r="B40" s="43" t="s">
        <v>45</v>
      </c>
      <c r="C40" s="44" t="s">
        <v>47</v>
      </c>
      <c r="D40" s="24" t="s">
        <v>43</v>
      </c>
      <c r="E40" s="45">
        <v>0.02</v>
      </c>
      <c r="F40" s="46">
        <v>2527.1999999999998</v>
      </c>
      <c r="G40" s="46">
        <v>408.1</v>
      </c>
      <c r="H40" s="46">
        <v>897.93</v>
      </c>
      <c r="I40" s="46">
        <v>320.97000000000003</v>
      </c>
      <c r="J40" s="47"/>
      <c r="K40" s="47">
        <v>51</v>
      </c>
      <c r="L40" s="47">
        <v>8</v>
      </c>
      <c r="M40" s="47">
        <v>18</v>
      </c>
      <c r="N40" s="47">
        <v>6</v>
      </c>
      <c r="O40" s="47">
        <v>30.8</v>
      </c>
      <c r="P40" s="47">
        <v>0.62</v>
      </c>
      <c r="Q40" s="47"/>
    </row>
    <row r="41" spans="1:17" ht="45.6" x14ac:dyDescent="0.25">
      <c r="A41" s="22">
        <v>14</v>
      </c>
      <c r="B41" s="43" t="s">
        <v>48</v>
      </c>
      <c r="C41" s="44" t="s">
        <v>49</v>
      </c>
      <c r="D41" s="24" t="s">
        <v>43</v>
      </c>
      <c r="E41" s="45">
        <v>0.19</v>
      </c>
      <c r="F41" s="46">
        <v>658.05</v>
      </c>
      <c r="G41" s="46">
        <v>74.33</v>
      </c>
      <c r="H41" s="46">
        <v>2.92</v>
      </c>
      <c r="I41" s="46">
        <v>0.18</v>
      </c>
      <c r="J41" s="47"/>
      <c r="K41" s="47">
        <v>125</v>
      </c>
      <c r="L41" s="47">
        <v>14</v>
      </c>
      <c r="M41" s="47">
        <v>1</v>
      </c>
      <c r="N41" s="47"/>
      <c r="O41" s="47">
        <v>5.61</v>
      </c>
      <c r="P41" s="47">
        <v>1.07</v>
      </c>
      <c r="Q41" s="47"/>
    </row>
    <row r="42" spans="1:17" ht="24" x14ac:dyDescent="0.25">
      <c r="A42" s="22">
        <v>15</v>
      </c>
      <c r="B42" s="43" t="s">
        <v>50</v>
      </c>
      <c r="C42" s="44" t="s">
        <v>51</v>
      </c>
      <c r="D42" s="24" t="s">
        <v>43</v>
      </c>
      <c r="E42" s="45">
        <v>3.5000000000000003E-2</v>
      </c>
      <c r="F42" s="46">
        <v>164.55</v>
      </c>
      <c r="G42" s="46">
        <v>144.80000000000001</v>
      </c>
      <c r="H42" s="47"/>
      <c r="I42" s="47"/>
      <c r="J42" s="47"/>
      <c r="K42" s="47">
        <v>6</v>
      </c>
      <c r="L42" s="47">
        <v>5</v>
      </c>
      <c r="M42" s="47"/>
      <c r="N42" s="47"/>
      <c r="O42" s="47">
        <v>9.27</v>
      </c>
      <c r="P42" s="47">
        <v>0.32</v>
      </c>
      <c r="Q42" s="47"/>
    </row>
    <row r="43" spans="1:17" ht="24" x14ac:dyDescent="0.25">
      <c r="A43" s="22">
        <v>16</v>
      </c>
      <c r="B43" s="43" t="s">
        <v>52</v>
      </c>
      <c r="C43" s="44" t="s">
        <v>53</v>
      </c>
      <c r="D43" s="24" t="s">
        <v>26</v>
      </c>
      <c r="E43" s="45">
        <v>8</v>
      </c>
      <c r="F43" s="46">
        <v>7.32</v>
      </c>
      <c r="G43" s="46">
        <v>6.88</v>
      </c>
      <c r="H43" s="47"/>
      <c r="I43" s="47"/>
      <c r="J43" s="47"/>
      <c r="K43" s="47">
        <v>59</v>
      </c>
      <c r="L43" s="47">
        <v>55</v>
      </c>
      <c r="M43" s="47"/>
      <c r="N43" s="47"/>
      <c r="O43" s="47">
        <v>0.5</v>
      </c>
      <c r="P43" s="47">
        <v>4</v>
      </c>
      <c r="Q43" s="47"/>
    </row>
    <row r="44" spans="1:17" ht="24" x14ac:dyDescent="0.25">
      <c r="A44" s="22">
        <v>17</v>
      </c>
      <c r="B44" s="43" t="s">
        <v>54</v>
      </c>
      <c r="C44" s="44" t="s">
        <v>55</v>
      </c>
      <c r="D44" s="24" t="s">
        <v>43</v>
      </c>
      <c r="E44" s="45">
        <v>1.575</v>
      </c>
      <c r="F44" s="46">
        <v>189.23</v>
      </c>
      <c r="G44" s="46">
        <v>46.64</v>
      </c>
      <c r="H44" s="46">
        <v>56.09</v>
      </c>
      <c r="I44" s="46">
        <v>24.55</v>
      </c>
      <c r="J44" s="47"/>
      <c r="K44" s="47">
        <v>298</v>
      </c>
      <c r="L44" s="47">
        <v>73</v>
      </c>
      <c r="M44" s="47">
        <v>88</v>
      </c>
      <c r="N44" s="47">
        <v>39</v>
      </c>
      <c r="O44" s="47">
        <v>3.52</v>
      </c>
      <c r="P44" s="47">
        <v>5.54</v>
      </c>
      <c r="Q44" s="47"/>
    </row>
    <row r="45" spans="1:17" ht="24" x14ac:dyDescent="0.25">
      <c r="A45" s="22">
        <v>18</v>
      </c>
      <c r="B45" s="43" t="s">
        <v>56</v>
      </c>
      <c r="C45" s="44" t="s">
        <v>57</v>
      </c>
      <c r="D45" s="24" t="s">
        <v>58</v>
      </c>
      <c r="E45" s="45">
        <v>0.34</v>
      </c>
      <c r="F45" s="46">
        <v>1837.57</v>
      </c>
      <c r="G45" s="46">
        <v>474.14</v>
      </c>
      <c r="H45" s="46">
        <v>129.78</v>
      </c>
      <c r="I45" s="46">
        <v>23.9</v>
      </c>
      <c r="J45" s="47"/>
      <c r="K45" s="47">
        <v>625</v>
      </c>
      <c r="L45" s="47">
        <v>161</v>
      </c>
      <c r="M45" s="47">
        <v>44</v>
      </c>
      <c r="N45" s="47">
        <v>8</v>
      </c>
      <c r="O45" s="47">
        <v>37.1</v>
      </c>
      <c r="P45" s="47">
        <v>12.61</v>
      </c>
      <c r="Q45" s="47"/>
    </row>
    <row r="46" spans="1:17" ht="24" x14ac:dyDescent="0.25">
      <c r="A46" s="22">
        <v>19</v>
      </c>
      <c r="B46" s="43" t="s">
        <v>59</v>
      </c>
      <c r="C46" s="44" t="s">
        <v>60</v>
      </c>
      <c r="D46" s="24" t="s">
        <v>58</v>
      </c>
      <c r="E46" s="45">
        <v>0.3</v>
      </c>
      <c r="F46" s="46">
        <v>4535.6099999999997</v>
      </c>
      <c r="G46" s="46">
        <v>231.71</v>
      </c>
      <c r="H46" s="46">
        <v>2581.44</v>
      </c>
      <c r="I46" s="46">
        <v>295.76</v>
      </c>
      <c r="J46" s="47"/>
      <c r="K46" s="47">
        <v>1361</v>
      </c>
      <c r="L46" s="47">
        <v>70</v>
      </c>
      <c r="M46" s="47">
        <v>774</v>
      </c>
      <c r="N46" s="47">
        <v>89</v>
      </c>
      <c r="O46" s="47">
        <v>17.100000000000001</v>
      </c>
      <c r="P46" s="47">
        <v>5.13</v>
      </c>
      <c r="Q46" s="47"/>
    </row>
    <row r="47" spans="1:17" ht="34.200000000000003" x14ac:dyDescent="0.25">
      <c r="A47" s="22">
        <v>20</v>
      </c>
      <c r="B47" s="43" t="s">
        <v>61</v>
      </c>
      <c r="C47" s="44" t="s">
        <v>62</v>
      </c>
      <c r="D47" s="24" t="s">
        <v>63</v>
      </c>
      <c r="E47" s="45">
        <v>4</v>
      </c>
      <c r="F47" s="46">
        <v>74.95</v>
      </c>
      <c r="G47" s="46">
        <v>69.11</v>
      </c>
      <c r="H47" s="47"/>
      <c r="I47" s="47"/>
      <c r="J47" s="47"/>
      <c r="K47" s="47">
        <v>300</v>
      </c>
      <c r="L47" s="47">
        <v>276</v>
      </c>
      <c r="M47" s="47"/>
      <c r="N47" s="47"/>
      <c r="O47" s="47">
        <v>5.0999999999999996</v>
      </c>
      <c r="P47" s="47">
        <v>20.399999999999999</v>
      </c>
      <c r="Q47" s="47"/>
    </row>
    <row r="48" spans="1:17" ht="24" x14ac:dyDescent="0.25">
      <c r="A48" s="22">
        <v>21</v>
      </c>
      <c r="B48" s="43" t="s">
        <v>64</v>
      </c>
      <c r="C48" s="44" t="s">
        <v>65</v>
      </c>
      <c r="D48" s="24" t="s">
        <v>26</v>
      </c>
      <c r="E48" s="45">
        <v>22</v>
      </c>
      <c r="F48" s="46">
        <v>8.41</v>
      </c>
      <c r="G48" s="46">
        <v>7.26</v>
      </c>
      <c r="H48" s="47"/>
      <c r="I48" s="47"/>
      <c r="J48" s="47"/>
      <c r="K48" s="47">
        <v>185</v>
      </c>
      <c r="L48" s="47">
        <v>160</v>
      </c>
      <c r="M48" s="47"/>
      <c r="N48" s="47"/>
      <c r="O48" s="47">
        <v>0.52</v>
      </c>
      <c r="P48" s="47">
        <v>11.44</v>
      </c>
      <c r="Q48" s="47"/>
    </row>
    <row r="49" spans="1:17" ht="24" x14ac:dyDescent="0.25">
      <c r="A49" s="22">
        <v>22</v>
      </c>
      <c r="B49" s="43" t="s">
        <v>66</v>
      </c>
      <c r="C49" s="44" t="s">
        <v>67</v>
      </c>
      <c r="D49" s="24" t="s">
        <v>26</v>
      </c>
      <c r="E49" s="45">
        <v>1</v>
      </c>
      <c r="F49" s="46">
        <v>137.5</v>
      </c>
      <c r="G49" s="46">
        <v>31.8</v>
      </c>
      <c r="H49" s="46">
        <v>2.36</v>
      </c>
      <c r="I49" s="47"/>
      <c r="J49" s="47"/>
      <c r="K49" s="47">
        <v>138</v>
      </c>
      <c r="L49" s="47">
        <v>32</v>
      </c>
      <c r="M49" s="47">
        <v>2</v>
      </c>
      <c r="N49" s="47"/>
      <c r="O49" s="47">
        <v>2.4</v>
      </c>
      <c r="P49" s="47">
        <v>2.4</v>
      </c>
      <c r="Q49" s="47"/>
    </row>
    <row r="50" spans="1:17" ht="24" x14ac:dyDescent="0.25">
      <c r="A50" s="22">
        <v>23</v>
      </c>
      <c r="B50" s="43" t="s">
        <v>52</v>
      </c>
      <c r="C50" s="44" t="s">
        <v>68</v>
      </c>
      <c r="D50" s="24" t="s">
        <v>26</v>
      </c>
      <c r="E50" s="45">
        <v>2</v>
      </c>
      <c r="F50" s="46">
        <v>7.32</v>
      </c>
      <c r="G50" s="46">
        <v>6.88</v>
      </c>
      <c r="H50" s="47"/>
      <c r="I50" s="47"/>
      <c r="J50" s="47"/>
      <c r="K50" s="47">
        <v>15</v>
      </c>
      <c r="L50" s="47">
        <v>14</v>
      </c>
      <c r="M50" s="47"/>
      <c r="N50" s="47"/>
      <c r="O50" s="47">
        <v>0.5</v>
      </c>
      <c r="P50" s="47">
        <v>1</v>
      </c>
      <c r="Q50" s="47"/>
    </row>
    <row r="51" spans="1:17" ht="34.200000000000003" x14ac:dyDescent="0.25">
      <c r="A51" s="22">
        <v>24</v>
      </c>
      <c r="B51" s="43" t="s">
        <v>69</v>
      </c>
      <c r="C51" s="44" t="s">
        <v>70</v>
      </c>
      <c r="D51" s="24" t="s">
        <v>26</v>
      </c>
      <c r="E51" s="45">
        <v>1</v>
      </c>
      <c r="F51" s="46">
        <v>174.77</v>
      </c>
      <c r="G51" s="46">
        <v>20.9</v>
      </c>
      <c r="H51" s="46">
        <v>1.28</v>
      </c>
      <c r="I51" s="47"/>
      <c r="J51" s="47"/>
      <c r="K51" s="47">
        <v>175</v>
      </c>
      <c r="L51" s="47">
        <v>21</v>
      </c>
      <c r="M51" s="47">
        <v>1</v>
      </c>
      <c r="N51" s="47"/>
      <c r="O51" s="47">
        <v>1.56</v>
      </c>
      <c r="P51" s="47">
        <v>1.56</v>
      </c>
      <c r="Q51" s="47"/>
    </row>
    <row r="52" spans="1:17" ht="24" x14ac:dyDescent="0.25">
      <c r="A52" s="22">
        <v>25</v>
      </c>
      <c r="B52" s="43" t="s">
        <v>71</v>
      </c>
      <c r="C52" s="44" t="s">
        <v>72</v>
      </c>
      <c r="D52" s="24" t="s">
        <v>26</v>
      </c>
      <c r="E52" s="45">
        <v>1</v>
      </c>
      <c r="F52" s="46">
        <v>121.87</v>
      </c>
      <c r="G52" s="46">
        <v>26.33</v>
      </c>
      <c r="H52" s="46">
        <v>2.39</v>
      </c>
      <c r="I52" s="47"/>
      <c r="J52" s="47"/>
      <c r="K52" s="47">
        <v>122</v>
      </c>
      <c r="L52" s="47">
        <v>26</v>
      </c>
      <c r="M52" s="47">
        <v>2</v>
      </c>
      <c r="N52" s="47"/>
      <c r="O52" s="47">
        <v>2.06</v>
      </c>
      <c r="P52" s="47">
        <v>2.06</v>
      </c>
      <c r="Q52" s="47"/>
    </row>
    <row r="53" spans="1:17" ht="34.200000000000003" x14ac:dyDescent="0.25">
      <c r="A53" s="22">
        <v>26</v>
      </c>
      <c r="B53" s="43" t="s">
        <v>73</v>
      </c>
      <c r="C53" s="44" t="s">
        <v>74</v>
      </c>
      <c r="D53" s="24" t="s">
        <v>75</v>
      </c>
      <c r="E53" s="45">
        <v>0.05</v>
      </c>
      <c r="F53" s="46">
        <v>555</v>
      </c>
      <c r="G53" s="46">
        <v>555</v>
      </c>
      <c r="H53" s="47"/>
      <c r="I53" s="47"/>
      <c r="J53" s="47"/>
      <c r="K53" s="47">
        <v>28</v>
      </c>
      <c r="L53" s="47">
        <v>28</v>
      </c>
      <c r="M53" s="47"/>
      <c r="N53" s="47"/>
      <c r="O53" s="47">
        <v>50.5</v>
      </c>
      <c r="P53" s="47">
        <v>2.5299999999999998</v>
      </c>
      <c r="Q53" s="47"/>
    </row>
    <row r="54" spans="1:17" ht="34.200000000000003" x14ac:dyDescent="0.25">
      <c r="A54" s="22">
        <v>27</v>
      </c>
      <c r="B54" s="43" t="s">
        <v>76</v>
      </c>
      <c r="C54" s="44" t="s">
        <v>77</v>
      </c>
      <c r="D54" s="24" t="s">
        <v>78</v>
      </c>
      <c r="E54" s="45">
        <v>5</v>
      </c>
      <c r="F54" s="46">
        <v>22.58</v>
      </c>
      <c r="G54" s="46">
        <v>6.37</v>
      </c>
      <c r="H54" s="47"/>
      <c r="I54" s="47"/>
      <c r="J54" s="47"/>
      <c r="K54" s="47">
        <v>113</v>
      </c>
      <c r="L54" s="47">
        <v>32</v>
      </c>
      <c r="M54" s="47"/>
      <c r="N54" s="47"/>
      <c r="O54" s="47">
        <v>0.47</v>
      </c>
      <c r="P54" s="47">
        <v>2.35</v>
      </c>
      <c r="Q54" s="47"/>
    </row>
    <row r="55" spans="1:17" ht="34.200000000000003" x14ac:dyDescent="0.25">
      <c r="A55" s="22">
        <v>28</v>
      </c>
      <c r="B55" s="43" t="s">
        <v>79</v>
      </c>
      <c r="C55" s="44" t="s">
        <v>80</v>
      </c>
      <c r="D55" s="24" t="s">
        <v>75</v>
      </c>
      <c r="E55" s="45">
        <v>0.05</v>
      </c>
      <c r="F55" s="46">
        <v>1343.1</v>
      </c>
      <c r="G55" s="46">
        <v>944.71</v>
      </c>
      <c r="H55" s="46">
        <v>2.02</v>
      </c>
      <c r="I55" s="46">
        <v>0.78</v>
      </c>
      <c r="J55" s="47"/>
      <c r="K55" s="47">
        <v>67</v>
      </c>
      <c r="L55" s="47">
        <v>47</v>
      </c>
      <c r="M55" s="47"/>
      <c r="N55" s="47"/>
      <c r="O55" s="47">
        <v>78.66</v>
      </c>
      <c r="P55" s="47">
        <v>3.93</v>
      </c>
      <c r="Q55" s="47"/>
    </row>
    <row r="56" spans="1:17" ht="24" x14ac:dyDescent="0.25">
      <c r="A56" s="22">
        <v>29</v>
      </c>
      <c r="B56" s="43" t="s">
        <v>81</v>
      </c>
      <c r="C56" s="44" t="s">
        <v>82</v>
      </c>
      <c r="D56" s="24" t="s">
        <v>26</v>
      </c>
      <c r="E56" s="45">
        <v>1</v>
      </c>
      <c r="F56" s="46">
        <v>980.7</v>
      </c>
      <c r="G56" s="46">
        <v>738.48</v>
      </c>
      <c r="H56" s="46">
        <v>3.84</v>
      </c>
      <c r="I56" s="46">
        <v>0.78</v>
      </c>
      <c r="J56" s="47"/>
      <c r="K56" s="47">
        <v>981</v>
      </c>
      <c r="L56" s="47">
        <v>738</v>
      </c>
      <c r="M56" s="47">
        <v>4</v>
      </c>
      <c r="N56" s="47">
        <v>1</v>
      </c>
      <c r="O56" s="47">
        <v>54.5</v>
      </c>
      <c r="P56" s="47">
        <v>54.5</v>
      </c>
      <c r="Q56" s="47"/>
    </row>
    <row r="57" spans="1:17" x14ac:dyDescent="0.25">
      <c r="A57" s="41" t="s">
        <v>208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</row>
    <row r="58" spans="1:17" ht="24" x14ac:dyDescent="0.25">
      <c r="A58" s="22">
        <v>30</v>
      </c>
      <c r="B58" s="43" t="s">
        <v>83</v>
      </c>
      <c r="C58" s="44" t="s">
        <v>84</v>
      </c>
      <c r="D58" s="24" t="s">
        <v>85</v>
      </c>
      <c r="E58" s="48">
        <v>8.0579999999999999E-2</v>
      </c>
      <c r="F58" s="46">
        <v>7683.83</v>
      </c>
      <c r="G58" s="47"/>
      <c r="H58" s="47"/>
      <c r="I58" s="47"/>
      <c r="J58" s="47"/>
      <c r="K58" s="47">
        <v>619</v>
      </c>
      <c r="L58" s="47"/>
      <c r="M58" s="47"/>
      <c r="N58" s="47"/>
      <c r="O58" s="47"/>
      <c r="P58" s="47"/>
      <c r="Q58" s="47"/>
    </row>
    <row r="59" spans="1:17" ht="34.200000000000003" x14ac:dyDescent="0.25">
      <c r="A59" s="22">
        <v>31</v>
      </c>
      <c r="B59" s="43" t="s">
        <v>83</v>
      </c>
      <c r="C59" s="44" t="s">
        <v>86</v>
      </c>
      <c r="D59" s="24" t="s">
        <v>85</v>
      </c>
      <c r="E59" s="48">
        <v>9.282E-2</v>
      </c>
      <c r="F59" s="46">
        <v>3422.43</v>
      </c>
      <c r="G59" s="47"/>
      <c r="H59" s="47"/>
      <c r="I59" s="47"/>
      <c r="J59" s="47"/>
      <c r="K59" s="47">
        <v>318</v>
      </c>
      <c r="L59" s="47"/>
      <c r="M59" s="47"/>
      <c r="N59" s="47"/>
      <c r="O59" s="47"/>
      <c r="P59" s="47"/>
      <c r="Q59" s="47"/>
    </row>
    <row r="60" spans="1:17" ht="45.6" x14ac:dyDescent="0.25">
      <c r="A60" s="22">
        <v>32</v>
      </c>
      <c r="B60" s="43" t="s">
        <v>87</v>
      </c>
      <c r="C60" s="44" t="s">
        <v>88</v>
      </c>
      <c r="D60" s="24" t="s">
        <v>85</v>
      </c>
      <c r="E60" s="48">
        <v>7.5480000000000005E-2</v>
      </c>
      <c r="F60" s="46">
        <v>8539</v>
      </c>
      <c r="G60" s="47"/>
      <c r="H60" s="47"/>
      <c r="I60" s="47"/>
      <c r="J60" s="47"/>
      <c r="K60" s="47">
        <v>645</v>
      </c>
      <c r="L60" s="47"/>
      <c r="M60" s="47"/>
      <c r="N60" s="47"/>
      <c r="O60" s="47"/>
      <c r="P60" s="47"/>
      <c r="Q60" s="47"/>
    </row>
    <row r="61" spans="1:17" ht="57" x14ac:dyDescent="0.25">
      <c r="A61" s="22">
        <v>33</v>
      </c>
      <c r="B61" s="43" t="s">
        <v>89</v>
      </c>
      <c r="C61" s="44" t="s">
        <v>90</v>
      </c>
      <c r="D61" s="24" t="s">
        <v>91</v>
      </c>
      <c r="E61" s="45">
        <v>2</v>
      </c>
      <c r="F61" s="46">
        <v>12.41</v>
      </c>
      <c r="G61" s="47"/>
      <c r="H61" s="47"/>
      <c r="I61" s="47"/>
      <c r="J61" s="47"/>
      <c r="K61" s="47">
        <v>25</v>
      </c>
      <c r="L61" s="47"/>
      <c r="M61" s="47"/>
      <c r="N61" s="47"/>
      <c r="O61" s="47"/>
      <c r="P61" s="47"/>
      <c r="Q61" s="47"/>
    </row>
    <row r="62" spans="1:17" ht="57" x14ac:dyDescent="0.25">
      <c r="A62" s="22">
        <v>34</v>
      </c>
      <c r="B62" s="43" t="s">
        <v>92</v>
      </c>
      <c r="C62" s="44" t="s">
        <v>93</v>
      </c>
      <c r="D62" s="24" t="s">
        <v>91</v>
      </c>
      <c r="E62" s="45">
        <v>19</v>
      </c>
      <c r="F62" s="46">
        <v>14.72</v>
      </c>
      <c r="G62" s="47"/>
      <c r="H62" s="47"/>
      <c r="I62" s="47"/>
      <c r="J62" s="47"/>
      <c r="K62" s="47">
        <v>280</v>
      </c>
      <c r="L62" s="47"/>
      <c r="M62" s="47"/>
      <c r="N62" s="47"/>
      <c r="O62" s="47"/>
      <c r="P62" s="47"/>
      <c r="Q62" s="47"/>
    </row>
    <row r="63" spans="1:17" ht="24" x14ac:dyDescent="0.25">
      <c r="A63" s="22">
        <v>35</v>
      </c>
      <c r="B63" s="43" t="s">
        <v>94</v>
      </c>
      <c r="C63" s="44" t="s">
        <v>95</v>
      </c>
      <c r="D63" s="24" t="s">
        <v>96</v>
      </c>
      <c r="E63" s="45">
        <v>26</v>
      </c>
      <c r="F63" s="46">
        <v>1.19</v>
      </c>
      <c r="G63" s="47"/>
      <c r="H63" s="47"/>
      <c r="I63" s="47"/>
      <c r="J63" s="47"/>
      <c r="K63" s="47">
        <v>31</v>
      </c>
      <c r="L63" s="47"/>
      <c r="M63" s="47"/>
      <c r="N63" s="47"/>
      <c r="O63" s="47"/>
      <c r="P63" s="47"/>
      <c r="Q63" s="47"/>
    </row>
    <row r="64" spans="1:17" ht="57" x14ac:dyDescent="0.25">
      <c r="A64" s="22">
        <v>36</v>
      </c>
      <c r="B64" s="43" t="s">
        <v>97</v>
      </c>
      <c r="C64" s="44" t="s">
        <v>98</v>
      </c>
      <c r="D64" s="24" t="s">
        <v>99</v>
      </c>
      <c r="E64" s="45">
        <v>3</v>
      </c>
      <c r="F64" s="46">
        <v>77.28</v>
      </c>
      <c r="G64" s="47"/>
      <c r="H64" s="47"/>
      <c r="I64" s="47"/>
      <c r="J64" s="47"/>
      <c r="K64" s="47">
        <v>232</v>
      </c>
      <c r="L64" s="47"/>
      <c r="M64" s="47"/>
      <c r="N64" s="47"/>
      <c r="O64" s="47"/>
      <c r="P64" s="47"/>
      <c r="Q64" s="47"/>
    </row>
    <row r="65" spans="1:17" ht="24" x14ac:dyDescent="0.25">
      <c r="A65" s="22">
        <v>37</v>
      </c>
      <c r="B65" s="43" t="s">
        <v>100</v>
      </c>
      <c r="C65" s="44" t="s">
        <v>101</v>
      </c>
      <c r="D65" s="24" t="s">
        <v>96</v>
      </c>
      <c r="E65" s="45">
        <v>1</v>
      </c>
      <c r="F65" s="46">
        <v>240.85</v>
      </c>
      <c r="G65" s="47"/>
      <c r="H65" s="47"/>
      <c r="I65" s="47"/>
      <c r="J65" s="47"/>
      <c r="K65" s="47">
        <v>241</v>
      </c>
      <c r="L65" s="47"/>
      <c r="M65" s="47"/>
      <c r="N65" s="47"/>
      <c r="O65" s="47"/>
      <c r="P65" s="47"/>
      <c r="Q65" s="47"/>
    </row>
    <row r="66" spans="1:17" ht="24" x14ac:dyDescent="0.25">
      <c r="A66" s="22">
        <v>38</v>
      </c>
      <c r="B66" s="43" t="s">
        <v>102</v>
      </c>
      <c r="C66" s="44" t="s">
        <v>103</v>
      </c>
      <c r="D66" s="24" t="s">
        <v>96</v>
      </c>
      <c r="E66" s="45">
        <v>2</v>
      </c>
      <c r="F66" s="46">
        <v>55.3</v>
      </c>
      <c r="G66" s="47"/>
      <c r="H66" s="47"/>
      <c r="I66" s="47"/>
      <c r="J66" s="47"/>
      <c r="K66" s="47">
        <v>111</v>
      </c>
      <c r="L66" s="47"/>
      <c r="M66" s="47"/>
      <c r="N66" s="47"/>
      <c r="O66" s="47"/>
      <c r="P66" s="47"/>
      <c r="Q66" s="47"/>
    </row>
    <row r="67" spans="1:17" ht="24" x14ac:dyDescent="0.25">
      <c r="A67" s="22">
        <v>39</v>
      </c>
      <c r="B67" s="43" t="s">
        <v>104</v>
      </c>
      <c r="C67" s="44" t="s">
        <v>105</v>
      </c>
      <c r="D67" s="24" t="s">
        <v>96</v>
      </c>
      <c r="E67" s="45">
        <v>1</v>
      </c>
      <c r="F67" s="46">
        <v>33.29</v>
      </c>
      <c r="G67" s="47"/>
      <c r="H67" s="47"/>
      <c r="I67" s="47"/>
      <c r="J67" s="47"/>
      <c r="K67" s="47">
        <v>33</v>
      </c>
      <c r="L67" s="47"/>
      <c r="M67" s="47"/>
      <c r="N67" s="47"/>
      <c r="O67" s="47"/>
      <c r="P67" s="47"/>
      <c r="Q67" s="47"/>
    </row>
    <row r="68" spans="1:17" ht="24" x14ac:dyDescent="0.25">
      <c r="A68" s="22">
        <v>40</v>
      </c>
      <c r="B68" s="43" t="s">
        <v>83</v>
      </c>
      <c r="C68" s="44" t="s">
        <v>106</v>
      </c>
      <c r="D68" s="24" t="s">
        <v>91</v>
      </c>
      <c r="E68" s="45">
        <v>158</v>
      </c>
      <c r="F68" s="46">
        <v>2.41</v>
      </c>
      <c r="G68" s="47"/>
      <c r="H68" s="47"/>
      <c r="I68" s="47"/>
      <c r="J68" s="47"/>
      <c r="K68" s="47">
        <v>381</v>
      </c>
      <c r="L68" s="47"/>
      <c r="M68" s="47"/>
      <c r="N68" s="47"/>
      <c r="O68" s="47"/>
      <c r="P68" s="47"/>
      <c r="Q68" s="47"/>
    </row>
    <row r="69" spans="1:17" ht="24" x14ac:dyDescent="0.25">
      <c r="A69" s="22">
        <v>41</v>
      </c>
      <c r="B69" s="43" t="s">
        <v>107</v>
      </c>
      <c r="C69" s="44" t="s">
        <v>108</v>
      </c>
      <c r="D69" s="24" t="s">
        <v>96</v>
      </c>
      <c r="E69" s="45">
        <v>8</v>
      </c>
      <c r="F69" s="46">
        <v>6.79</v>
      </c>
      <c r="G69" s="47"/>
      <c r="H69" s="47"/>
      <c r="I69" s="47"/>
      <c r="J69" s="47"/>
      <c r="K69" s="47">
        <v>54</v>
      </c>
      <c r="L69" s="47"/>
      <c r="M69" s="47"/>
      <c r="N69" s="47"/>
      <c r="O69" s="47"/>
      <c r="P69" s="47"/>
      <c r="Q69" s="47"/>
    </row>
    <row r="70" spans="1:17" ht="24" x14ac:dyDescent="0.25">
      <c r="A70" s="22">
        <v>42</v>
      </c>
      <c r="B70" s="43" t="s">
        <v>83</v>
      </c>
      <c r="C70" s="44" t="s">
        <v>109</v>
      </c>
      <c r="D70" s="24" t="s">
        <v>110</v>
      </c>
      <c r="E70" s="45">
        <v>9</v>
      </c>
      <c r="F70" s="46">
        <v>32.270000000000003</v>
      </c>
      <c r="G70" s="47"/>
      <c r="H70" s="47"/>
      <c r="I70" s="47"/>
      <c r="J70" s="47"/>
      <c r="K70" s="47">
        <v>290</v>
      </c>
      <c r="L70" s="47"/>
      <c r="M70" s="47"/>
      <c r="N70" s="47"/>
      <c r="O70" s="47"/>
      <c r="P70" s="47"/>
      <c r="Q70" s="47"/>
    </row>
    <row r="71" spans="1:17" ht="24" x14ac:dyDescent="0.25">
      <c r="A71" s="22">
        <v>43</v>
      </c>
      <c r="B71" s="43" t="s">
        <v>83</v>
      </c>
      <c r="C71" s="44" t="s">
        <v>111</v>
      </c>
      <c r="D71" s="24" t="s">
        <v>110</v>
      </c>
      <c r="E71" s="45">
        <v>3</v>
      </c>
      <c r="F71" s="46">
        <v>683.9</v>
      </c>
      <c r="G71" s="47"/>
      <c r="H71" s="47"/>
      <c r="I71" s="47"/>
      <c r="J71" s="47"/>
      <c r="K71" s="47">
        <v>2052</v>
      </c>
      <c r="L71" s="47"/>
      <c r="M71" s="47"/>
      <c r="N71" s="47"/>
      <c r="O71" s="47"/>
      <c r="P71" s="47"/>
      <c r="Q71" s="47"/>
    </row>
    <row r="72" spans="1:17" ht="24" x14ac:dyDescent="0.25">
      <c r="A72" s="22">
        <v>44</v>
      </c>
      <c r="B72" s="43" t="s">
        <v>83</v>
      </c>
      <c r="C72" s="44" t="s">
        <v>112</v>
      </c>
      <c r="D72" s="24" t="s">
        <v>110</v>
      </c>
      <c r="E72" s="45">
        <v>5</v>
      </c>
      <c r="F72" s="46">
        <v>29.08</v>
      </c>
      <c r="G72" s="47"/>
      <c r="H72" s="47"/>
      <c r="I72" s="47"/>
      <c r="J72" s="47"/>
      <c r="K72" s="47">
        <v>145</v>
      </c>
      <c r="L72" s="47"/>
      <c r="M72" s="47"/>
      <c r="N72" s="47"/>
      <c r="O72" s="47"/>
      <c r="P72" s="47"/>
      <c r="Q72" s="47"/>
    </row>
    <row r="73" spans="1:17" ht="24" x14ac:dyDescent="0.25">
      <c r="A73" s="22">
        <v>45</v>
      </c>
      <c r="B73" s="43" t="s">
        <v>83</v>
      </c>
      <c r="C73" s="44" t="s">
        <v>113</v>
      </c>
      <c r="D73" s="24" t="s">
        <v>110</v>
      </c>
      <c r="E73" s="45">
        <v>1</v>
      </c>
      <c r="F73" s="46">
        <v>31.76</v>
      </c>
      <c r="G73" s="47"/>
      <c r="H73" s="47"/>
      <c r="I73" s="47"/>
      <c r="J73" s="47"/>
      <c r="K73" s="47">
        <v>32</v>
      </c>
      <c r="L73" s="47"/>
      <c r="M73" s="47"/>
      <c r="N73" s="47"/>
      <c r="O73" s="47"/>
      <c r="P73" s="47"/>
      <c r="Q73" s="47"/>
    </row>
    <row r="74" spans="1:17" ht="24" x14ac:dyDescent="0.25">
      <c r="A74" s="22">
        <v>46</v>
      </c>
      <c r="B74" s="43" t="s">
        <v>83</v>
      </c>
      <c r="C74" s="44" t="s">
        <v>114</v>
      </c>
      <c r="D74" s="24" t="s">
        <v>110</v>
      </c>
      <c r="E74" s="45">
        <v>1</v>
      </c>
      <c r="F74" s="46">
        <v>25.38</v>
      </c>
      <c r="G74" s="47"/>
      <c r="H74" s="47"/>
      <c r="I74" s="47"/>
      <c r="J74" s="47"/>
      <c r="K74" s="47">
        <v>25</v>
      </c>
      <c r="L74" s="47"/>
      <c r="M74" s="47"/>
      <c r="N74" s="47"/>
      <c r="O74" s="47"/>
      <c r="P74" s="47"/>
      <c r="Q74" s="47"/>
    </row>
    <row r="75" spans="1:17" ht="24" x14ac:dyDescent="0.25">
      <c r="A75" s="22">
        <v>47</v>
      </c>
      <c r="B75" s="43" t="s">
        <v>83</v>
      </c>
      <c r="C75" s="44" t="s">
        <v>115</v>
      </c>
      <c r="D75" s="24" t="s">
        <v>110</v>
      </c>
      <c r="E75" s="45">
        <v>2</v>
      </c>
      <c r="F75" s="46">
        <v>24.78</v>
      </c>
      <c r="G75" s="47"/>
      <c r="H75" s="47"/>
      <c r="I75" s="47"/>
      <c r="J75" s="47"/>
      <c r="K75" s="47">
        <v>50</v>
      </c>
      <c r="L75" s="47"/>
      <c r="M75" s="47"/>
      <c r="N75" s="47"/>
      <c r="O75" s="47"/>
      <c r="P75" s="47"/>
      <c r="Q75" s="47"/>
    </row>
    <row r="76" spans="1:17" ht="24" x14ac:dyDescent="0.25">
      <c r="A76" s="22">
        <v>48</v>
      </c>
      <c r="B76" s="43" t="s">
        <v>83</v>
      </c>
      <c r="C76" s="44" t="s">
        <v>116</v>
      </c>
      <c r="D76" s="24"/>
      <c r="E76" s="45">
        <v>1</v>
      </c>
      <c r="F76" s="46">
        <v>33.770000000000003</v>
      </c>
      <c r="G76" s="47"/>
      <c r="H76" s="47"/>
      <c r="I76" s="47"/>
      <c r="J76" s="47"/>
      <c r="K76" s="47">
        <v>34</v>
      </c>
      <c r="L76" s="47"/>
      <c r="M76" s="47"/>
      <c r="N76" s="47"/>
      <c r="O76" s="47"/>
      <c r="P76" s="47"/>
      <c r="Q76" s="47"/>
    </row>
    <row r="77" spans="1:17" ht="24" x14ac:dyDescent="0.25">
      <c r="A77" s="22">
        <v>49</v>
      </c>
      <c r="B77" s="43" t="s">
        <v>83</v>
      </c>
      <c r="C77" s="44" t="s">
        <v>117</v>
      </c>
      <c r="D77" s="24" t="s">
        <v>110</v>
      </c>
      <c r="E77" s="45">
        <v>1</v>
      </c>
      <c r="F77" s="47"/>
      <c r="G77" s="47"/>
      <c r="H77" s="47"/>
      <c r="I77" s="47"/>
      <c r="J77" s="47">
        <v>2880</v>
      </c>
      <c r="K77" s="47">
        <v>2880</v>
      </c>
      <c r="L77" s="47"/>
      <c r="M77" s="47"/>
      <c r="N77" s="47"/>
      <c r="O77" s="47"/>
      <c r="P77" s="47"/>
      <c r="Q77" s="47"/>
    </row>
    <row r="78" spans="1:17" ht="24" x14ac:dyDescent="0.25">
      <c r="A78" s="22">
        <v>50</v>
      </c>
      <c r="B78" s="43" t="s">
        <v>83</v>
      </c>
      <c r="C78" s="44" t="s">
        <v>118</v>
      </c>
      <c r="D78" s="24" t="s">
        <v>110</v>
      </c>
      <c r="E78" s="45">
        <v>1</v>
      </c>
      <c r="F78" s="47"/>
      <c r="G78" s="47"/>
      <c r="H78" s="47"/>
      <c r="I78" s="47"/>
      <c r="J78" s="47">
        <v>324</v>
      </c>
      <c r="K78" s="47">
        <v>324</v>
      </c>
      <c r="L78" s="47"/>
      <c r="M78" s="47"/>
      <c r="N78" s="47"/>
      <c r="O78" s="47"/>
      <c r="P78" s="47"/>
      <c r="Q78" s="47"/>
    </row>
    <row r="79" spans="1:17" ht="24" x14ac:dyDescent="0.25">
      <c r="A79" s="22">
        <v>51</v>
      </c>
      <c r="B79" s="43" t="s">
        <v>83</v>
      </c>
      <c r="C79" s="44" t="s">
        <v>119</v>
      </c>
      <c r="D79" s="24" t="s">
        <v>110</v>
      </c>
      <c r="E79" s="45">
        <v>1</v>
      </c>
      <c r="F79" s="47"/>
      <c r="G79" s="47"/>
      <c r="H79" s="47"/>
      <c r="I79" s="47"/>
      <c r="J79" s="47">
        <v>760</v>
      </c>
      <c r="K79" s="47">
        <v>760</v>
      </c>
      <c r="L79" s="47"/>
      <c r="M79" s="47"/>
      <c r="N79" s="47"/>
      <c r="O79" s="47"/>
      <c r="P79" s="47"/>
      <c r="Q79" s="47"/>
    </row>
    <row r="80" spans="1:17" ht="24" x14ac:dyDescent="0.25">
      <c r="A80" s="22">
        <v>52</v>
      </c>
      <c r="B80" s="43" t="s">
        <v>83</v>
      </c>
      <c r="C80" s="44" t="s">
        <v>120</v>
      </c>
      <c r="D80" s="24" t="s">
        <v>110</v>
      </c>
      <c r="E80" s="45">
        <v>3</v>
      </c>
      <c r="F80" s="46">
        <v>79.53</v>
      </c>
      <c r="G80" s="47"/>
      <c r="H80" s="47"/>
      <c r="I80" s="47"/>
      <c r="J80" s="47"/>
      <c r="K80" s="47">
        <v>239</v>
      </c>
      <c r="L80" s="47"/>
      <c r="M80" s="47"/>
      <c r="N80" s="47"/>
      <c r="O80" s="47"/>
      <c r="P80" s="47"/>
      <c r="Q80" s="47"/>
    </row>
    <row r="81" spans="1:17" ht="24" x14ac:dyDescent="0.25">
      <c r="A81" s="22">
        <v>53</v>
      </c>
      <c r="B81" s="43" t="s">
        <v>83</v>
      </c>
      <c r="C81" s="44" t="s">
        <v>121</v>
      </c>
      <c r="D81" s="24" t="s">
        <v>110</v>
      </c>
      <c r="E81" s="45">
        <v>3</v>
      </c>
      <c r="F81" s="47"/>
      <c r="G81" s="47"/>
      <c r="H81" s="47"/>
      <c r="I81" s="47"/>
      <c r="J81" s="47">
        <v>358</v>
      </c>
      <c r="K81" s="47">
        <v>358</v>
      </c>
      <c r="L81" s="47"/>
      <c r="M81" s="47"/>
      <c r="N81" s="47"/>
      <c r="O81" s="47"/>
      <c r="P81" s="47"/>
      <c r="Q81" s="47"/>
    </row>
    <row r="82" spans="1:17" ht="24" x14ac:dyDescent="0.25">
      <c r="A82" s="22">
        <v>54</v>
      </c>
      <c r="B82" s="43" t="s">
        <v>83</v>
      </c>
      <c r="C82" s="44" t="s">
        <v>122</v>
      </c>
      <c r="D82" s="24" t="s">
        <v>110</v>
      </c>
      <c r="E82" s="45">
        <v>3</v>
      </c>
      <c r="F82" s="47"/>
      <c r="G82" s="47"/>
      <c r="H82" s="47"/>
      <c r="I82" s="47"/>
      <c r="J82" s="47">
        <v>2136</v>
      </c>
      <c r="K82" s="47">
        <v>2136</v>
      </c>
      <c r="L82" s="47"/>
      <c r="M82" s="47"/>
      <c r="N82" s="47"/>
      <c r="O82" s="47"/>
      <c r="P82" s="47"/>
      <c r="Q82" s="47"/>
    </row>
    <row r="83" spans="1:17" ht="34.200000000000003" x14ac:dyDescent="0.25">
      <c r="A83" s="22">
        <v>55</v>
      </c>
      <c r="B83" s="43" t="s">
        <v>83</v>
      </c>
      <c r="C83" s="44" t="s">
        <v>123</v>
      </c>
      <c r="D83" s="24" t="s">
        <v>110</v>
      </c>
      <c r="E83" s="45">
        <v>1</v>
      </c>
      <c r="F83" s="46">
        <v>2237.48</v>
      </c>
      <c r="G83" s="47"/>
      <c r="H83" s="47"/>
      <c r="I83" s="47"/>
      <c r="J83" s="47"/>
      <c r="K83" s="47">
        <v>2237</v>
      </c>
      <c r="L83" s="47"/>
      <c r="M83" s="47"/>
      <c r="N83" s="47"/>
      <c r="O83" s="47"/>
      <c r="P83" s="47"/>
      <c r="Q83" s="47"/>
    </row>
    <row r="84" spans="1:17" ht="24" x14ac:dyDescent="0.25">
      <c r="A84" s="22">
        <v>56</v>
      </c>
      <c r="B84" s="43" t="s">
        <v>83</v>
      </c>
      <c r="C84" s="44" t="s">
        <v>124</v>
      </c>
      <c r="D84" s="24" t="s">
        <v>125</v>
      </c>
      <c r="E84" s="45">
        <v>1</v>
      </c>
      <c r="F84" s="46">
        <v>68.680000000000007</v>
      </c>
      <c r="G84" s="47"/>
      <c r="H84" s="47"/>
      <c r="I84" s="47"/>
      <c r="J84" s="47"/>
      <c r="K84" s="47">
        <v>69</v>
      </c>
      <c r="L84" s="47"/>
      <c r="M84" s="47"/>
      <c r="N84" s="47"/>
      <c r="O84" s="47"/>
      <c r="P84" s="47"/>
      <c r="Q84" s="47"/>
    </row>
    <row r="85" spans="1:17" ht="24" x14ac:dyDescent="0.25">
      <c r="A85" s="22">
        <v>57</v>
      </c>
      <c r="B85" s="43" t="s">
        <v>83</v>
      </c>
      <c r="C85" s="44" t="s">
        <v>126</v>
      </c>
      <c r="D85" s="24" t="s">
        <v>125</v>
      </c>
      <c r="E85" s="45">
        <v>1</v>
      </c>
      <c r="F85" s="46">
        <v>31.77</v>
      </c>
      <c r="G85" s="47"/>
      <c r="H85" s="47"/>
      <c r="I85" s="47"/>
      <c r="J85" s="47"/>
      <c r="K85" s="47">
        <v>32</v>
      </c>
      <c r="L85" s="47"/>
      <c r="M85" s="47"/>
      <c r="N85" s="47"/>
      <c r="O85" s="47"/>
      <c r="P85" s="47"/>
      <c r="Q85" s="47"/>
    </row>
    <row r="86" spans="1:17" ht="24" x14ac:dyDescent="0.25">
      <c r="A86" s="22">
        <v>58</v>
      </c>
      <c r="B86" s="43" t="s">
        <v>83</v>
      </c>
      <c r="C86" s="44" t="s">
        <v>127</v>
      </c>
      <c r="D86" s="24" t="s">
        <v>110</v>
      </c>
      <c r="E86" s="45">
        <v>1</v>
      </c>
      <c r="F86" s="47"/>
      <c r="G86" s="47"/>
      <c r="H86" s="47"/>
      <c r="I86" s="47"/>
      <c r="J86" s="47">
        <v>5641</v>
      </c>
      <c r="K86" s="47">
        <v>5641</v>
      </c>
      <c r="L86" s="47"/>
      <c r="M86" s="47"/>
      <c r="N86" s="47"/>
      <c r="O86" s="47"/>
      <c r="P86" s="47"/>
      <c r="Q86" s="47"/>
    </row>
    <row r="87" spans="1:17" ht="25.2" customHeight="1" x14ac:dyDescent="0.25">
      <c r="A87" s="22">
        <v>59</v>
      </c>
      <c r="B87" s="43" t="s">
        <v>83</v>
      </c>
      <c r="C87" s="44" t="s">
        <v>128</v>
      </c>
      <c r="D87" s="24" t="s">
        <v>26</v>
      </c>
      <c r="E87" s="45">
        <v>1</v>
      </c>
      <c r="F87" s="46">
        <v>215.12</v>
      </c>
      <c r="G87" s="47"/>
      <c r="H87" s="47"/>
      <c r="I87" s="47"/>
      <c r="J87" s="47"/>
      <c r="K87" s="47">
        <v>215</v>
      </c>
      <c r="L87" s="47"/>
      <c r="M87" s="47"/>
      <c r="N87" s="47"/>
      <c r="O87" s="47"/>
      <c r="P87" s="47"/>
      <c r="Q87" s="47"/>
    </row>
    <row r="88" spans="1:17" x14ac:dyDescent="0.25">
      <c r="A88" s="41" t="s">
        <v>129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</row>
    <row r="89" spans="1:17" x14ac:dyDescent="0.25">
      <c r="A89" s="66" t="s">
        <v>130</v>
      </c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</row>
    <row r="90" spans="1:17" ht="63" x14ac:dyDescent="0.25">
      <c r="A90" s="22">
        <v>60</v>
      </c>
      <c r="B90" s="43" t="s">
        <v>131</v>
      </c>
      <c r="C90" s="44" t="s">
        <v>133</v>
      </c>
      <c r="D90" s="24" t="s">
        <v>132</v>
      </c>
      <c r="E90" s="45">
        <v>20</v>
      </c>
      <c r="F90" s="46">
        <v>27.19</v>
      </c>
      <c r="G90" s="46">
        <v>27.19</v>
      </c>
      <c r="H90" s="47"/>
      <c r="I90" s="47"/>
      <c r="J90" s="47"/>
      <c r="K90" s="47">
        <v>544</v>
      </c>
      <c r="L90" s="47">
        <v>544</v>
      </c>
      <c r="M90" s="47"/>
      <c r="N90" s="47"/>
      <c r="O90" s="47">
        <v>1.65</v>
      </c>
      <c r="P90" s="47">
        <v>33</v>
      </c>
      <c r="Q90" s="47"/>
    </row>
    <row r="91" spans="1:17" ht="34.200000000000003" x14ac:dyDescent="0.25">
      <c r="A91" s="22">
        <v>61</v>
      </c>
      <c r="B91" s="43" t="s">
        <v>134</v>
      </c>
      <c r="C91" s="44" t="s">
        <v>135</v>
      </c>
      <c r="D91" s="24" t="s">
        <v>136</v>
      </c>
      <c r="E91" s="45">
        <v>2</v>
      </c>
      <c r="F91" s="46">
        <v>95.38</v>
      </c>
      <c r="G91" s="46">
        <v>95.38</v>
      </c>
      <c r="H91" s="47"/>
      <c r="I91" s="47"/>
      <c r="J91" s="47"/>
      <c r="K91" s="47">
        <v>191</v>
      </c>
      <c r="L91" s="47">
        <v>191</v>
      </c>
      <c r="M91" s="47"/>
      <c r="N91" s="47"/>
      <c r="O91" s="47">
        <v>6</v>
      </c>
      <c r="P91" s="47">
        <v>12</v>
      </c>
      <c r="Q91" s="47"/>
    </row>
    <row r="92" spans="1:17" ht="34.200000000000003" x14ac:dyDescent="0.25">
      <c r="A92" s="22">
        <v>62</v>
      </c>
      <c r="B92" s="43" t="s">
        <v>137</v>
      </c>
      <c r="C92" s="44" t="s">
        <v>138</v>
      </c>
      <c r="D92" s="24" t="s">
        <v>139</v>
      </c>
      <c r="E92" s="45">
        <v>1</v>
      </c>
      <c r="F92" s="46">
        <v>366.98</v>
      </c>
      <c r="G92" s="46">
        <v>366.98</v>
      </c>
      <c r="H92" s="47"/>
      <c r="I92" s="47"/>
      <c r="J92" s="47"/>
      <c r="K92" s="47">
        <v>367</v>
      </c>
      <c r="L92" s="47">
        <v>367</v>
      </c>
      <c r="M92" s="47"/>
      <c r="N92" s="47"/>
      <c r="O92" s="47">
        <v>17.600000000000001</v>
      </c>
      <c r="P92" s="47">
        <v>17.600000000000001</v>
      </c>
      <c r="Q92" s="47"/>
    </row>
    <row r="93" spans="1:17" x14ac:dyDescent="0.25">
      <c r="A93" s="66" t="s">
        <v>140</v>
      </c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</row>
    <row r="94" spans="1:17" ht="34.200000000000003" x14ac:dyDescent="0.25">
      <c r="A94" s="22">
        <v>63</v>
      </c>
      <c r="B94" s="43" t="s">
        <v>141</v>
      </c>
      <c r="C94" s="44" t="s">
        <v>142</v>
      </c>
      <c r="D94" s="24" t="s">
        <v>26</v>
      </c>
      <c r="E94" s="45">
        <v>1</v>
      </c>
      <c r="F94" s="46">
        <v>367.07</v>
      </c>
      <c r="G94" s="46">
        <v>367.07</v>
      </c>
      <c r="H94" s="47"/>
      <c r="I94" s="47"/>
      <c r="J94" s="47"/>
      <c r="K94" s="47">
        <v>367</v>
      </c>
      <c r="L94" s="47">
        <v>367</v>
      </c>
      <c r="M94" s="47"/>
      <c r="N94" s="47"/>
      <c r="O94" s="47">
        <v>22</v>
      </c>
      <c r="P94" s="47">
        <v>22</v>
      </c>
      <c r="Q94" s="47"/>
    </row>
    <row r="95" spans="1:17" x14ac:dyDescent="0.25">
      <c r="A95" s="49" t="s">
        <v>143</v>
      </c>
      <c r="B95" s="42"/>
      <c r="C95" s="42"/>
      <c r="D95" s="42"/>
      <c r="E95" s="42"/>
      <c r="F95" s="42"/>
      <c r="G95" s="42"/>
      <c r="H95" s="42"/>
      <c r="I95" s="42"/>
      <c r="J95" s="42"/>
      <c r="K95" s="46">
        <v>29023</v>
      </c>
      <c r="L95" s="46">
        <v>4825</v>
      </c>
      <c r="M95" s="46">
        <v>1206</v>
      </c>
      <c r="N95" s="46">
        <v>211</v>
      </c>
      <c r="O95" s="47"/>
      <c r="P95" s="46">
        <v>333.63</v>
      </c>
      <c r="Q95" s="47"/>
    </row>
    <row r="96" spans="1:17" x14ac:dyDescent="0.25">
      <c r="A96" s="49" t="s">
        <v>144</v>
      </c>
      <c r="B96" s="42"/>
      <c r="C96" s="42"/>
      <c r="D96" s="42"/>
      <c r="E96" s="42"/>
      <c r="F96" s="42"/>
      <c r="G96" s="42"/>
      <c r="H96" s="42"/>
      <c r="I96" s="42"/>
      <c r="J96" s="42"/>
      <c r="K96" s="46">
        <v>31253</v>
      </c>
      <c r="L96" s="46">
        <v>6108</v>
      </c>
      <c r="M96" s="46">
        <v>1640</v>
      </c>
      <c r="N96" s="46">
        <v>297</v>
      </c>
      <c r="O96" s="47"/>
      <c r="P96" s="46">
        <v>411.76</v>
      </c>
      <c r="Q96" s="47"/>
    </row>
    <row r="97" spans="1:17" x14ac:dyDescent="0.25">
      <c r="A97" s="49" t="s">
        <v>145</v>
      </c>
      <c r="B97" s="42"/>
      <c r="C97" s="42"/>
      <c r="D97" s="42"/>
      <c r="E97" s="42"/>
      <c r="F97" s="42"/>
      <c r="G97" s="42"/>
      <c r="H97" s="42"/>
      <c r="I97" s="42"/>
      <c r="J97" s="42"/>
      <c r="K97" s="47"/>
      <c r="L97" s="47"/>
      <c r="M97" s="47"/>
      <c r="N97" s="47"/>
      <c r="O97" s="47"/>
      <c r="P97" s="47"/>
      <c r="Q97" s="47"/>
    </row>
    <row r="98" spans="1:17" ht="15" customHeight="1" x14ac:dyDescent="0.25">
      <c r="A98" s="49" t="s">
        <v>146</v>
      </c>
      <c r="B98" s="42"/>
      <c r="C98" s="42"/>
      <c r="D98" s="42"/>
      <c r="E98" s="42"/>
      <c r="F98" s="42"/>
      <c r="G98" s="42"/>
      <c r="H98" s="42"/>
      <c r="I98" s="42"/>
      <c r="J98" s="42"/>
      <c r="K98" s="46">
        <v>216</v>
      </c>
      <c r="L98" s="46">
        <v>207</v>
      </c>
      <c r="M98" s="46">
        <v>9</v>
      </c>
      <c r="N98" s="46">
        <v>9</v>
      </c>
      <c r="O98" s="47"/>
      <c r="P98" s="47"/>
      <c r="Q98" s="47"/>
    </row>
    <row r="99" spans="1:17" ht="27.6" customHeight="1" x14ac:dyDescent="0.25">
      <c r="A99" s="49" t="s">
        <v>147</v>
      </c>
      <c r="B99" s="42"/>
      <c r="C99" s="42"/>
      <c r="D99" s="42"/>
      <c r="E99" s="42"/>
      <c r="F99" s="42"/>
      <c r="G99" s="42"/>
      <c r="H99" s="42"/>
      <c r="I99" s="42"/>
      <c r="J99" s="42"/>
      <c r="K99" s="46">
        <v>363</v>
      </c>
      <c r="L99" s="47"/>
      <c r="M99" s="47"/>
      <c r="N99" s="47"/>
      <c r="O99" s="47"/>
      <c r="P99" s="47"/>
      <c r="Q99" s="47"/>
    </row>
    <row r="100" spans="1:17" ht="30" customHeight="1" x14ac:dyDescent="0.25">
      <c r="A100" s="49" t="s">
        <v>148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6">
        <v>150</v>
      </c>
      <c r="L100" s="47"/>
      <c r="M100" s="47"/>
      <c r="N100" s="47"/>
      <c r="O100" s="47"/>
      <c r="P100" s="47"/>
      <c r="Q100" s="47"/>
    </row>
    <row r="101" spans="1:17" ht="30" customHeight="1" x14ac:dyDescent="0.25">
      <c r="A101" s="49" t="s">
        <v>149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6">
        <v>1623</v>
      </c>
      <c r="L101" s="46">
        <v>1198</v>
      </c>
      <c r="M101" s="46">
        <v>425</v>
      </c>
      <c r="N101" s="46">
        <v>77</v>
      </c>
      <c r="O101" s="47"/>
      <c r="P101" s="46">
        <v>84.899500000000003</v>
      </c>
      <c r="Q101" s="47"/>
    </row>
    <row r="102" spans="1:17" ht="30" customHeight="1" x14ac:dyDescent="0.25">
      <c r="A102" s="49" t="s">
        <v>150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6">
        <v>230</v>
      </c>
      <c r="L102" s="46">
        <v>230</v>
      </c>
      <c r="M102" s="47"/>
      <c r="N102" s="47"/>
      <c r="O102" s="47"/>
      <c r="P102" s="46">
        <v>12.69</v>
      </c>
      <c r="Q102" s="47"/>
    </row>
    <row r="103" spans="1:17" ht="15" customHeight="1" x14ac:dyDescent="0.25">
      <c r="A103" s="49" t="s">
        <v>151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6">
        <v>-352</v>
      </c>
      <c r="L103" s="46">
        <v>-352</v>
      </c>
      <c r="M103" s="47"/>
      <c r="N103" s="47"/>
      <c r="O103" s="47"/>
      <c r="P103" s="46">
        <v>-19.457999999999998</v>
      </c>
      <c r="Q103" s="47"/>
    </row>
    <row r="104" spans="1:17" x14ac:dyDescent="0.25">
      <c r="A104" s="49" t="s">
        <v>152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6">
        <v>5268</v>
      </c>
      <c r="L104" s="47"/>
      <c r="M104" s="47"/>
      <c r="N104" s="47"/>
      <c r="O104" s="47"/>
      <c r="P104" s="47"/>
      <c r="Q104" s="47"/>
    </row>
    <row r="105" spans="1:17" x14ac:dyDescent="0.25">
      <c r="A105" s="49" t="s">
        <v>145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7"/>
      <c r="L105" s="47"/>
      <c r="M105" s="47"/>
      <c r="N105" s="47"/>
      <c r="O105" s="47"/>
      <c r="P105" s="47"/>
      <c r="Q105" s="47"/>
    </row>
    <row r="106" spans="1:17" x14ac:dyDescent="0.25">
      <c r="A106" s="49" t="s">
        <v>153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6">
        <v>917</v>
      </c>
      <c r="L106" s="47"/>
      <c r="M106" s="47"/>
      <c r="N106" s="47"/>
      <c r="O106" s="47"/>
      <c r="P106" s="47"/>
      <c r="Q106" s="47"/>
    </row>
    <row r="107" spans="1:17" x14ac:dyDescent="0.25">
      <c r="A107" s="49" t="s">
        <v>154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6">
        <v>61</v>
      </c>
      <c r="L107" s="47"/>
      <c r="M107" s="47"/>
      <c r="N107" s="47"/>
      <c r="O107" s="47"/>
      <c r="P107" s="47"/>
      <c r="Q107" s="47"/>
    </row>
    <row r="108" spans="1:17" x14ac:dyDescent="0.25">
      <c r="A108" s="49" t="s">
        <v>155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6">
        <v>1825</v>
      </c>
      <c r="L108" s="47"/>
      <c r="M108" s="47"/>
      <c r="N108" s="47"/>
      <c r="O108" s="47"/>
      <c r="P108" s="47"/>
      <c r="Q108" s="47"/>
    </row>
    <row r="109" spans="1:17" x14ac:dyDescent="0.25">
      <c r="A109" s="49" t="s">
        <v>156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6">
        <v>1268</v>
      </c>
      <c r="L109" s="47"/>
      <c r="M109" s="47"/>
      <c r="N109" s="47"/>
      <c r="O109" s="47"/>
      <c r="P109" s="47"/>
      <c r="Q109" s="47"/>
    </row>
    <row r="110" spans="1:17" x14ac:dyDescent="0.25">
      <c r="A110" s="49" t="s">
        <v>157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6">
        <v>1161</v>
      </c>
      <c r="L110" s="47"/>
      <c r="M110" s="47"/>
      <c r="N110" s="47"/>
      <c r="O110" s="47"/>
      <c r="P110" s="47"/>
      <c r="Q110" s="47"/>
    </row>
    <row r="111" spans="1:17" x14ac:dyDescent="0.25">
      <c r="A111" s="49" t="s">
        <v>158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6">
        <v>36</v>
      </c>
      <c r="L111" s="47"/>
      <c r="M111" s="47"/>
      <c r="N111" s="47"/>
      <c r="O111" s="47"/>
      <c r="P111" s="47"/>
      <c r="Q111" s="47"/>
    </row>
    <row r="112" spans="1:17" x14ac:dyDescent="0.25">
      <c r="A112" s="49" t="s">
        <v>159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6">
        <v>3685</v>
      </c>
      <c r="L112" s="47"/>
      <c r="M112" s="47"/>
      <c r="N112" s="47"/>
      <c r="O112" s="47"/>
      <c r="P112" s="47"/>
      <c r="Q112" s="47"/>
    </row>
    <row r="113" spans="1:17" x14ac:dyDescent="0.25">
      <c r="A113" s="49" t="s">
        <v>145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7"/>
      <c r="L113" s="47"/>
      <c r="M113" s="47"/>
      <c r="N113" s="47"/>
      <c r="O113" s="47"/>
      <c r="P113" s="47"/>
      <c r="Q113" s="47"/>
    </row>
    <row r="114" spans="1:17" x14ac:dyDescent="0.25">
      <c r="A114" s="49" t="s">
        <v>160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6">
        <v>564</v>
      </c>
      <c r="L114" s="47"/>
      <c r="M114" s="47"/>
      <c r="N114" s="47"/>
      <c r="O114" s="47"/>
      <c r="P114" s="47"/>
      <c r="Q114" s="47"/>
    </row>
    <row r="115" spans="1:17" x14ac:dyDescent="0.25">
      <c r="A115" s="49" t="s">
        <v>161</v>
      </c>
      <c r="B115" s="42"/>
      <c r="C115" s="42"/>
      <c r="D115" s="42"/>
      <c r="E115" s="42"/>
      <c r="F115" s="42"/>
      <c r="G115" s="42"/>
      <c r="H115" s="42"/>
      <c r="I115" s="42"/>
      <c r="J115" s="42"/>
      <c r="K115" s="46">
        <v>39</v>
      </c>
      <c r="L115" s="47"/>
      <c r="M115" s="47"/>
      <c r="N115" s="47"/>
      <c r="O115" s="47"/>
      <c r="P115" s="47"/>
      <c r="Q115" s="47"/>
    </row>
    <row r="116" spans="1:17" x14ac:dyDescent="0.25">
      <c r="A116" s="49" t="s">
        <v>162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6">
        <v>1369</v>
      </c>
      <c r="L116" s="47"/>
      <c r="M116" s="47"/>
      <c r="N116" s="47"/>
      <c r="O116" s="47"/>
      <c r="P116" s="47"/>
      <c r="Q116" s="47"/>
    </row>
    <row r="117" spans="1:17" x14ac:dyDescent="0.25">
      <c r="A117" s="49" t="s">
        <v>163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6">
        <v>1713</v>
      </c>
      <c r="L117" s="47"/>
      <c r="M117" s="47"/>
      <c r="N117" s="47"/>
      <c r="O117" s="47"/>
      <c r="P117" s="47"/>
      <c r="Q117" s="47"/>
    </row>
    <row r="118" spans="1:17" x14ac:dyDescent="0.25">
      <c r="A118" s="50" t="s">
        <v>164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7"/>
      <c r="L118" s="47"/>
      <c r="M118" s="47"/>
      <c r="N118" s="47"/>
      <c r="O118" s="47"/>
      <c r="P118" s="47"/>
      <c r="Q118" s="47"/>
    </row>
    <row r="119" spans="1:17" x14ac:dyDescent="0.25">
      <c r="A119" s="49" t="s">
        <v>165</v>
      </c>
      <c r="B119" s="42"/>
      <c r="C119" s="42"/>
      <c r="D119" s="42"/>
      <c r="E119" s="42"/>
      <c r="F119" s="42"/>
      <c r="G119" s="42"/>
      <c r="H119" s="42"/>
      <c r="I119" s="42"/>
      <c r="J119" s="42"/>
      <c r="K119" s="46">
        <v>198</v>
      </c>
      <c r="L119" s="47"/>
      <c r="M119" s="47"/>
      <c r="N119" s="47"/>
      <c r="O119" s="47"/>
      <c r="P119" s="46">
        <v>6.46</v>
      </c>
      <c r="Q119" s="47"/>
    </row>
    <row r="120" spans="1:17" x14ac:dyDescent="0.25">
      <c r="A120" s="49" t="s">
        <v>166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6">
        <v>24505</v>
      </c>
      <c r="L120" s="47"/>
      <c r="M120" s="47"/>
      <c r="N120" s="47"/>
      <c r="O120" s="47"/>
      <c r="P120" s="46">
        <v>327.47000000000003</v>
      </c>
      <c r="Q120" s="47"/>
    </row>
    <row r="121" spans="1:17" x14ac:dyDescent="0.25">
      <c r="A121" s="49" t="s">
        <v>167</v>
      </c>
      <c r="B121" s="42"/>
      <c r="C121" s="42"/>
      <c r="D121" s="42"/>
      <c r="E121" s="42"/>
      <c r="F121" s="42"/>
      <c r="G121" s="42"/>
      <c r="H121" s="42"/>
      <c r="I121" s="42"/>
      <c r="J121" s="42"/>
      <c r="K121" s="46">
        <v>12612</v>
      </c>
      <c r="L121" s="47"/>
      <c r="M121" s="47"/>
      <c r="N121" s="47"/>
      <c r="O121" s="47"/>
      <c r="P121" s="47"/>
      <c r="Q121" s="47"/>
    </row>
    <row r="122" spans="1:17" x14ac:dyDescent="0.25">
      <c r="A122" s="49" t="s">
        <v>168</v>
      </c>
      <c r="B122" s="42"/>
      <c r="C122" s="42"/>
      <c r="D122" s="42"/>
      <c r="E122" s="42"/>
      <c r="F122" s="42"/>
      <c r="G122" s="42"/>
      <c r="H122" s="42"/>
      <c r="I122" s="42"/>
      <c r="J122" s="42"/>
      <c r="K122" s="46">
        <v>2891</v>
      </c>
      <c r="L122" s="47"/>
      <c r="M122" s="47"/>
      <c r="N122" s="47"/>
      <c r="O122" s="47"/>
      <c r="P122" s="46">
        <v>77.83</v>
      </c>
      <c r="Q122" s="47"/>
    </row>
    <row r="123" spans="1:17" x14ac:dyDescent="0.25">
      <c r="A123" s="49" t="s">
        <v>169</v>
      </c>
      <c r="B123" s="42"/>
      <c r="C123" s="42"/>
      <c r="D123" s="42"/>
      <c r="E123" s="42"/>
      <c r="F123" s="42"/>
      <c r="G123" s="42"/>
      <c r="H123" s="42"/>
      <c r="I123" s="42"/>
      <c r="J123" s="42"/>
      <c r="K123" s="46">
        <v>40206</v>
      </c>
      <c r="L123" s="47"/>
      <c r="M123" s="47"/>
      <c r="N123" s="47"/>
      <c r="O123" s="47"/>
      <c r="P123" s="46">
        <v>411.76</v>
      </c>
      <c r="Q123" s="47"/>
    </row>
    <row r="124" spans="1:17" x14ac:dyDescent="0.25">
      <c r="A124" s="49" t="s">
        <v>170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7"/>
      <c r="L124" s="47"/>
      <c r="M124" s="47"/>
      <c r="N124" s="47"/>
      <c r="O124" s="47"/>
      <c r="P124" s="47"/>
      <c r="Q124" s="47"/>
    </row>
    <row r="125" spans="1:17" x14ac:dyDescent="0.25">
      <c r="A125" s="49" t="s">
        <v>171</v>
      </c>
      <c r="B125" s="42"/>
      <c r="C125" s="42"/>
      <c r="D125" s="42"/>
      <c r="E125" s="42"/>
      <c r="F125" s="42"/>
      <c r="G125" s="42"/>
      <c r="H125" s="42"/>
      <c r="I125" s="42"/>
      <c r="J125" s="42"/>
      <c r="K125" s="46">
        <v>10893</v>
      </c>
      <c r="L125" s="47"/>
      <c r="M125" s="47"/>
      <c r="N125" s="47"/>
      <c r="O125" s="47"/>
      <c r="P125" s="47"/>
      <c r="Q125" s="47"/>
    </row>
    <row r="126" spans="1:17" x14ac:dyDescent="0.25">
      <c r="A126" s="49" t="s">
        <v>172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6">
        <f>1640-N96</f>
        <v>1343</v>
      </c>
      <c r="L126" s="47"/>
      <c r="M126" s="47"/>
      <c r="N126" s="47"/>
      <c r="O126" s="47"/>
      <c r="P126" s="47"/>
      <c r="Q126" s="47"/>
    </row>
    <row r="127" spans="1:17" x14ac:dyDescent="0.25">
      <c r="A127" s="49" t="s">
        <v>173</v>
      </c>
      <c r="B127" s="42"/>
      <c r="C127" s="42"/>
      <c r="D127" s="42"/>
      <c r="E127" s="42"/>
      <c r="F127" s="42"/>
      <c r="G127" s="42"/>
      <c r="H127" s="42"/>
      <c r="I127" s="42"/>
      <c r="J127" s="42"/>
      <c r="K127" s="46">
        <v>6405</v>
      </c>
      <c r="L127" s="47"/>
      <c r="M127" s="47"/>
      <c r="N127" s="47"/>
      <c r="O127" s="47"/>
      <c r="P127" s="47"/>
      <c r="Q127" s="47"/>
    </row>
    <row r="128" spans="1:17" x14ac:dyDescent="0.25">
      <c r="A128" s="49" t="s">
        <v>174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6">
        <v>12612</v>
      </c>
      <c r="L128" s="47"/>
      <c r="M128" s="47"/>
      <c r="N128" s="47"/>
      <c r="O128" s="47"/>
      <c r="P128" s="47"/>
      <c r="Q128" s="47"/>
    </row>
    <row r="129" spans="1:17" x14ac:dyDescent="0.25">
      <c r="A129" s="49" t="s">
        <v>175</v>
      </c>
      <c r="B129" s="42"/>
      <c r="C129" s="42"/>
      <c r="D129" s="42"/>
      <c r="E129" s="42"/>
      <c r="F129" s="42"/>
      <c r="G129" s="42"/>
      <c r="H129" s="42"/>
      <c r="I129" s="42"/>
      <c r="J129" s="42"/>
      <c r="K129" s="46">
        <v>5268</v>
      </c>
      <c r="L129" s="47"/>
      <c r="M129" s="47"/>
      <c r="N129" s="47"/>
      <c r="O129" s="47"/>
      <c r="P129" s="47"/>
      <c r="Q129" s="47"/>
    </row>
    <row r="130" spans="1:17" x14ac:dyDescent="0.25">
      <c r="A130" s="49" t="s">
        <v>176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6">
        <v>3685</v>
      </c>
      <c r="L130" s="47"/>
      <c r="M130" s="47"/>
      <c r="N130" s="47"/>
      <c r="O130" s="47"/>
      <c r="P130" s="47"/>
      <c r="Q130" s="47"/>
    </row>
    <row r="131" spans="1:17" x14ac:dyDescent="0.25">
      <c r="A131" s="50" t="s">
        <v>177</v>
      </c>
      <c r="B131" s="42"/>
      <c r="C131" s="42"/>
      <c r="D131" s="42"/>
      <c r="E131" s="42"/>
      <c r="F131" s="42"/>
      <c r="G131" s="42"/>
      <c r="H131" s="42"/>
      <c r="I131" s="42"/>
      <c r="J131" s="42"/>
      <c r="K131" s="51">
        <f>SUM(K125:K130)</f>
        <v>40206</v>
      </c>
      <c r="L131" s="47"/>
      <c r="M131" s="47"/>
      <c r="N131" s="47"/>
      <c r="O131" s="47"/>
      <c r="P131" s="51">
        <v>411.76</v>
      </c>
      <c r="Q131" s="47"/>
    </row>
    <row r="132" spans="1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1:17" customFormat="1" ht="12.75" customHeight="1" x14ac:dyDescent="0.25">
      <c r="A133" s="68"/>
      <c r="B133" s="16" t="s">
        <v>209</v>
      </c>
      <c r="C133" s="16"/>
      <c r="D133" s="16"/>
      <c r="E133" s="16"/>
      <c r="F133" s="16"/>
      <c r="G133" s="16"/>
      <c r="H133" s="16"/>
      <c r="I133" s="16" t="s">
        <v>210</v>
      </c>
      <c r="J133" s="16"/>
      <c r="K133" s="16"/>
      <c r="L133" s="16"/>
      <c r="M133" s="16"/>
      <c r="N133" s="69"/>
      <c r="O133" s="69"/>
      <c r="P133" s="69"/>
    </row>
    <row r="134" spans="1:17" customFormat="1" ht="12.75" customHeight="1" x14ac:dyDescent="0.25">
      <c r="A134" s="68"/>
      <c r="B134" s="70"/>
      <c r="C134" s="71"/>
      <c r="D134" s="72"/>
      <c r="E134" s="70"/>
      <c r="F134" s="70"/>
      <c r="G134" s="71"/>
      <c r="H134" s="73"/>
      <c r="I134" s="16" t="s">
        <v>211</v>
      </c>
      <c r="J134" s="16"/>
      <c r="K134" s="16"/>
      <c r="L134" s="16"/>
      <c r="M134" s="16"/>
      <c r="N134" s="69"/>
      <c r="O134" s="69"/>
      <c r="P134" s="69"/>
    </row>
    <row r="135" spans="1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1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1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1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1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1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1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1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1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1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6:17" x14ac:dyDescent="0.25"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</row>
    <row r="2050" spans="6:17" x14ac:dyDescent="0.25">
      <c r="Q2050" s="30"/>
    </row>
    <row r="2051" spans="6:17" x14ac:dyDescent="0.25">
      <c r="Q2051" s="30"/>
    </row>
    <row r="2052" spans="6:17" x14ac:dyDescent="0.25">
      <c r="Q2052" s="30"/>
    </row>
    <row r="2053" spans="6:17" x14ac:dyDescent="0.25">
      <c r="Q2053" s="30"/>
    </row>
    <row r="2054" spans="6:17" x14ac:dyDescent="0.25">
      <c r="Q2054" s="30"/>
    </row>
    <row r="2055" spans="6:17" x14ac:dyDescent="0.25">
      <c r="Q2055" s="30"/>
    </row>
    <row r="2056" spans="6:17" x14ac:dyDescent="0.25">
      <c r="Q2056" s="30"/>
    </row>
    <row r="2057" spans="6:17" x14ac:dyDescent="0.25">
      <c r="Q2057" s="30"/>
    </row>
    <row r="2058" spans="6:17" x14ac:dyDescent="0.25">
      <c r="Q2058" s="30"/>
    </row>
    <row r="2059" spans="6:17" x14ac:dyDescent="0.25">
      <c r="Q2059" s="30"/>
    </row>
    <row r="2060" spans="6:17" x14ac:dyDescent="0.25">
      <c r="Q2060" s="30"/>
    </row>
    <row r="2061" spans="6:17" x14ac:dyDescent="0.25">
      <c r="Q2061" s="30"/>
    </row>
    <row r="2062" spans="6:17" x14ac:dyDescent="0.25">
      <c r="Q2062" s="30"/>
    </row>
    <row r="2063" spans="6:17" x14ac:dyDescent="0.25">
      <c r="Q2063" s="30"/>
    </row>
    <row r="2064" spans="6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  <row r="2260" spans="17:17" x14ac:dyDescent="0.25">
      <c r="Q2260" s="30"/>
    </row>
  </sheetData>
  <mergeCells count="66">
    <mergeCell ref="E1:I1"/>
    <mergeCell ref="E10:J10"/>
    <mergeCell ref="J14:K14"/>
    <mergeCell ref="J19:K19"/>
    <mergeCell ref="J20:K20"/>
    <mergeCell ref="J18:K18"/>
    <mergeCell ref="J17:K17"/>
    <mergeCell ref="J16:K16"/>
    <mergeCell ref="J15:K15"/>
    <mergeCell ref="A126:J126"/>
    <mergeCell ref="A127:J127"/>
    <mergeCell ref="A128:J128"/>
    <mergeCell ref="A129:J129"/>
    <mergeCell ref="A130:J130"/>
    <mergeCell ref="A131:J131"/>
    <mergeCell ref="A120:J120"/>
    <mergeCell ref="A121:J121"/>
    <mergeCell ref="A122:J122"/>
    <mergeCell ref="A123:J123"/>
    <mergeCell ref="A124:J124"/>
    <mergeCell ref="A125:J125"/>
    <mergeCell ref="A114:J114"/>
    <mergeCell ref="A115:J115"/>
    <mergeCell ref="A116:J116"/>
    <mergeCell ref="A117:J117"/>
    <mergeCell ref="A118:J118"/>
    <mergeCell ref="A119:J119"/>
    <mergeCell ref="A108:J108"/>
    <mergeCell ref="A109:J109"/>
    <mergeCell ref="A110:J110"/>
    <mergeCell ref="A111:J111"/>
    <mergeCell ref="A112:J112"/>
    <mergeCell ref="A113:J113"/>
    <mergeCell ref="A102:J102"/>
    <mergeCell ref="A103:J103"/>
    <mergeCell ref="A104:J104"/>
    <mergeCell ref="A105:J105"/>
    <mergeCell ref="A106:J106"/>
    <mergeCell ref="A107:J107"/>
    <mergeCell ref="A96:J96"/>
    <mergeCell ref="A97:J97"/>
    <mergeCell ref="A98:J98"/>
    <mergeCell ref="A99:J99"/>
    <mergeCell ref="A100:J100"/>
    <mergeCell ref="A101:J101"/>
    <mergeCell ref="A27:Q27"/>
    <mergeCell ref="A57:Q57"/>
    <mergeCell ref="A88:Q88"/>
    <mergeCell ref="A89:Q89"/>
    <mergeCell ref="A93:Q93"/>
    <mergeCell ref="A95:J95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</mergeCells>
  <phoneticPr fontId="1" type="noConversion"/>
  <pageMargins left="0.23622047244094491" right="0" top="0.51181102362204722" bottom="0.43307086614173229" header="0.31496062992125984" footer="0.23622047244094491"/>
  <pageSetup paperSize="9" scale="9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2012-06-27T10:48:43Z</cp:lastPrinted>
  <dcterms:created xsi:type="dcterms:W3CDTF">2002-02-11T05:58:42Z</dcterms:created>
  <dcterms:modified xsi:type="dcterms:W3CDTF">2012-06-27T10:51:17Z</dcterms:modified>
</cp:coreProperties>
</file>