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5621"/>
</workbook>
</file>

<file path=xl/calcChain.xml><?xml version="1.0" encoding="utf-8"?>
<calcChain xmlns="http://schemas.openxmlformats.org/spreadsheetml/2006/main">
  <c r="P17" i="1" l="1"/>
  <c r="P16" i="1"/>
  <c r="P15" i="1"/>
  <c r="P14" i="1" s="1"/>
</calcChain>
</file>

<file path=xl/sharedStrings.xml><?xml version="1.0" encoding="utf-8"?>
<sst xmlns="http://schemas.openxmlformats.org/spreadsheetml/2006/main" count="243" uniqueCount="178">
  <si>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</si>
  <si>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</si>
  <si>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</si>
  <si>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</si>
  <si>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</si>
  <si>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</si>
  <si>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</si>
  <si>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</si>
  <si>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</si>
  <si>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</si>
  <si>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</si>
  <si>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</si>
  <si>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</si>
  <si>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</si>
  <si>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</si>
  <si>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</si>
  <si>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</si>
  <si>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</si>
  <si>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</si>
  <si>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</si>
  <si>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</si>
  <si>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</si>
  <si>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</si>
  <si>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</si>
  <si>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ТСЦ-503-0460</t>
  </si>
  <si>
    <t>Разветвительная коробка УК-2</t>
  </si>
  <si>
    <t>шт.</t>
  </si>
  <si>
    <t>ТЕРм10-08-019-01</t>
  </si>
  <si>
    <t>Монтаж: коробка ответвительная на стене УК-2П</t>
  </si>
  <si>
    <t>1 шт.</t>
  </si>
  <si>
    <t>ТСЦ-503-0455</t>
  </si>
  <si>
    <t>Коробка телефонная распределительная марки КРТ-10</t>
  </si>
  <si>
    <t>ТЕРм08-03-545-01</t>
  </si>
  <si>
    <t>Монтаж: коробка телефонная распределительная КРТП</t>
  </si>
  <si>
    <t>Выносное устройство ВУОС  (Ц:110руб.:1,18:4,42х1,02)</t>
  </si>
  <si>
    <t>шт</t>
  </si>
  <si>
    <t>ТЕРм10-06-037-12 прим.</t>
  </si>
  <si>
    <t>Монтаж: устройство шлейфовое контрольное УШК-01 (ВУОС)</t>
  </si>
  <si>
    <t>100 шт.</t>
  </si>
  <si>
    <t>Извещатель ИП-212-45  (Ц:240,79руб :1,18:4,42х1,02)</t>
  </si>
  <si>
    <t>ТЕРм10-08-002-02</t>
  </si>
  <si>
    <t>Монтаж: извещатель ПС автоматический дымовой в нормальном исполнении ИП 212-45</t>
  </si>
  <si>
    <t>Извещатель ПС автоматический тепловой ИП 103-5  (Ц:38,92руб:1,18:4,42х1,02)</t>
  </si>
  <si>
    <t>ТЕРм10-08-002-01</t>
  </si>
  <si>
    <t>Монтаж: извещатель ПС автоматический тепловой электро-контактный в нормальном исполнении</t>
  </si>
  <si>
    <t>Извещатель пожарный ручной "ИПР-3СУ"  (Ц:171,93руб :1,18:4,42х1,02)</t>
  </si>
  <si>
    <t>ТЕРм10-08-002-05</t>
  </si>
  <si>
    <t>Монтаж: извещатель ручной</t>
  </si>
  <si>
    <t>Цена поставщика</t>
  </si>
  <si>
    <t>Прибор приемно-контрольный ВЭРС-ПК8 (Ц:2653,20руб:1,18:4,19)</t>
  </si>
  <si>
    <t>ТЕРм10-08-001-01</t>
  </si>
  <si>
    <t>Монтаж: приборы ПС приемно-контрольные ВЭРС ПК-8</t>
  </si>
  <si>
    <t>Источник бесперебойного питания СКАТ-1200М (Ц:2383руб :1,18:4,19)</t>
  </si>
  <si>
    <t>ТЕРм10-02-016-06 прим.</t>
  </si>
  <si>
    <t>Монтаж: резервированный источник питания</t>
  </si>
  <si>
    <t>АКБ 12в 4,5 А/ч  (Ц:352,90руб:1,18:4,42х1,02)</t>
  </si>
  <si>
    <t>АКБ 12В 7А/ч  (Ц:423,20руб:1,18:4,42х1,02)</t>
  </si>
  <si>
    <t>Реле УК-ВК/02   (Ц:381,26руб:1,18:4,42х1,02)</t>
  </si>
  <si>
    <t>ТЕРм10-08-003-04 прим.</t>
  </si>
  <si>
    <t>Монтаж: релейный усилитель УК-ВК-02</t>
  </si>
  <si>
    <t>Транспарант световой (табло "ВЫХОД") Молния-12 (Ц:126,70руб:1,18:4,42х1,02)</t>
  </si>
  <si>
    <t>ТЕРм10-04-066-06</t>
  </si>
  <si>
    <t>Монтаж: оповещатель световой</t>
  </si>
  <si>
    <t>Звуковой оповещатель "Маяк-12-3М"  (Ц:150руб :1,18:4,42)</t>
  </si>
  <si>
    <t>Извещатель звуковой "Свирель-2" (Ц:717,86руб :1,18:4,42х1,02)</t>
  </si>
  <si>
    <t>ТЕРм10-04-066-05</t>
  </si>
  <si>
    <t>Монтаж: оповещатель звуковой</t>
  </si>
  <si>
    <t>ТСЦ-509-0584</t>
  </si>
  <si>
    <t>Резисторы</t>
  </si>
  <si>
    <t>ТЕРм11-03-001-01</t>
  </si>
  <si>
    <t>Монтаж: резисторы, диоды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</si>
  <si>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</si>
  <si>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</si>
  <si>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</si>
  <si>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Кабель-канал  25х16 "ЭЛЕКОР" CKK10-025-016-1-K01 (Ц:25,40руб:1,18:4,42х1,02)</t>
  </si>
  <si>
    <t>м</t>
  </si>
  <si>
    <t>Кабель КСРЭВнг(А) FRLS  2х0,5мм (Ц:20810руб:1,18:4,42 х1,02)</t>
  </si>
  <si>
    <t>1000 м</t>
  </si>
  <si>
    <t>КабельКСРЭВнг(А) FRLS 1х 2х0,8мм (Ц:46270руб:1,18:4,42х1,02)</t>
  </si>
  <si>
    <t>ТЕРм08-02-399-01</t>
  </si>
  <si>
    <t>Провод в коробах, сечением до 6 мм2</t>
  </si>
  <si>
    <t>ТЕРм08-02-412-01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</si>
  <si>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</si>
  <si>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ТСЦ-103-0006</t>
  </si>
  <si>
    <t>Трубы стальные сварные водогазопроводные с резьбой черные легкие (неоцинкованные) диаметр условного прохода 50 мм, толщина стенки 3 мм</t>
  </si>
  <si>
    <t>ТЕРм08-02-407-06</t>
  </si>
  <si>
    <t>Труба стальная по установленным конструкциям, в готовых бороздах, по основанию пола, диаметр до 25 мм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</si>
  <si>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</si>
  <si>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</si>
  <si>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ТЕРм08-02-146-01</t>
  </si>
  <si>
    <t>Кабель до 35 кВ с креплением накладными скобами, масса 1 м кабеля до 0,5 кг  ВВГнг 3х1,5</t>
  </si>
  <si>
    <t>100 м кабеля</t>
  </si>
  <si>
    <t>ТСЦ-503-0451</t>
  </si>
  <si>
    <t>Коробка универсальная ответвительная 80х40 мм</t>
  </si>
  <si>
    <t>Монтаж: коробка ответвительная</t>
  </si>
  <si>
    <t>Передатчик RS-202ТХ8  "Лонта"  (Ц:7890руб:1,18:4,19)</t>
  </si>
  <si>
    <t>ТЕРм10-04-088-01</t>
  </si>
  <si>
    <t>Передатчик RS-202ТХ8</t>
  </si>
  <si>
    <t>1 шт</t>
  </si>
  <si>
    <t>Антенна АН2-433 (Ц:1060руб:1,18:4,19)</t>
  </si>
  <si>
    <t>ТЕРм10-04-077-03</t>
  </si>
  <si>
    <t>Антенна АН2-433</t>
  </si>
  <si>
    <t>Релейный модуль РМ-03 исп.12VDC (Ц:300руб:1,18:4,19)</t>
  </si>
  <si>
    <t>ТЕРм10-01-039-06</t>
  </si>
  <si>
    <t>Монтаж: Релейный модуль РМ-03</t>
  </si>
  <si>
    <t>Кабель радиоканальный RG 213V   (Ц:167,96:руб:1,18:4,42х1,02)</t>
  </si>
  <si>
    <t>ТЕРм10-01-055-02</t>
  </si>
  <si>
    <t>Прокладка кабеля, масса 1 м до 1 кг, по стене кирпичной</t>
  </si>
  <si>
    <t>ТЕРм10-04-089-01прим</t>
  </si>
  <si>
    <t>Разделка ВЧ коаксиального кабеля со сплошной изоляцией в разъемы типов БТС, РТС, СР, БС, РС, РД</t>
  </si>
  <si>
    <t>10 концов кабеля</t>
  </si>
  <si>
    <t xml:space="preserve">                           Раздел 2. Пусконаладочные работы 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</si>
  <si>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</si>
  <si>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</si>
  <si>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</si>
  <si>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</si>
  <si>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</si>
  <si>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</si>
  <si>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</si>
  <si>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</si>
  <si>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</si>
  <si>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</si>
  <si>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</si>
  <si>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</si>
  <si>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2, 8, 10, 12, 14, 16, 20, 27, 39, 45, 47, 4, 28, 32-33, 35, 37, 22, 25, 41, 43, 48-51)</t>
  </si>
  <si>
    <t xml:space="preserve">   Транспортные расходы на оборудование - согласно п.4.60 из МДС 81-35.2004 ПЗ=1,03 (ОЗП=1,03; ЭМ=1,03; МАТ=1,03)  (Поз. 13, 15, 40, 42, 44)</t>
  </si>
  <si>
    <t xml:space="preserve">   Заготовительно-складские расходы на оборудование - согласно п.4.64 из МДС 81-35.2004 ПЗ=1,012 (ОЗП=1,012; ЭМ=1,012; МАТ=1,012)  (Поз. 13, 15, 40, 42, 44)</t>
  </si>
  <si>
    <t xml:space="preserve">   2. Производство монтажных работ в существующих зданиях в стесненных условиях: с наличием в зоне производства работ действующего техн.оборудования ОЗП=1,35; ЭМ=1,35; ЗПМ=1,35; ТЗ=1,35; ТЗМ=1,35  (Поз. 2, 8, 10, 12, 14, 16, 20, 27, 39, 45, 47, 4, 28, 32-33, 35, 37, 6, 22, 25, 41, 43, 48)</t>
  </si>
  <si>
    <t xml:space="preserve">   1. ПНР на действующих предприятиях при наличии в зоне производства работ действующего техн.оборудования ОЗП=1,2; ЭМ=1,2; ЗПМ=1,2; ТЗ=1,2; ТЗМ=1,2  (Поз. 49-51)</t>
  </si>
  <si>
    <t xml:space="preserve">   на ПНР вхолостую 80% ПЗ=0,8 (ОЗП=0,8; ЭМ=0,8; ЗПМ=0,8; МАТ=0,8; ТЗ=0,8; ТЗМ=0,8)  (Поз. 49-51)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</si>
  <si>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</si>
  <si>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</si>
  <si>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</si>
  <si>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</si>
  <si>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</si>
  <si>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</si>
  <si>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</si>
  <si>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</si>
  <si>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</si>
  <si>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</si>
  <si>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</si>
  <si>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</si>
  <si>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</si>
  <si>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</si>
  <si>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</si>
  <si>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23068-08-СС "И"   Тема КПМ Т6174.005</t>
  </si>
  <si>
    <t>___________________________43,857</t>
  </si>
  <si>
    <t>тыс. руб.</t>
  </si>
  <si>
    <t>___________________________11,136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</si>
  <si>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</si>
  <si>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</si>
  <si>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_______________________________________________________________________________________________718,59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</si>
  <si>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</si>
  <si>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</si>
  <si>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</si>
  <si>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_______________________________________________________________________________________________3,013</t>
  </si>
  <si>
    <t>_______________________________________________________________________________________________7,351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</si>
  <si>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</si>
  <si>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_______________________________________________________________________________________________33,493</t>
  </si>
  <si>
    <t>Начальник отд. 078 _________________________  Т.М.Ковязина</t>
  </si>
  <si>
    <t>Составил инженер-сметчик __________________ В.В.Воронкова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</si>
  <si>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</si>
  <si>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</si>
  <si>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</si>
  <si>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</si>
  <si>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</si>
  <si>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24548</t>
  </si>
  <si>
    <t>систему автоматической пожарной сигнализации и СОУЭ. Цех 005.  Здание ЦГС.</t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</si>
  <si>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</si>
  <si>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</si>
  <si>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</si>
  <si>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 xml:space="preserve">ИТОГО: </t>
  </si>
  <si>
    <t>с К=4,42</t>
  </si>
  <si>
    <t>с К=6,05</t>
  </si>
  <si>
    <t>с К=4,19</t>
  </si>
  <si>
    <t>цена поставщика</t>
  </si>
  <si>
    <r>
      <t xml:space="preserve">ул.Мамина-Сибиряка, 10а. </t>
    </r>
    <r>
      <rPr>
        <b/>
        <sz val="10"/>
        <rFont val="Arial"/>
        <family val="2"/>
        <charset val="204"/>
      </rPr>
      <t>(инв № 6812342)</t>
    </r>
  </si>
  <si>
    <t>27.07.12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</si>
</sst>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6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</cellStyleXfs>
  <cellXfs count="90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49" fontId="26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7" fillId="0" borderId="12" xfId="0" applyFont="1" applyBorder="1" applyAlignment="1">
      <alignment horizontal="center" vertical="top"/>
    </xf>
    <xf numFmtId="0" fontId="28" fillId="0" borderId="12" xfId="0" applyFont="1" applyBorder="1" applyAlignment="1">
      <alignment horizontal="right" vertical="top" wrapText="1"/>
    </xf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33" fillId="0" borderId="0" xfId="0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33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top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/>
    </xf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1" xfId="0" applyFont="1" applyBorder="1"/>
    <xf numFmtId="0" fontId="4" fillId="0" borderId="0" xfId="0" applyFont="1" applyBorder="1" applyAlignment="1"/>
    <xf numFmtId="0" fontId="4" fillId="0" borderId="10" xfId="0" applyFont="1" applyBorder="1" applyAlignment="1">
      <alignment horizontal="left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0" fillId="0" borderId="0" xfId="0"/>
    <xf numFmtId="0" fontId="4" fillId="0" borderId="0" xfId="0" applyFont="1" applyAlignment="1">
      <alignment horizontal="right" vertical="top"/>
    </xf>
    <xf numFmtId="49" fontId="26" fillId="0" borderId="12" xfId="0" applyNumberFormat="1" applyFont="1" applyBorder="1" applyAlignment="1">
      <alignment horizontal="left" vertical="top" wrapText="1"/>
    </xf>
    <xf numFmtId="0" fontId="29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0" fontId="7" fillId="0" borderId="12" xfId="0" applyFont="1" applyBorder="1" applyAlignment="1">
      <alignment horizontal="center" vertical="center" textRotation="90" wrapText="1" readingOrder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6" fillId="0" borderId="12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83">
    <cellStyle name="20% - Акцент1 2" xfId="2"/>
    <cellStyle name="20% - Акцент1 3" xfId="1"/>
    <cellStyle name="20% - Акцент2 2" xfId="4"/>
    <cellStyle name="20% - Акцент2 3" xfId="3"/>
    <cellStyle name="20% - Акцент3 2" xfId="6"/>
    <cellStyle name="20% - Акцент3 3" xfId="5"/>
    <cellStyle name="20% - Акцент4 2" xfId="8"/>
    <cellStyle name="20% - Акцент4 3" xfId="7"/>
    <cellStyle name="20% - Акцент5 2" xfId="10"/>
    <cellStyle name="20% - Акцент5 3" xfId="9"/>
    <cellStyle name="20% - Акцент6 2" xfId="12"/>
    <cellStyle name="20% - Акцент6 3" xfId="11"/>
    <cellStyle name="40% - Акцент1 2" xfId="14"/>
    <cellStyle name="40% - Акцент1 3" xfId="13"/>
    <cellStyle name="40% - Акцент2 2" xfId="16"/>
    <cellStyle name="40% - Акцент2 3" xfId="15"/>
    <cellStyle name="40% - Акцент3 2" xfId="18"/>
    <cellStyle name="40% - Акцент3 3" xfId="17"/>
    <cellStyle name="40% - Акцент4 2" xfId="20"/>
    <cellStyle name="40% - Акцент4 3" xfId="19"/>
    <cellStyle name="40% - Акцент5 2" xfId="22"/>
    <cellStyle name="40% - Акцент5 3" xfId="21"/>
    <cellStyle name="40% - Акцент6 2" xfId="24"/>
    <cellStyle name="40% - Акцент6 3" xfId="23"/>
    <cellStyle name="60% - Акцент1 2" xfId="26"/>
    <cellStyle name="60% - Акцент1 3" xfId="25"/>
    <cellStyle name="60% - Акцент2 2" xfId="28"/>
    <cellStyle name="60% - Акцент2 3" xfId="27"/>
    <cellStyle name="60% - Акцент3 2" xfId="30"/>
    <cellStyle name="60% - Акцент3 3" xfId="29"/>
    <cellStyle name="60% - Акцент4 2" xfId="32"/>
    <cellStyle name="60% - Акцент4 3" xfId="31"/>
    <cellStyle name="60% - Акцент5 2" xfId="34"/>
    <cellStyle name="60% - Акцент5 3" xfId="33"/>
    <cellStyle name="60% - Акцент6 2" xfId="36"/>
    <cellStyle name="60% - Акцент6 3" xfId="35"/>
    <cellStyle name="Акцент1 2" xfId="38"/>
    <cellStyle name="Акцент1 3" xfId="37"/>
    <cellStyle name="Акцент2 2" xfId="40"/>
    <cellStyle name="Акцент2 3" xfId="39"/>
    <cellStyle name="Акцент3 2" xfId="42"/>
    <cellStyle name="Акцент3 3" xfId="41"/>
    <cellStyle name="Акцент4 2" xfId="44"/>
    <cellStyle name="Акцент4 3" xfId="43"/>
    <cellStyle name="Акцент5 2" xfId="46"/>
    <cellStyle name="Акцент5 3" xfId="45"/>
    <cellStyle name="Акцент6 2" xfId="48"/>
    <cellStyle name="Акцент6 3" xfId="47"/>
    <cellStyle name="Ввод  2" xfId="50"/>
    <cellStyle name="Ввод  3" xfId="49"/>
    <cellStyle name="Вывод 2" xfId="52"/>
    <cellStyle name="Вывод 3" xfId="51"/>
    <cellStyle name="Вычисление 2" xfId="54"/>
    <cellStyle name="Вычисление 3" xfId="53"/>
    <cellStyle name="Заголовок 1 2" xfId="56"/>
    <cellStyle name="Заголовок 1 3" xfId="55"/>
    <cellStyle name="Заголовок 2 2" xfId="58"/>
    <cellStyle name="Заголовок 2 3" xfId="57"/>
    <cellStyle name="Заголовок 3 2" xfId="60"/>
    <cellStyle name="Заголовок 3 3" xfId="59"/>
    <cellStyle name="Заголовок 4 2" xfId="62"/>
    <cellStyle name="Заголовок 4 3" xfId="61"/>
    <cellStyle name="Итог 2" xfId="64"/>
    <cellStyle name="Итог 3" xfId="63"/>
    <cellStyle name="Контрольная ячейка 2" xfId="66"/>
    <cellStyle name="Контрольная ячейка 3" xfId="65"/>
    <cellStyle name="Название 2" xfId="68"/>
    <cellStyle name="Название 3" xfId="67"/>
    <cellStyle name="Нейтральный 2" xfId="70"/>
    <cellStyle name="Нейтральный 3" xfId="69"/>
    <cellStyle name="Обычный" xfId="0" builtinId="0"/>
    <cellStyle name="Плохой 2" xfId="72"/>
    <cellStyle name="Плохой 3" xfId="71"/>
    <cellStyle name="Пояснение 2" xfId="74"/>
    <cellStyle name="Пояснение 3" xfId="73"/>
    <cellStyle name="Примечание 2" xfId="76"/>
    <cellStyle name="Примечание 3" xfId="75"/>
    <cellStyle name="Связанная ячейка 2" xfId="78"/>
    <cellStyle name="Связанная ячейка 3" xfId="77"/>
    <cellStyle name="Текст предупреждения 2" xfId="80"/>
    <cellStyle name="Текст предупреждения 3" xfId="79"/>
    <cellStyle name="Хороший 2" xfId="82"/>
    <cellStyle name="Хороший 3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8"/>
  <sheetViews>
    <sheetView showGridLines="0" tabSelected="1" topLeftCell="A85" zoomScaleNormal="100" zoomScaleSheetLayoutView="75" workbookViewId="0">
      <selection activeCell="A104" sqref="A104:XFD107"/>
    </sheetView>
  </sheetViews>
  <sheetFormatPr defaultColWidth="9.109375" defaultRowHeight="13.2" outlineLevelRow="2" x14ac:dyDescent="0.25"/>
  <cols>
    <col min="1" max="1" width="3.33203125" style="16" customWidth="1"/>
    <col min="2" max="2" width="17" style="17" customWidth="1"/>
    <col min="3" max="3" width="34.33203125" style="18" customWidth="1"/>
    <col min="4" max="4" width="7.6640625" style="19" customWidth="1"/>
    <col min="5" max="5" width="9.3320312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10.21875" style="22" customWidth="1"/>
    <col min="17" max="17" width="5.6640625" style="5" customWidth="1"/>
    <col min="18" max="16384" width="9.109375" style="5"/>
  </cols>
  <sheetData>
    <row r="1" spans="1:18" outlineLevel="2" x14ac:dyDescent="0.25">
      <c r="A1" s="54" t="s">
        <v>15</v>
      </c>
      <c r="B1" s="47"/>
      <c r="C1" s="48"/>
      <c r="D1" s="63"/>
      <c r="E1" s="87" t="s">
        <v>161</v>
      </c>
      <c r="F1" s="87"/>
      <c r="G1" s="87"/>
      <c r="H1" s="87"/>
      <c r="I1" s="87"/>
      <c r="J1" s="50"/>
      <c r="K1" s="50"/>
      <c r="L1" s="50"/>
      <c r="M1" s="54" t="s">
        <v>16</v>
      </c>
      <c r="N1" s="50"/>
      <c r="O1" s="50"/>
      <c r="P1" s="50"/>
      <c r="Q1" s="46"/>
      <c r="R1" s="46"/>
    </row>
    <row r="2" spans="1:18" outlineLevel="1" x14ac:dyDescent="0.25">
      <c r="A2" s="52"/>
      <c r="B2" s="47"/>
      <c r="C2" s="48"/>
      <c r="D2" s="49"/>
      <c r="E2" s="49"/>
      <c r="F2" s="50"/>
      <c r="G2" s="58" t="s">
        <v>0</v>
      </c>
      <c r="H2" s="50"/>
      <c r="I2" s="50"/>
      <c r="J2" s="50"/>
      <c r="K2" s="50"/>
      <c r="L2" s="50"/>
      <c r="M2" s="52" t="s">
        <v>162</v>
      </c>
      <c r="N2" s="50"/>
      <c r="O2" s="50"/>
      <c r="P2" s="50"/>
      <c r="Q2" s="46"/>
      <c r="R2" s="46"/>
    </row>
    <row r="3" spans="1:18" outlineLevel="1" x14ac:dyDescent="0.25">
      <c r="A3" s="52"/>
      <c r="B3" s="47"/>
      <c r="C3" s="48"/>
      <c r="D3" s="49"/>
      <c r="E3" s="49"/>
      <c r="F3" s="50"/>
      <c r="G3" s="58"/>
      <c r="H3" s="50"/>
      <c r="I3" s="50"/>
      <c r="J3" s="50"/>
      <c r="K3" s="50"/>
      <c r="L3" s="52"/>
      <c r="M3" s="52" t="s">
        <v>163</v>
      </c>
      <c r="N3" s="50"/>
      <c r="O3" s="50"/>
      <c r="P3" s="50"/>
      <c r="Q3" s="46"/>
      <c r="R3" s="46"/>
    </row>
    <row r="4" spans="1:18" outlineLevel="1" x14ac:dyDescent="0.25">
      <c r="A4" s="52" t="s">
        <v>22</v>
      </c>
      <c r="B4" s="47"/>
      <c r="C4" s="48"/>
      <c r="D4" s="49"/>
      <c r="E4" s="49"/>
      <c r="F4" s="50"/>
      <c r="G4" s="50"/>
      <c r="H4" s="50"/>
      <c r="I4" s="50"/>
      <c r="J4" s="50"/>
      <c r="K4" s="50"/>
      <c r="L4" s="50"/>
      <c r="M4" s="52" t="s">
        <v>22</v>
      </c>
      <c r="N4" s="50"/>
      <c r="O4" s="50"/>
      <c r="P4" s="50"/>
      <c r="Q4" s="46"/>
      <c r="R4" s="46"/>
    </row>
    <row r="5" spans="1:18" outlineLevel="1" x14ac:dyDescent="0.25">
      <c r="A5" s="52" t="s">
        <v>164</v>
      </c>
      <c r="B5" s="47"/>
      <c r="C5" s="48"/>
      <c r="D5" s="49"/>
      <c r="E5" s="49"/>
      <c r="F5" s="50"/>
      <c r="G5" s="50"/>
      <c r="H5" s="50"/>
      <c r="I5" s="50"/>
      <c r="J5" s="50"/>
      <c r="K5" s="50"/>
      <c r="L5" s="50"/>
      <c r="M5" s="52" t="s">
        <v>165</v>
      </c>
      <c r="N5" s="50"/>
      <c r="O5" s="50"/>
      <c r="P5" s="50"/>
      <c r="Q5" s="46"/>
      <c r="R5" s="46"/>
    </row>
    <row r="6" spans="1:18" x14ac:dyDescent="0.25">
      <c r="A6" s="53"/>
      <c r="B6" s="47"/>
      <c r="C6" s="49"/>
      <c r="D6" s="51"/>
      <c r="E6" s="50"/>
      <c r="F6" s="50"/>
      <c r="G6" s="60" t="s">
        <v>166</v>
      </c>
      <c r="H6" s="60"/>
      <c r="I6" s="60"/>
      <c r="J6" s="50"/>
      <c r="K6" s="50"/>
      <c r="L6" s="50"/>
      <c r="M6" s="50"/>
      <c r="N6" s="50"/>
      <c r="O6" s="50"/>
      <c r="P6" s="50"/>
      <c r="Q6" s="46"/>
      <c r="R6" s="46"/>
    </row>
    <row r="7" spans="1:18" x14ac:dyDescent="0.25">
      <c r="A7" s="53"/>
      <c r="B7" s="47"/>
      <c r="C7" s="49"/>
      <c r="D7" s="51"/>
      <c r="E7" s="50"/>
      <c r="F7" s="50"/>
      <c r="G7" s="53" t="s">
        <v>1</v>
      </c>
      <c r="H7" s="53"/>
      <c r="I7" s="53"/>
      <c r="J7" s="50"/>
      <c r="K7" s="50"/>
      <c r="L7" s="50"/>
      <c r="M7" s="50"/>
      <c r="N7" s="50"/>
      <c r="O7" s="50"/>
      <c r="P7" s="50"/>
      <c r="Q7" s="46"/>
      <c r="R7" s="46"/>
    </row>
    <row r="8" spans="1:18" x14ac:dyDescent="0.25">
      <c r="A8" s="53"/>
      <c r="B8" s="47"/>
      <c r="C8" s="49"/>
      <c r="D8" s="51"/>
      <c r="E8" s="50"/>
      <c r="F8" s="50"/>
      <c r="G8" s="53"/>
      <c r="H8" s="53"/>
      <c r="I8" s="53"/>
      <c r="J8" s="50"/>
      <c r="K8" s="50"/>
      <c r="L8" s="50"/>
      <c r="M8" s="50"/>
      <c r="N8" s="50"/>
      <c r="O8" s="50"/>
      <c r="P8" s="50"/>
      <c r="Q8" s="46"/>
      <c r="R8" s="46"/>
    </row>
    <row r="9" spans="1:18" x14ac:dyDescent="0.25">
      <c r="A9" s="53"/>
      <c r="B9" s="47"/>
      <c r="C9" s="61" t="s">
        <v>2</v>
      </c>
      <c r="D9" s="64" t="s">
        <v>167</v>
      </c>
      <c r="E9" s="65"/>
      <c r="F9" s="55"/>
      <c r="G9" s="55"/>
      <c r="H9" s="66"/>
      <c r="I9" s="55"/>
      <c r="J9" s="55"/>
      <c r="K9" s="55"/>
      <c r="L9" s="55"/>
      <c r="M9" s="50"/>
      <c r="N9" s="50"/>
      <c r="O9" s="50"/>
      <c r="P9" s="50"/>
      <c r="Q9" s="50"/>
      <c r="R9" s="46"/>
    </row>
    <row r="10" spans="1:18" s="51" customFormat="1" x14ac:dyDescent="0.25">
      <c r="A10" s="53"/>
      <c r="B10" s="47"/>
      <c r="C10" s="61"/>
      <c r="D10" s="45" t="s">
        <v>176</v>
      </c>
      <c r="E10" s="43"/>
      <c r="F10" s="59"/>
      <c r="G10" s="59"/>
      <c r="H10" s="44"/>
      <c r="I10" s="59"/>
      <c r="J10" s="59"/>
      <c r="K10" s="59"/>
      <c r="L10" s="59"/>
      <c r="M10" s="50"/>
      <c r="N10" s="50"/>
      <c r="O10" s="50"/>
      <c r="P10" s="50"/>
      <c r="Q10" s="50"/>
      <c r="R10" s="46"/>
    </row>
    <row r="11" spans="1:18" x14ac:dyDescent="0.25">
      <c r="A11" s="53"/>
      <c r="B11" s="47"/>
      <c r="C11" s="49"/>
      <c r="D11" s="62"/>
      <c r="E11" s="56"/>
      <c r="F11" s="56"/>
      <c r="G11" s="57" t="s">
        <v>3</v>
      </c>
      <c r="H11" s="57"/>
      <c r="I11" s="57"/>
      <c r="J11" s="56"/>
      <c r="K11" s="59"/>
      <c r="L11" s="50"/>
      <c r="M11" s="50"/>
      <c r="N11" s="50"/>
      <c r="O11" s="50"/>
      <c r="P11" s="50"/>
      <c r="Q11" s="46"/>
      <c r="R11" s="46"/>
    </row>
    <row r="12" spans="1:18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8" x14ac:dyDescent="0.25">
      <c r="A13" s="7"/>
      <c r="B13" s="1"/>
      <c r="C13" s="3"/>
      <c r="D13" s="8" t="s">
        <v>145</v>
      </c>
      <c r="E13" s="4"/>
      <c r="F13" s="4"/>
      <c r="G13" s="4"/>
      <c r="H13" s="8"/>
      <c r="I13" s="8"/>
      <c r="J13" s="8"/>
      <c r="K13" s="4"/>
      <c r="L13" s="4"/>
      <c r="M13" s="4"/>
      <c r="N13" s="72" t="s">
        <v>170</v>
      </c>
      <c r="O13" s="73"/>
      <c r="P13" s="73"/>
      <c r="Q13" s="70"/>
    </row>
    <row r="14" spans="1:18" x14ac:dyDescent="0.25">
      <c r="A14" s="7"/>
      <c r="B14" s="1"/>
      <c r="C14" s="3"/>
      <c r="D14" s="8" t="s">
        <v>153</v>
      </c>
      <c r="E14" s="4"/>
      <c r="F14" s="4"/>
      <c r="G14" s="4"/>
      <c r="H14" s="8"/>
      <c r="I14" s="8"/>
      <c r="J14" s="88" t="s">
        <v>146</v>
      </c>
      <c r="K14" s="89"/>
      <c r="L14" s="6" t="s">
        <v>147</v>
      </c>
      <c r="M14" s="4"/>
      <c r="N14" s="74" t="s">
        <v>171</v>
      </c>
      <c r="O14" s="73"/>
      <c r="P14" s="75">
        <f>P15+P16+P17</f>
        <v>205.13708</v>
      </c>
      <c r="Q14" s="69"/>
    </row>
    <row r="15" spans="1:18" outlineLevel="1" x14ac:dyDescent="0.25">
      <c r="A15" s="7"/>
      <c r="B15" s="1"/>
      <c r="C15" s="3"/>
      <c r="D15" s="8" t="s">
        <v>157</v>
      </c>
      <c r="E15" s="4"/>
      <c r="F15" s="4"/>
      <c r="G15" s="4"/>
      <c r="H15" s="8"/>
      <c r="I15" s="8"/>
      <c r="J15" s="88" t="s">
        <v>158</v>
      </c>
      <c r="K15" s="89"/>
      <c r="L15" s="6" t="s">
        <v>147</v>
      </c>
      <c r="M15" s="4"/>
      <c r="N15" s="74" t="s">
        <v>172</v>
      </c>
      <c r="O15" s="73"/>
      <c r="P15" s="75">
        <f>33.493*4.42</f>
        <v>148.03906000000001</v>
      </c>
      <c r="Q15" s="69"/>
    </row>
    <row r="16" spans="1:18" outlineLevel="1" x14ac:dyDescent="0.25">
      <c r="A16" s="7"/>
      <c r="B16" s="1"/>
      <c r="C16" s="3"/>
      <c r="D16" s="67" t="s">
        <v>168</v>
      </c>
      <c r="E16" s="4"/>
      <c r="F16" s="4"/>
      <c r="G16" s="4"/>
      <c r="H16" s="8"/>
      <c r="I16" s="8"/>
      <c r="J16" s="88" t="s">
        <v>156</v>
      </c>
      <c r="K16" s="89"/>
      <c r="L16" s="6" t="s">
        <v>147</v>
      </c>
      <c r="M16" s="4"/>
      <c r="N16" s="74" t="s">
        <v>173</v>
      </c>
      <c r="O16" s="73"/>
      <c r="P16" s="75">
        <f>7.351*6.05</f>
        <v>44.473549999999996</v>
      </c>
      <c r="Q16" s="69"/>
    </row>
    <row r="17" spans="1:17" outlineLevel="1" x14ac:dyDescent="0.25">
      <c r="A17" s="7"/>
      <c r="B17" s="1"/>
      <c r="C17" s="3"/>
      <c r="D17" s="8" t="s">
        <v>154</v>
      </c>
      <c r="E17" s="4"/>
      <c r="F17" s="4"/>
      <c r="G17" s="4"/>
      <c r="H17" s="8"/>
      <c r="I17" s="8"/>
      <c r="J17" s="88" t="s">
        <v>155</v>
      </c>
      <c r="K17" s="89"/>
      <c r="L17" s="6" t="s">
        <v>147</v>
      </c>
      <c r="M17" s="4"/>
      <c r="N17" s="74" t="s">
        <v>174</v>
      </c>
      <c r="O17" s="73"/>
      <c r="P17" s="75">
        <f>3.013*4.19</f>
        <v>12.624470000000001</v>
      </c>
      <c r="Q17" s="69"/>
    </row>
    <row r="18" spans="1:17" x14ac:dyDescent="0.25">
      <c r="A18" s="7"/>
      <c r="B18" s="1"/>
      <c r="C18" s="3"/>
      <c r="D18" s="8" t="s">
        <v>149</v>
      </c>
      <c r="E18" s="4"/>
      <c r="F18" s="4"/>
      <c r="G18" s="4"/>
      <c r="H18" s="8"/>
      <c r="I18" s="8"/>
      <c r="J18" s="88" t="s">
        <v>148</v>
      </c>
      <c r="K18" s="89"/>
      <c r="L18" s="6" t="s">
        <v>147</v>
      </c>
      <c r="M18" s="4"/>
      <c r="N18" s="4"/>
      <c r="O18" s="4"/>
      <c r="P18" s="4"/>
    </row>
    <row r="19" spans="1:17" outlineLevel="1" x14ac:dyDescent="0.25">
      <c r="A19" s="7"/>
      <c r="B19" s="1"/>
      <c r="C19" s="3"/>
      <c r="D19" s="8" t="s">
        <v>150</v>
      </c>
      <c r="E19" s="4"/>
      <c r="F19" s="4"/>
      <c r="G19" s="4"/>
      <c r="H19" s="8"/>
      <c r="I19" s="8"/>
      <c r="J19" s="88" t="s">
        <v>151</v>
      </c>
      <c r="K19" s="89"/>
      <c r="L19" s="6" t="s">
        <v>152</v>
      </c>
      <c r="M19" s="4"/>
      <c r="N19" s="4"/>
      <c r="O19" s="4"/>
      <c r="P19" s="4"/>
    </row>
    <row r="20" spans="1:17" x14ac:dyDescent="0.25">
      <c r="A20" s="7"/>
      <c r="B20" s="1"/>
      <c r="C20" s="3"/>
      <c r="D20" s="68" t="s">
        <v>169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ht="19.5" customHeight="1" x14ac:dyDescent="0.25">
      <c r="A22" s="77" t="s">
        <v>4</v>
      </c>
      <c r="B22" s="81" t="s">
        <v>21</v>
      </c>
      <c r="C22" s="77" t="s">
        <v>5</v>
      </c>
      <c r="D22" s="77" t="s">
        <v>6</v>
      </c>
      <c r="E22" s="77" t="s">
        <v>7</v>
      </c>
      <c r="F22" s="77" t="s">
        <v>17</v>
      </c>
      <c r="G22" s="78"/>
      <c r="H22" s="78"/>
      <c r="I22" s="78"/>
      <c r="J22" s="77" t="s">
        <v>18</v>
      </c>
      <c r="K22" s="80"/>
      <c r="L22" s="80"/>
      <c r="M22" s="80"/>
      <c r="N22" s="80"/>
      <c r="O22" s="77" t="s">
        <v>12</v>
      </c>
      <c r="P22" s="77" t="s">
        <v>13</v>
      </c>
      <c r="Q22" s="76" t="s">
        <v>19</v>
      </c>
    </row>
    <row r="23" spans="1:17" ht="18.75" customHeight="1" x14ac:dyDescent="0.25">
      <c r="A23" s="78"/>
      <c r="B23" s="82"/>
      <c r="C23" s="79"/>
      <c r="D23" s="77"/>
      <c r="E23" s="77"/>
      <c r="F23" s="77" t="s">
        <v>8</v>
      </c>
      <c r="G23" s="77" t="s">
        <v>10</v>
      </c>
      <c r="H23" s="78"/>
      <c r="I23" s="78"/>
      <c r="J23" s="77" t="s">
        <v>20</v>
      </c>
      <c r="K23" s="77" t="s">
        <v>8</v>
      </c>
      <c r="L23" s="77" t="s">
        <v>10</v>
      </c>
      <c r="M23" s="78"/>
      <c r="N23" s="78"/>
      <c r="O23" s="77"/>
      <c r="P23" s="77"/>
      <c r="Q23" s="76"/>
    </row>
    <row r="24" spans="1:17" ht="22.5" customHeight="1" x14ac:dyDescent="0.25">
      <c r="A24" s="78"/>
      <c r="B24" s="82"/>
      <c r="C24" s="79"/>
      <c r="D24" s="77"/>
      <c r="E24" s="77"/>
      <c r="F24" s="78"/>
      <c r="G24" s="11" t="s">
        <v>9</v>
      </c>
      <c r="H24" s="11" t="s">
        <v>14</v>
      </c>
      <c r="I24" s="11" t="s">
        <v>11</v>
      </c>
      <c r="J24" s="79"/>
      <c r="K24" s="78"/>
      <c r="L24" s="11" t="s">
        <v>9</v>
      </c>
      <c r="M24" s="11" t="s">
        <v>14</v>
      </c>
      <c r="N24" s="11" t="s">
        <v>11</v>
      </c>
      <c r="O24" s="77"/>
      <c r="P24" s="77"/>
      <c r="Q24" s="76"/>
    </row>
    <row r="25" spans="1:17" x14ac:dyDescent="0.25">
      <c r="A25" s="13">
        <v>1</v>
      </c>
      <c r="B25" s="14">
        <v>2</v>
      </c>
      <c r="C25" s="11">
        <v>3</v>
      </c>
      <c r="D25" s="11">
        <v>4</v>
      </c>
      <c r="E25" s="15">
        <v>5</v>
      </c>
      <c r="F25" s="12">
        <v>6</v>
      </c>
      <c r="G25" s="12">
        <v>7</v>
      </c>
      <c r="H25" s="12">
        <v>8</v>
      </c>
      <c r="I25" s="12">
        <v>9</v>
      </c>
      <c r="J25" s="12">
        <v>10</v>
      </c>
      <c r="K25" s="12">
        <v>11</v>
      </c>
      <c r="L25" s="12">
        <v>12</v>
      </c>
      <c r="M25" s="12">
        <v>13</v>
      </c>
      <c r="N25" s="12">
        <v>14</v>
      </c>
      <c r="O25" s="12">
        <v>15</v>
      </c>
      <c r="P25" s="12">
        <v>16</v>
      </c>
      <c r="Q25" s="12">
        <v>17</v>
      </c>
    </row>
    <row r="26" spans="1:17" x14ac:dyDescent="0.25">
      <c r="A26" s="83" t="s">
        <v>23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</row>
    <row r="27" spans="1:17" x14ac:dyDescent="0.25">
      <c r="A27" s="13">
        <v>1</v>
      </c>
      <c r="B27" s="23" t="s">
        <v>24</v>
      </c>
      <c r="C27" s="24" t="s">
        <v>25</v>
      </c>
      <c r="D27" s="15" t="s">
        <v>26</v>
      </c>
      <c r="E27" s="25">
        <v>44</v>
      </c>
      <c r="F27" s="26">
        <v>2.85</v>
      </c>
      <c r="G27" s="27"/>
      <c r="H27" s="27"/>
      <c r="I27" s="27"/>
      <c r="J27" s="27"/>
      <c r="K27" s="27">
        <v>125</v>
      </c>
      <c r="L27" s="27"/>
      <c r="M27" s="27"/>
      <c r="N27" s="27"/>
      <c r="O27" s="27"/>
      <c r="P27" s="27"/>
      <c r="Q27" s="27"/>
    </row>
    <row r="28" spans="1:17" ht="22.8" x14ac:dyDescent="0.25">
      <c r="A28" s="13">
        <v>2</v>
      </c>
      <c r="B28" s="23" t="s">
        <v>27</v>
      </c>
      <c r="C28" s="24" t="s">
        <v>28</v>
      </c>
      <c r="D28" s="15" t="s">
        <v>29</v>
      </c>
      <c r="E28" s="28">
        <v>40</v>
      </c>
      <c r="F28" s="26">
        <v>7.32</v>
      </c>
      <c r="G28" s="26">
        <v>6.88</v>
      </c>
      <c r="H28" s="27"/>
      <c r="I28" s="27"/>
      <c r="J28" s="27"/>
      <c r="K28" s="27">
        <v>293</v>
      </c>
      <c r="L28" s="27">
        <v>275</v>
      </c>
      <c r="M28" s="27"/>
      <c r="N28" s="27"/>
      <c r="O28" s="27">
        <v>0.5</v>
      </c>
      <c r="P28" s="27">
        <v>20</v>
      </c>
      <c r="Q28" s="27"/>
    </row>
    <row r="29" spans="1:17" ht="22.8" x14ac:dyDescent="0.25">
      <c r="A29" s="13">
        <v>3</v>
      </c>
      <c r="B29" s="23" t="s">
        <v>30</v>
      </c>
      <c r="C29" s="24" t="s">
        <v>31</v>
      </c>
      <c r="D29" s="15" t="s">
        <v>26</v>
      </c>
      <c r="E29" s="28">
        <v>2</v>
      </c>
      <c r="F29" s="26">
        <v>55.3</v>
      </c>
      <c r="G29" s="27"/>
      <c r="H29" s="27"/>
      <c r="I29" s="27"/>
      <c r="J29" s="27"/>
      <c r="K29" s="27">
        <v>111</v>
      </c>
      <c r="L29" s="27"/>
      <c r="M29" s="27"/>
      <c r="N29" s="27"/>
      <c r="O29" s="27"/>
      <c r="P29" s="27"/>
      <c r="Q29" s="27"/>
    </row>
    <row r="30" spans="1:17" ht="22.8" x14ac:dyDescent="0.25">
      <c r="A30" s="13">
        <v>4</v>
      </c>
      <c r="B30" s="23" t="s">
        <v>32</v>
      </c>
      <c r="C30" s="24" t="s">
        <v>33</v>
      </c>
      <c r="D30" s="15" t="s">
        <v>29</v>
      </c>
      <c r="E30" s="28">
        <v>2</v>
      </c>
      <c r="F30" s="26">
        <v>160.78</v>
      </c>
      <c r="G30" s="26">
        <v>43.86</v>
      </c>
      <c r="H30" s="26">
        <v>2.36</v>
      </c>
      <c r="I30" s="27"/>
      <c r="J30" s="27"/>
      <c r="K30" s="27">
        <v>322</v>
      </c>
      <c r="L30" s="27">
        <v>88</v>
      </c>
      <c r="M30" s="27">
        <v>5</v>
      </c>
      <c r="N30" s="27"/>
      <c r="O30" s="27">
        <v>3.31</v>
      </c>
      <c r="P30" s="27">
        <v>6.62</v>
      </c>
      <c r="Q30" s="27"/>
    </row>
    <row r="31" spans="1:17" ht="22.8" x14ac:dyDescent="0.25">
      <c r="A31" s="13">
        <v>5</v>
      </c>
      <c r="B31" s="23" t="s">
        <v>48</v>
      </c>
      <c r="C31" s="24" t="s">
        <v>34</v>
      </c>
      <c r="D31" s="15" t="s">
        <v>35</v>
      </c>
      <c r="E31" s="28">
        <v>2</v>
      </c>
      <c r="F31" s="26">
        <v>21.51</v>
      </c>
      <c r="G31" s="27"/>
      <c r="H31" s="27"/>
      <c r="I31" s="27"/>
      <c r="J31" s="27"/>
      <c r="K31" s="27">
        <v>43</v>
      </c>
      <c r="L31" s="27"/>
      <c r="M31" s="27"/>
      <c r="N31" s="27"/>
      <c r="O31" s="27"/>
      <c r="P31" s="27"/>
      <c r="Q31" s="27"/>
    </row>
    <row r="32" spans="1:17" ht="24" x14ac:dyDescent="0.25">
      <c r="A32" s="13">
        <v>6</v>
      </c>
      <c r="B32" s="23" t="s">
        <v>36</v>
      </c>
      <c r="C32" s="24" t="s">
        <v>37</v>
      </c>
      <c r="D32" s="15" t="s">
        <v>38</v>
      </c>
      <c r="E32" s="25">
        <v>0.02</v>
      </c>
      <c r="F32" s="26">
        <v>556.63</v>
      </c>
      <c r="G32" s="26">
        <v>308.51</v>
      </c>
      <c r="H32" s="27"/>
      <c r="I32" s="27"/>
      <c r="J32" s="27"/>
      <c r="K32" s="27">
        <v>11</v>
      </c>
      <c r="L32" s="27">
        <v>6</v>
      </c>
      <c r="M32" s="27"/>
      <c r="N32" s="27"/>
      <c r="O32" s="27">
        <v>24.72</v>
      </c>
      <c r="P32" s="27">
        <v>0.49</v>
      </c>
      <c r="Q32" s="27"/>
    </row>
    <row r="33" spans="1:17" ht="22.8" x14ac:dyDescent="0.25">
      <c r="A33" s="13">
        <v>7</v>
      </c>
      <c r="B33" s="23" t="s">
        <v>48</v>
      </c>
      <c r="C33" s="24" t="s">
        <v>39</v>
      </c>
      <c r="D33" s="15" t="s">
        <v>35</v>
      </c>
      <c r="E33" s="25">
        <v>48</v>
      </c>
      <c r="F33" s="26">
        <v>47.09</v>
      </c>
      <c r="G33" s="27"/>
      <c r="H33" s="27"/>
      <c r="I33" s="27"/>
      <c r="J33" s="27"/>
      <c r="K33" s="27">
        <v>2260</v>
      </c>
      <c r="L33" s="27"/>
      <c r="M33" s="27"/>
      <c r="N33" s="27"/>
      <c r="O33" s="27"/>
      <c r="P33" s="27"/>
      <c r="Q33" s="27"/>
    </row>
    <row r="34" spans="1:17" ht="34.200000000000003" x14ac:dyDescent="0.25">
      <c r="A34" s="13">
        <v>8</v>
      </c>
      <c r="B34" s="23" t="s">
        <v>40</v>
      </c>
      <c r="C34" s="24" t="s">
        <v>41</v>
      </c>
      <c r="D34" s="15" t="s">
        <v>29</v>
      </c>
      <c r="E34" s="28">
        <v>44</v>
      </c>
      <c r="F34" s="26">
        <v>28.38</v>
      </c>
      <c r="G34" s="26">
        <v>22.76</v>
      </c>
      <c r="H34" s="26">
        <v>0.46</v>
      </c>
      <c r="I34" s="27"/>
      <c r="J34" s="27"/>
      <c r="K34" s="27">
        <v>1249</v>
      </c>
      <c r="L34" s="27">
        <v>1001</v>
      </c>
      <c r="M34" s="27">
        <v>20</v>
      </c>
      <c r="N34" s="27"/>
      <c r="O34" s="27">
        <v>1.68</v>
      </c>
      <c r="P34" s="27">
        <v>73.92</v>
      </c>
      <c r="Q34" s="27"/>
    </row>
    <row r="35" spans="1:17" ht="22.8" x14ac:dyDescent="0.25">
      <c r="A35" s="13">
        <v>9</v>
      </c>
      <c r="B35" s="23" t="s">
        <v>48</v>
      </c>
      <c r="C35" s="24" t="s">
        <v>42</v>
      </c>
      <c r="D35" s="15" t="s">
        <v>29</v>
      </c>
      <c r="E35" s="28">
        <v>2</v>
      </c>
      <c r="F35" s="26">
        <v>7.61</v>
      </c>
      <c r="G35" s="27"/>
      <c r="H35" s="27"/>
      <c r="I35" s="27"/>
      <c r="J35" s="27"/>
      <c r="K35" s="27">
        <v>15</v>
      </c>
      <c r="L35" s="27"/>
      <c r="M35" s="27"/>
      <c r="N35" s="27"/>
      <c r="O35" s="27"/>
      <c r="P35" s="27"/>
      <c r="Q35" s="27"/>
    </row>
    <row r="36" spans="1:17" ht="34.200000000000003" x14ac:dyDescent="0.25">
      <c r="A36" s="13">
        <v>10</v>
      </c>
      <c r="B36" s="23" t="s">
        <v>43</v>
      </c>
      <c r="C36" s="24" t="s">
        <v>44</v>
      </c>
      <c r="D36" s="15" t="s">
        <v>29</v>
      </c>
      <c r="E36" s="28">
        <v>2</v>
      </c>
      <c r="F36" s="26">
        <v>13.84</v>
      </c>
      <c r="G36" s="26">
        <v>11.38</v>
      </c>
      <c r="H36" s="26">
        <v>0.17</v>
      </c>
      <c r="I36" s="27"/>
      <c r="J36" s="27"/>
      <c r="K36" s="27">
        <v>28</v>
      </c>
      <c r="L36" s="27">
        <v>23</v>
      </c>
      <c r="M36" s="27"/>
      <c r="N36" s="27"/>
      <c r="O36" s="27">
        <v>0.84</v>
      </c>
      <c r="P36" s="27">
        <v>1.68</v>
      </c>
      <c r="Q36" s="27"/>
    </row>
    <row r="37" spans="1:17" ht="22.8" x14ac:dyDescent="0.25">
      <c r="A37" s="13">
        <v>11</v>
      </c>
      <c r="B37" s="23" t="s">
        <v>48</v>
      </c>
      <c r="C37" s="24" t="s">
        <v>45</v>
      </c>
      <c r="D37" s="15" t="s">
        <v>35</v>
      </c>
      <c r="E37" s="28">
        <v>3</v>
      </c>
      <c r="F37" s="26">
        <v>33.619999999999997</v>
      </c>
      <c r="G37" s="27"/>
      <c r="H37" s="27"/>
      <c r="I37" s="27"/>
      <c r="J37" s="27"/>
      <c r="K37" s="27">
        <v>101</v>
      </c>
      <c r="L37" s="27"/>
      <c r="M37" s="27"/>
      <c r="N37" s="27"/>
      <c r="O37" s="27"/>
      <c r="P37" s="27"/>
      <c r="Q37" s="27"/>
    </row>
    <row r="38" spans="1:17" x14ac:dyDescent="0.25">
      <c r="A38" s="13">
        <v>12</v>
      </c>
      <c r="B38" s="23" t="s">
        <v>46</v>
      </c>
      <c r="C38" s="24" t="s">
        <v>47</v>
      </c>
      <c r="D38" s="15" t="s">
        <v>29</v>
      </c>
      <c r="E38" s="28">
        <v>3</v>
      </c>
      <c r="F38" s="26">
        <v>13.55</v>
      </c>
      <c r="G38" s="26">
        <v>11.38</v>
      </c>
      <c r="H38" s="27"/>
      <c r="I38" s="27"/>
      <c r="J38" s="27"/>
      <c r="K38" s="27">
        <v>41</v>
      </c>
      <c r="L38" s="27">
        <v>34</v>
      </c>
      <c r="M38" s="27"/>
      <c r="N38" s="27"/>
      <c r="O38" s="27">
        <v>0.84</v>
      </c>
      <c r="P38" s="27">
        <v>2.52</v>
      </c>
      <c r="Q38" s="27"/>
    </row>
    <row r="39" spans="1:17" ht="22.8" x14ac:dyDescent="0.25">
      <c r="A39" s="13">
        <v>13</v>
      </c>
      <c r="B39" s="23" t="s">
        <v>48</v>
      </c>
      <c r="C39" s="24" t="s">
        <v>49</v>
      </c>
      <c r="D39" s="15" t="s">
        <v>35</v>
      </c>
      <c r="E39" s="28">
        <v>1</v>
      </c>
      <c r="F39" s="27"/>
      <c r="G39" s="27"/>
      <c r="H39" s="27"/>
      <c r="I39" s="27"/>
      <c r="J39" s="27">
        <v>537</v>
      </c>
      <c r="K39" s="27">
        <v>537</v>
      </c>
      <c r="L39" s="27"/>
      <c r="M39" s="27"/>
      <c r="N39" s="27"/>
      <c r="O39" s="27"/>
      <c r="P39" s="27"/>
      <c r="Q39" s="27"/>
    </row>
    <row r="40" spans="1:17" ht="22.8" x14ac:dyDescent="0.25">
      <c r="A40" s="13">
        <v>14</v>
      </c>
      <c r="B40" s="23" t="s">
        <v>50</v>
      </c>
      <c r="C40" s="24" t="s">
        <v>51</v>
      </c>
      <c r="D40" s="15" t="s">
        <v>29</v>
      </c>
      <c r="E40" s="28">
        <v>1</v>
      </c>
      <c r="F40" s="26">
        <v>117.52</v>
      </c>
      <c r="G40" s="26">
        <v>102.02</v>
      </c>
      <c r="H40" s="26">
        <v>0.46</v>
      </c>
      <c r="I40" s="27"/>
      <c r="J40" s="27"/>
      <c r="K40" s="27">
        <v>118</v>
      </c>
      <c r="L40" s="27">
        <v>102</v>
      </c>
      <c r="M40" s="27"/>
      <c r="N40" s="27"/>
      <c r="O40" s="27">
        <v>7.2</v>
      </c>
      <c r="P40" s="27">
        <v>7.2</v>
      </c>
      <c r="Q40" s="27"/>
    </row>
    <row r="41" spans="1:17" ht="22.8" x14ac:dyDescent="0.25">
      <c r="A41" s="13">
        <v>15</v>
      </c>
      <c r="B41" s="23" t="s">
        <v>48</v>
      </c>
      <c r="C41" s="24" t="s">
        <v>52</v>
      </c>
      <c r="D41" s="15" t="s">
        <v>35</v>
      </c>
      <c r="E41" s="28">
        <v>1</v>
      </c>
      <c r="F41" s="27"/>
      <c r="G41" s="27"/>
      <c r="H41" s="27"/>
      <c r="I41" s="27"/>
      <c r="J41" s="27">
        <v>482</v>
      </c>
      <c r="K41" s="27">
        <v>482</v>
      </c>
      <c r="L41" s="27"/>
      <c r="M41" s="27"/>
      <c r="N41" s="27"/>
      <c r="O41" s="27"/>
      <c r="P41" s="27"/>
      <c r="Q41" s="27"/>
    </row>
    <row r="42" spans="1:17" ht="24" x14ac:dyDescent="0.25">
      <c r="A42" s="13">
        <v>16</v>
      </c>
      <c r="B42" s="23" t="s">
        <v>53</v>
      </c>
      <c r="C42" s="24" t="s">
        <v>54</v>
      </c>
      <c r="D42" s="15" t="s">
        <v>29</v>
      </c>
      <c r="E42" s="28">
        <v>1</v>
      </c>
      <c r="F42" s="26">
        <v>256.7</v>
      </c>
      <c r="G42" s="26">
        <v>157.76</v>
      </c>
      <c r="H42" s="26">
        <v>33.83</v>
      </c>
      <c r="I42" s="26">
        <v>6.87</v>
      </c>
      <c r="J42" s="27"/>
      <c r="K42" s="27">
        <v>257</v>
      </c>
      <c r="L42" s="27">
        <v>158</v>
      </c>
      <c r="M42" s="27">
        <v>34</v>
      </c>
      <c r="N42" s="27">
        <v>7</v>
      </c>
      <c r="O42" s="27">
        <v>10.1</v>
      </c>
      <c r="P42" s="27">
        <v>10.1</v>
      </c>
      <c r="Q42" s="27"/>
    </row>
    <row r="43" spans="1:17" ht="22.8" x14ac:dyDescent="0.25">
      <c r="A43" s="13">
        <v>17</v>
      </c>
      <c r="B43" s="23" t="s">
        <v>48</v>
      </c>
      <c r="C43" s="24" t="s">
        <v>55</v>
      </c>
      <c r="D43" s="15" t="s">
        <v>35</v>
      </c>
      <c r="E43" s="28">
        <v>1</v>
      </c>
      <c r="F43" s="26">
        <v>60.02</v>
      </c>
      <c r="G43" s="27"/>
      <c r="H43" s="27"/>
      <c r="I43" s="27"/>
      <c r="J43" s="27"/>
      <c r="K43" s="27">
        <v>60</v>
      </c>
      <c r="L43" s="27"/>
      <c r="M43" s="27"/>
      <c r="N43" s="27"/>
      <c r="O43" s="27"/>
      <c r="P43" s="27"/>
      <c r="Q43" s="27"/>
    </row>
    <row r="44" spans="1:17" x14ac:dyDescent="0.25">
      <c r="A44" s="13">
        <v>18</v>
      </c>
      <c r="B44" s="71" t="s">
        <v>48</v>
      </c>
      <c r="C44" s="24" t="s">
        <v>56</v>
      </c>
      <c r="D44" s="15" t="s">
        <v>35</v>
      </c>
      <c r="E44" s="28">
        <v>1</v>
      </c>
      <c r="F44" s="26">
        <v>82.76</v>
      </c>
      <c r="G44" s="27"/>
      <c r="H44" s="27"/>
      <c r="I44" s="27"/>
      <c r="J44" s="27"/>
      <c r="K44" s="27">
        <v>83</v>
      </c>
      <c r="L44" s="27"/>
      <c r="M44" s="27"/>
      <c r="N44" s="27"/>
      <c r="O44" s="27"/>
      <c r="P44" s="27"/>
      <c r="Q44" s="27"/>
    </row>
    <row r="45" spans="1:17" ht="22.8" x14ac:dyDescent="0.25">
      <c r="A45" s="13">
        <v>19</v>
      </c>
      <c r="B45" s="71" t="s">
        <v>48</v>
      </c>
      <c r="C45" s="24" t="s">
        <v>57</v>
      </c>
      <c r="D45" s="15" t="s">
        <v>29</v>
      </c>
      <c r="E45" s="28">
        <v>1</v>
      </c>
      <c r="F45" s="26">
        <v>74.56</v>
      </c>
      <c r="G45" s="27"/>
      <c r="H45" s="27"/>
      <c r="I45" s="27"/>
      <c r="J45" s="27"/>
      <c r="K45" s="27">
        <v>75</v>
      </c>
      <c r="L45" s="27"/>
      <c r="M45" s="27"/>
      <c r="N45" s="27"/>
      <c r="O45" s="27"/>
      <c r="P45" s="27"/>
      <c r="Q45" s="27"/>
    </row>
    <row r="46" spans="1:17" ht="24" x14ac:dyDescent="0.25">
      <c r="A46" s="13">
        <v>20</v>
      </c>
      <c r="B46" s="23" t="s">
        <v>58</v>
      </c>
      <c r="C46" s="24" t="s">
        <v>59</v>
      </c>
      <c r="D46" s="15" t="s">
        <v>29</v>
      </c>
      <c r="E46" s="28">
        <v>1</v>
      </c>
      <c r="F46" s="26">
        <v>55.9</v>
      </c>
      <c r="G46" s="26">
        <v>48.78</v>
      </c>
      <c r="H46" s="26">
        <v>0.37</v>
      </c>
      <c r="I46" s="27"/>
      <c r="J46" s="27"/>
      <c r="K46" s="27">
        <v>56</v>
      </c>
      <c r="L46" s="27">
        <v>49</v>
      </c>
      <c r="M46" s="27"/>
      <c r="N46" s="27"/>
      <c r="O46" s="27">
        <v>3.6</v>
      </c>
      <c r="P46" s="27">
        <v>3.6</v>
      </c>
      <c r="Q46" s="27"/>
    </row>
    <row r="47" spans="1:17" ht="22.8" x14ac:dyDescent="0.25">
      <c r="A47" s="13">
        <v>21</v>
      </c>
      <c r="B47" s="23" t="s">
        <v>48</v>
      </c>
      <c r="C47" s="24" t="s">
        <v>60</v>
      </c>
      <c r="D47" s="15" t="s">
        <v>29</v>
      </c>
      <c r="E47" s="25">
        <v>10</v>
      </c>
      <c r="F47" s="26">
        <v>24.78</v>
      </c>
      <c r="G47" s="27"/>
      <c r="H47" s="27"/>
      <c r="I47" s="27"/>
      <c r="J47" s="27"/>
      <c r="K47" s="27">
        <v>248</v>
      </c>
      <c r="L47" s="27"/>
      <c r="M47" s="27"/>
      <c r="N47" s="27"/>
      <c r="O47" s="27"/>
      <c r="P47" s="27"/>
      <c r="Q47" s="27"/>
    </row>
    <row r="48" spans="1:17" x14ac:dyDescent="0.25">
      <c r="A48" s="13">
        <v>22</v>
      </c>
      <c r="B48" s="23" t="s">
        <v>61</v>
      </c>
      <c r="C48" s="24" t="s">
        <v>62</v>
      </c>
      <c r="D48" s="15" t="s">
        <v>29</v>
      </c>
      <c r="E48" s="28">
        <v>9</v>
      </c>
      <c r="F48" s="26">
        <v>98.76</v>
      </c>
      <c r="G48" s="26">
        <v>74.88</v>
      </c>
      <c r="H48" s="27"/>
      <c r="I48" s="27"/>
      <c r="J48" s="27"/>
      <c r="K48" s="27">
        <v>889</v>
      </c>
      <c r="L48" s="27">
        <v>674</v>
      </c>
      <c r="M48" s="27"/>
      <c r="N48" s="27"/>
      <c r="O48" s="27">
        <v>6</v>
      </c>
      <c r="P48" s="27">
        <v>54</v>
      </c>
      <c r="Q48" s="27"/>
    </row>
    <row r="49" spans="1:17" ht="22.8" x14ac:dyDescent="0.25">
      <c r="A49" s="13">
        <v>23</v>
      </c>
      <c r="B49" s="23" t="s">
        <v>48</v>
      </c>
      <c r="C49" s="24" t="s">
        <v>63</v>
      </c>
      <c r="D49" s="15" t="s">
        <v>35</v>
      </c>
      <c r="E49" s="25">
        <v>13</v>
      </c>
      <c r="F49" s="26">
        <v>28</v>
      </c>
      <c r="G49" s="27"/>
      <c r="H49" s="27"/>
      <c r="I49" s="27"/>
      <c r="J49" s="27"/>
      <c r="K49" s="27">
        <v>364</v>
      </c>
      <c r="L49" s="27"/>
      <c r="M49" s="27"/>
      <c r="N49" s="27"/>
      <c r="O49" s="27"/>
      <c r="P49" s="27"/>
      <c r="Q49" s="27"/>
    </row>
    <row r="50" spans="1:17" ht="22.8" x14ac:dyDescent="0.25">
      <c r="A50" s="13">
        <v>24</v>
      </c>
      <c r="B50" s="23" t="s">
        <v>175</v>
      </c>
      <c r="C50" s="24" t="s">
        <v>64</v>
      </c>
      <c r="D50" s="15" t="s">
        <v>35</v>
      </c>
      <c r="E50" s="28">
        <v>1</v>
      </c>
      <c r="F50" s="26">
        <v>140.38999999999999</v>
      </c>
      <c r="G50" s="27"/>
      <c r="H50" s="27"/>
      <c r="I50" s="27"/>
      <c r="J50" s="27"/>
      <c r="K50" s="27">
        <v>140</v>
      </c>
      <c r="L50" s="27"/>
      <c r="M50" s="27"/>
      <c r="N50" s="27"/>
      <c r="O50" s="27"/>
      <c r="P50" s="27"/>
      <c r="Q50" s="27"/>
    </row>
    <row r="51" spans="1:17" x14ac:dyDescent="0.25">
      <c r="A51" s="13">
        <v>25</v>
      </c>
      <c r="B51" s="23" t="s">
        <v>65</v>
      </c>
      <c r="C51" s="24" t="s">
        <v>66</v>
      </c>
      <c r="D51" s="15" t="s">
        <v>29</v>
      </c>
      <c r="E51" s="25">
        <v>13</v>
      </c>
      <c r="F51" s="26">
        <v>13.89</v>
      </c>
      <c r="G51" s="26">
        <v>12.78</v>
      </c>
      <c r="H51" s="27"/>
      <c r="I51" s="27"/>
      <c r="J51" s="27"/>
      <c r="K51" s="27">
        <v>181</v>
      </c>
      <c r="L51" s="27">
        <v>166</v>
      </c>
      <c r="M51" s="27"/>
      <c r="N51" s="27"/>
      <c r="O51" s="27">
        <v>1</v>
      </c>
      <c r="P51" s="27">
        <v>13</v>
      </c>
      <c r="Q51" s="27"/>
    </row>
    <row r="52" spans="1:17" x14ac:dyDescent="0.25">
      <c r="A52" s="13">
        <v>26</v>
      </c>
      <c r="B52" s="23" t="s">
        <v>67</v>
      </c>
      <c r="C52" s="24" t="s">
        <v>68</v>
      </c>
      <c r="D52" s="15" t="s">
        <v>26</v>
      </c>
      <c r="E52" s="25">
        <v>62</v>
      </c>
      <c r="F52" s="26">
        <v>1.19</v>
      </c>
      <c r="G52" s="27"/>
      <c r="H52" s="27"/>
      <c r="I52" s="27"/>
      <c r="J52" s="27"/>
      <c r="K52" s="27">
        <v>74</v>
      </c>
      <c r="L52" s="27"/>
      <c r="M52" s="27"/>
      <c r="N52" s="27"/>
      <c r="O52" s="27"/>
      <c r="P52" s="27"/>
      <c r="Q52" s="27"/>
    </row>
    <row r="53" spans="1:17" x14ac:dyDescent="0.25">
      <c r="A53" s="13">
        <v>27</v>
      </c>
      <c r="B53" s="23" t="s">
        <v>69</v>
      </c>
      <c r="C53" s="24" t="s">
        <v>70</v>
      </c>
      <c r="D53" s="15" t="s">
        <v>29</v>
      </c>
      <c r="E53" s="25">
        <v>54</v>
      </c>
      <c r="F53" s="26">
        <v>8.41</v>
      </c>
      <c r="G53" s="26">
        <v>7.26</v>
      </c>
      <c r="H53" s="27"/>
      <c r="I53" s="27"/>
      <c r="J53" s="27"/>
      <c r="K53" s="27">
        <v>454</v>
      </c>
      <c r="L53" s="27">
        <v>392</v>
      </c>
      <c r="M53" s="27"/>
      <c r="N53" s="27"/>
      <c r="O53" s="27">
        <v>0.52</v>
      </c>
      <c r="P53" s="27">
        <v>28.08</v>
      </c>
      <c r="Q53" s="27"/>
    </row>
    <row r="54" spans="1:17" ht="49.8" x14ac:dyDescent="0.25">
      <c r="A54" s="13">
        <v>28</v>
      </c>
      <c r="B54" s="23" t="s">
        <v>71</v>
      </c>
      <c r="C54" s="24" t="s">
        <v>73</v>
      </c>
      <c r="D54" s="15" t="s">
        <v>72</v>
      </c>
      <c r="E54" s="25">
        <v>5</v>
      </c>
      <c r="F54" s="26">
        <v>311.39999999999998</v>
      </c>
      <c r="G54" s="26">
        <v>218.44</v>
      </c>
      <c r="H54" s="26">
        <v>38.75</v>
      </c>
      <c r="I54" s="26">
        <v>0.17</v>
      </c>
      <c r="J54" s="27"/>
      <c r="K54" s="27">
        <v>1557</v>
      </c>
      <c r="L54" s="27">
        <v>1092</v>
      </c>
      <c r="M54" s="27">
        <v>194</v>
      </c>
      <c r="N54" s="27">
        <v>1</v>
      </c>
      <c r="O54" s="27">
        <v>16.29</v>
      </c>
      <c r="P54" s="27">
        <v>81.45</v>
      </c>
      <c r="Q54" s="27"/>
    </row>
    <row r="55" spans="1:17" ht="22.8" x14ac:dyDescent="0.25">
      <c r="A55" s="13">
        <v>29</v>
      </c>
      <c r="B55" s="23" t="s">
        <v>48</v>
      </c>
      <c r="C55" s="24" t="s">
        <v>74</v>
      </c>
      <c r="D55" s="15" t="s">
        <v>75</v>
      </c>
      <c r="E55" s="28">
        <v>500</v>
      </c>
      <c r="F55" s="26">
        <v>4.97</v>
      </c>
      <c r="G55" s="27"/>
      <c r="H55" s="27"/>
      <c r="I55" s="27"/>
      <c r="J55" s="27"/>
      <c r="K55" s="27">
        <v>2485</v>
      </c>
      <c r="L55" s="27"/>
      <c r="M55" s="27"/>
      <c r="N55" s="27"/>
      <c r="O55" s="27"/>
      <c r="P55" s="27"/>
      <c r="Q55" s="27"/>
    </row>
    <row r="56" spans="1:17" ht="22.8" x14ac:dyDescent="0.25">
      <c r="A56" s="13">
        <v>30</v>
      </c>
      <c r="B56" s="23" t="s">
        <v>48</v>
      </c>
      <c r="C56" s="24" t="s">
        <v>76</v>
      </c>
      <c r="D56" s="15" t="s">
        <v>77</v>
      </c>
      <c r="E56" s="25">
        <v>0.40799999999999997</v>
      </c>
      <c r="F56" s="26">
        <v>4069.75</v>
      </c>
      <c r="G56" s="27"/>
      <c r="H56" s="27"/>
      <c r="I56" s="27"/>
      <c r="J56" s="27"/>
      <c r="K56" s="27">
        <v>1660</v>
      </c>
      <c r="L56" s="27"/>
      <c r="M56" s="27"/>
      <c r="N56" s="27"/>
      <c r="O56" s="27"/>
      <c r="P56" s="27"/>
      <c r="Q56" s="27"/>
    </row>
    <row r="57" spans="1:17" ht="22.8" x14ac:dyDescent="0.25">
      <c r="A57" s="13">
        <v>31</v>
      </c>
      <c r="B57" s="23" t="s">
        <v>48</v>
      </c>
      <c r="C57" s="24" t="s">
        <v>78</v>
      </c>
      <c r="D57" s="15" t="s">
        <v>77</v>
      </c>
      <c r="E57" s="25">
        <v>0.32129999999999997</v>
      </c>
      <c r="F57" s="26">
        <v>9048.89</v>
      </c>
      <c r="G57" s="27"/>
      <c r="H57" s="27"/>
      <c r="I57" s="27"/>
      <c r="J57" s="27"/>
      <c r="K57" s="27">
        <v>2907</v>
      </c>
      <c r="L57" s="27"/>
      <c r="M57" s="27"/>
      <c r="N57" s="27"/>
      <c r="O57" s="27"/>
      <c r="P57" s="27"/>
      <c r="Q57" s="27"/>
    </row>
    <row r="58" spans="1:17" x14ac:dyDescent="0.25">
      <c r="A58" s="13">
        <v>32</v>
      </c>
      <c r="B58" s="23" t="s">
        <v>79</v>
      </c>
      <c r="C58" s="24" t="s">
        <v>80</v>
      </c>
      <c r="D58" s="15" t="s">
        <v>72</v>
      </c>
      <c r="E58" s="25">
        <v>7.15</v>
      </c>
      <c r="F58" s="26">
        <v>189.23</v>
      </c>
      <c r="G58" s="26">
        <v>46.64</v>
      </c>
      <c r="H58" s="26">
        <v>56.09</v>
      </c>
      <c r="I58" s="26">
        <v>24.55</v>
      </c>
      <c r="J58" s="27"/>
      <c r="K58" s="27">
        <v>1353</v>
      </c>
      <c r="L58" s="27">
        <v>333</v>
      </c>
      <c r="M58" s="27">
        <v>401</v>
      </c>
      <c r="N58" s="27">
        <v>176</v>
      </c>
      <c r="O58" s="27">
        <v>3.52</v>
      </c>
      <c r="P58" s="27">
        <v>25.17</v>
      </c>
      <c r="Q58" s="27"/>
    </row>
    <row r="59" spans="1:17" ht="45.6" x14ac:dyDescent="0.25">
      <c r="A59" s="13">
        <v>33</v>
      </c>
      <c r="B59" s="23" t="s">
        <v>81</v>
      </c>
      <c r="C59" s="24" t="s">
        <v>82</v>
      </c>
      <c r="D59" s="15" t="s">
        <v>72</v>
      </c>
      <c r="E59" s="28">
        <v>0.06</v>
      </c>
      <c r="F59" s="26">
        <v>658.05</v>
      </c>
      <c r="G59" s="26">
        <v>74.33</v>
      </c>
      <c r="H59" s="26">
        <v>2.92</v>
      </c>
      <c r="I59" s="26">
        <v>0.18</v>
      </c>
      <c r="J59" s="27"/>
      <c r="K59" s="27">
        <v>39</v>
      </c>
      <c r="L59" s="27">
        <v>4</v>
      </c>
      <c r="M59" s="27"/>
      <c r="N59" s="27"/>
      <c r="O59" s="27">
        <v>5.61</v>
      </c>
      <c r="P59" s="27">
        <v>0.34</v>
      </c>
      <c r="Q59" s="27"/>
    </row>
    <row r="60" spans="1:17" ht="57" x14ac:dyDescent="0.25">
      <c r="A60" s="13">
        <v>34</v>
      </c>
      <c r="B60" s="23" t="s">
        <v>83</v>
      </c>
      <c r="C60" s="24" t="s">
        <v>84</v>
      </c>
      <c r="D60" s="15" t="s">
        <v>75</v>
      </c>
      <c r="E60" s="28">
        <v>6</v>
      </c>
      <c r="F60" s="26">
        <v>40.14</v>
      </c>
      <c r="G60" s="27"/>
      <c r="H60" s="27"/>
      <c r="I60" s="27"/>
      <c r="J60" s="27"/>
      <c r="K60" s="27">
        <v>241</v>
      </c>
      <c r="L60" s="27"/>
      <c r="M60" s="27"/>
      <c r="N60" s="27"/>
      <c r="O60" s="27"/>
      <c r="P60" s="27"/>
      <c r="Q60" s="27"/>
    </row>
    <row r="61" spans="1:17" ht="34.200000000000003" x14ac:dyDescent="0.25">
      <c r="A61" s="13">
        <v>35</v>
      </c>
      <c r="B61" s="23" t="s">
        <v>85</v>
      </c>
      <c r="C61" s="24" t="s">
        <v>86</v>
      </c>
      <c r="D61" s="15" t="s">
        <v>72</v>
      </c>
      <c r="E61" s="28">
        <v>0.06</v>
      </c>
      <c r="F61" s="26">
        <v>1621.52</v>
      </c>
      <c r="G61" s="26">
        <v>251.75</v>
      </c>
      <c r="H61" s="26">
        <v>175.48</v>
      </c>
      <c r="I61" s="26">
        <v>8.5500000000000007</v>
      </c>
      <c r="J61" s="27"/>
      <c r="K61" s="27">
        <v>97</v>
      </c>
      <c r="L61" s="27">
        <v>15</v>
      </c>
      <c r="M61" s="27">
        <v>11</v>
      </c>
      <c r="N61" s="27">
        <v>1</v>
      </c>
      <c r="O61" s="27">
        <v>19</v>
      </c>
      <c r="P61" s="27">
        <v>1.1399999999999999</v>
      </c>
      <c r="Q61" s="27"/>
    </row>
    <row r="62" spans="1:17" ht="57" x14ac:dyDescent="0.25">
      <c r="A62" s="13">
        <v>36</v>
      </c>
      <c r="B62" s="23" t="s">
        <v>87</v>
      </c>
      <c r="C62" s="24" t="s">
        <v>88</v>
      </c>
      <c r="D62" s="15" t="s">
        <v>77</v>
      </c>
      <c r="E62" s="25">
        <v>6.0000000000000001E-3</v>
      </c>
      <c r="F62" s="26">
        <v>6962.8</v>
      </c>
      <c r="G62" s="27"/>
      <c r="H62" s="27"/>
      <c r="I62" s="27"/>
      <c r="J62" s="27"/>
      <c r="K62" s="27">
        <v>42</v>
      </c>
      <c r="L62" s="27"/>
      <c r="M62" s="27"/>
      <c r="N62" s="27"/>
      <c r="O62" s="27"/>
      <c r="P62" s="27"/>
      <c r="Q62" s="27"/>
    </row>
    <row r="63" spans="1:17" ht="34.200000000000003" x14ac:dyDescent="0.25">
      <c r="A63" s="13">
        <v>37</v>
      </c>
      <c r="B63" s="23" t="s">
        <v>89</v>
      </c>
      <c r="C63" s="24" t="s">
        <v>90</v>
      </c>
      <c r="D63" s="15" t="s">
        <v>91</v>
      </c>
      <c r="E63" s="28">
        <v>0.05</v>
      </c>
      <c r="F63" s="26">
        <v>2828.73</v>
      </c>
      <c r="G63" s="26">
        <v>199.19</v>
      </c>
      <c r="H63" s="26">
        <v>1292.95</v>
      </c>
      <c r="I63" s="26">
        <v>147.72</v>
      </c>
      <c r="J63" s="27"/>
      <c r="K63" s="27">
        <v>141</v>
      </c>
      <c r="L63" s="27">
        <v>10</v>
      </c>
      <c r="M63" s="27">
        <v>65</v>
      </c>
      <c r="N63" s="27">
        <v>7</v>
      </c>
      <c r="O63" s="27">
        <v>14.7</v>
      </c>
      <c r="P63" s="27">
        <v>0.74</v>
      </c>
      <c r="Q63" s="27"/>
    </row>
    <row r="64" spans="1:17" ht="22.8" x14ac:dyDescent="0.25">
      <c r="A64" s="13">
        <v>38</v>
      </c>
      <c r="B64" s="23" t="s">
        <v>92</v>
      </c>
      <c r="C64" s="24" t="s">
        <v>93</v>
      </c>
      <c r="D64" s="15" t="s">
        <v>26</v>
      </c>
      <c r="E64" s="25">
        <v>16</v>
      </c>
      <c r="F64" s="26">
        <v>6.2</v>
      </c>
      <c r="G64" s="27"/>
      <c r="H64" s="27"/>
      <c r="I64" s="27"/>
      <c r="J64" s="27"/>
      <c r="K64" s="27">
        <v>99</v>
      </c>
      <c r="L64" s="27"/>
      <c r="M64" s="27"/>
      <c r="N64" s="27"/>
      <c r="O64" s="27"/>
      <c r="P64" s="27"/>
      <c r="Q64" s="27"/>
    </row>
    <row r="65" spans="1:17" x14ac:dyDescent="0.25">
      <c r="A65" s="13">
        <v>39</v>
      </c>
      <c r="B65" s="23" t="s">
        <v>27</v>
      </c>
      <c r="C65" s="24" t="s">
        <v>94</v>
      </c>
      <c r="D65" s="15" t="s">
        <v>29</v>
      </c>
      <c r="E65" s="28">
        <v>15</v>
      </c>
      <c r="F65" s="26">
        <v>7.32</v>
      </c>
      <c r="G65" s="26">
        <v>6.88</v>
      </c>
      <c r="H65" s="27"/>
      <c r="I65" s="27"/>
      <c r="J65" s="27"/>
      <c r="K65" s="27">
        <v>110</v>
      </c>
      <c r="L65" s="27">
        <v>103</v>
      </c>
      <c r="M65" s="27"/>
      <c r="N65" s="27"/>
      <c r="O65" s="27">
        <v>0.5</v>
      </c>
      <c r="P65" s="27">
        <v>7.5</v>
      </c>
      <c r="Q65" s="27"/>
    </row>
    <row r="66" spans="1:17" ht="22.8" x14ac:dyDescent="0.25">
      <c r="A66" s="13">
        <v>40</v>
      </c>
      <c r="B66" s="23" t="s">
        <v>48</v>
      </c>
      <c r="C66" s="24" t="s">
        <v>95</v>
      </c>
      <c r="D66" s="15" t="s">
        <v>35</v>
      </c>
      <c r="E66" s="28">
        <v>1</v>
      </c>
      <c r="F66" s="27"/>
      <c r="G66" s="27"/>
      <c r="H66" s="27"/>
      <c r="I66" s="27"/>
      <c r="J66" s="27">
        <v>1596</v>
      </c>
      <c r="K66" s="27">
        <v>1596</v>
      </c>
      <c r="L66" s="27"/>
      <c r="M66" s="27"/>
      <c r="N66" s="27"/>
      <c r="O66" s="27"/>
      <c r="P66" s="27"/>
      <c r="Q66" s="27"/>
    </row>
    <row r="67" spans="1:17" x14ac:dyDescent="0.25">
      <c r="A67" s="13">
        <v>41</v>
      </c>
      <c r="B67" s="23" t="s">
        <v>96</v>
      </c>
      <c r="C67" s="24" t="s">
        <v>97</v>
      </c>
      <c r="D67" s="15" t="s">
        <v>98</v>
      </c>
      <c r="E67" s="28">
        <v>1</v>
      </c>
      <c r="F67" s="26">
        <v>213.25</v>
      </c>
      <c r="G67" s="26">
        <v>135.5</v>
      </c>
      <c r="H67" s="27"/>
      <c r="I67" s="27"/>
      <c r="J67" s="27"/>
      <c r="K67" s="27">
        <v>213</v>
      </c>
      <c r="L67" s="27">
        <v>136</v>
      </c>
      <c r="M67" s="27"/>
      <c r="N67" s="27"/>
      <c r="O67" s="27">
        <v>10</v>
      </c>
      <c r="P67" s="27">
        <v>10</v>
      </c>
      <c r="Q67" s="27"/>
    </row>
    <row r="68" spans="1:17" x14ac:dyDescent="0.25">
      <c r="A68" s="13">
        <v>42</v>
      </c>
      <c r="B68" s="23" t="s">
        <v>48</v>
      </c>
      <c r="C68" s="24" t="s">
        <v>99</v>
      </c>
      <c r="D68" s="15" t="s">
        <v>35</v>
      </c>
      <c r="E68" s="28">
        <v>1</v>
      </c>
      <c r="F68" s="27"/>
      <c r="G68" s="27"/>
      <c r="H68" s="27"/>
      <c r="I68" s="27"/>
      <c r="J68" s="27">
        <v>214</v>
      </c>
      <c r="K68" s="27">
        <v>214</v>
      </c>
      <c r="L68" s="27"/>
      <c r="M68" s="27"/>
      <c r="N68" s="27"/>
      <c r="O68" s="27"/>
      <c r="P68" s="27"/>
      <c r="Q68" s="27"/>
    </row>
    <row r="69" spans="1:17" x14ac:dyDescent="0.25">
      <c r="A69" s="13">
        <v>43</v>
      </c>
      <c r="B69" s="23" t="s">
        <v>100</v>
      </c>
      <c r="C69" s="24" t="s">
        <v>101</v>
      </c>
      <c r="D69" s="15" t="s">
        <v>29</v>
      </c>
      <c r="E69" s="28">
        <v>1</v>
      </c>
      <c r="F69" s="26">
        <v>572.97</v>
      </c>
      <c r="G69" s="26">
        <v>383.47</v>
      </c>
      <c r="H69" s="26">
        <v>109.17</v>
      </c>
      <c r="I69" s="26">
        <v>22.18</v>
      </c>
      <c r="J69" s="27"/>
      <c r="K69" s="27">
        <v>573</v>
      </c>
      <c r="L69" s="27">
        <v>383</v>
      </c>
      <c r="M69" s="27">
        <v>109</v>
      </c>
      <c r="N69" s="27">
        <v>22</v>
      </c>
      <c r="O69" s="27">
        <v>28.3</v>
      </c>
      <c r="P69" s="27">
        <v>28.3</v>
      </c>
      <c r="Q69" s="27"/>
    </row>
    <row r="70" spans="1:17" ht="22.8" x14ac:dyDescent="0.25">
      <c r="A70" s="13">
        <v>44</v>
      </c>
      <c r="B70" s="23" t="s">
        <v>48</v>
      </c>
      <c r="C70" s="24" t="s">
        <v>102</v>
      </c>
      <c r="D70" s="15"/>
      <c r="E70" s="28">
        <v>1</v>
      </c>
      <c r="F70" s="27"/>
      <c r="G70" s="27"/>
      <c r="H70" s="27"/>
      <c r="I70" s="27"/>
      <c r="J70" s="27">
        <v>61</v>
      </c>
      <c r="K70" s="27">
        <v>61</v>
      </c>
      <c r="L70" s="27"/>
      <c r="M70" s="27"/>
      <c r="N70" s="27"/>
      <c r="O70" s="27"/>
      <c r="P70" s="27"/>
      <c r="Q70" s="27"/>
    </row>
    <row r="71" spans="1:17" x14ac:dyDescent="0.25">
      <c r="A71" s="13">
        <v>45</v>
      </c>
      <c r="B71" s="23" t="s">
        <v>103</v>
      </c>
      <c r="C71" s="24" t="s">
        <v>104</v>
      </c>
      <c r="D71" s="15" t="s">
        <v>29</v>
      </c>
      <c r="E71" s="28">
        <v>1</v>
      </c>
      <c r="F71" s="26">
        <v>24.5</v>
      </c>
      <c r="G71" s="26">
        <v>24.02</v>
      </c>
      <c r="H71" s="27"/>
      <c r="I71" s="27"/>
      <c r="J71" s="27"/>
      <c r="K71" s="27">
        <v>25</v>
      </c>
      <c r="L71" s="27">
        <v>24</v>
      </c>
      <c r="M71" s="27"/>
      <c r="N71" s="27"/>
      <c r="O71" s="27">
        <v>2</v>
      </c>
      <c r="P71" s="27">
        <v>2</v>
      </c>
      <c r="Q71" s="27"/>
    </row>
    <row r="72" spans="1:17" ht="22.8" x14ac:dyDescent="0.25">
      <c r="A72" s="13">
        <v>46</v>
      </c>
      <c r="B72" s="23" t="s">
        <v>48</v>
      </c>
      <c r="C72" s="24" t="s">
        <v>105</v>
      </c>
      <c r="D72" s="15" t="s">
        <v>75</v>
      </c>
      <c r="E72" s="28">
        <v>10</v>
      </c>
      <c r="F72" s="26">
        <v>32.85</v>
      </c>
      <c r="G72" s="27"/>
      <c r="H72" s="27"/>
      <c r="I72" s="27"/>
      <c r="J72" s="27"/>
      <c r="K72" s="27">
        <v>329</v>
      </c>
      <c r="L72" s="27"/>
      <c r="M72" s="27"/>
      <c r="N72" s="27"/>
      <c r="O72" s="27"/>
      <c r="P72" s="27"/>
      <c r="Q72" s="27"/>
    </row>
    <row r="73" spans="1:17" ht="22.8" x14ac:dyDescent="0.25">
      <c r="A73" s="13">
        <v>47</v>
      </c>
      <c r="B73" s="23" t="s">
        <v>106</v>
      </c>
      <c r="C73" s="24" t="s">
        <v>107</v>
      </c>
      <c r="D73" s="15" t="s">
        <v>91</v>
      </c>
      <c r="E73" s="28">
        <v>0.1</v>
      </c>
      <c r="F73" s="26">
        <v>1837.57</v>
      </c>
      <c r="G73" s="26">
        <v>474.14</v>
      </c>
      <c r="H73" s="26">
        <v>129.78</v>
      </c>
      <c r="I73" s="26">
        <v>23.9</v>
      </c>
      <c r="J73" s="27"/>
      <c r="K73" s="27">
        <v>184</v>
      </c>
      <c r="L73" s="27">
        <v>47</v>
      </c>
      <c r="M73" s="27">
        <v>13</v>
      </c>
      <c r="N73" s="27">
        <v>2</v>
      </c>
      <c r="O73" s="27">
        <v>37.1</v>
      </c>
      <c r="P73" s="27">
        <v>3.71</v>
      </c>
      <c r="Q73" s="27"/>
    </row>
    <row r="74" spans="1:17" ht="34.200000000000003" x14ac:dyDescent="0.25">
      <c r="A74" s="13">
        <v>48</v>
      </c>
      <c r="B74" s="23" t="s">
        <v>108</v>
      </c>
      <c r="C74" s="24" t="s">
        <v>109</v>
      </c>
      <c r="D74" s="15" t="s">
        <v>110</v>
      </c>
      <c r="E74" s="28">
        <v>0.2</v>
      </c>
      <c r="F74" s="26">
        <v>163.77000000000001</v>
      </c>
      <c r="G74" s="26">
        <v>156.19999999999999</v>
      </c>
      <c r="H74" s="27"/>
      <c r="I74" s="27"/>
      <c r="J74" s="27"/>
      <c r="K74" s="27">
        <v>33</v>
      </c>
      <c r="L74" s="27">
        <v>31</v>
      </c>
      <c r="M74" s="27"/>
      <c r="N74" s="27"/>
      <c r="O74" s="27">
        <v>10</v>
      </c>
      <c r="P74" s="27">
        <v>2</v>
      </c>
      <c r="Q74" s="27"/>
    </row>
    <row r="75" spans="1:17" x14ac:dyDescent="0.25">
      <c r="A75" s="83" t="s">
        <v>111</v>
      </c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</row>
    <row r="76" spans="1:17" ht="63" x14ac:dyDescent="0.25">
      <c r="A76" s="13">
        <v>49</v>
      </c>
      <c r="B76" s="23" t="s">
        <v>112</v>
      </c>
      <c r="C76" s="24" t="s">
        <v>114</v>
      </c>
      <c r="D76" s="15" t="s">
        <v>113</v>
      </c>
      <c r="E76" s="25">
        <v>71</v>
      </c>
      <c r="F76" s="26">
        <v>27.19</v>
      </c>
      <c r="G76" s="26">
        <v>27.19</v>
      </c>
      <c r="H76" s="27"/>
      <c r="I76" s="27"/>
      <c r="J76" s="27"/>
      <c r="K76" s="27">
        <v>1930</v>
      </c>
      <c r="L76" s="27">
        <v>1930</v>
      </c>
      <c r="M76" s="27"/>
      <c r="N76" s="27"/>
      <c r="O76" s="27">
        <v>1.65</v>
      </c>
      <c r="P76" s="27">
        <v>117.15</v>
      </c>
      <c r="Q76" s="27"/>
    </row>
    <row r="77" spans="1:17" ht="34.200000000000003" x14ac:dyDescent="0.25">
      <c r="A77" s="13">
        <v>50</v>
      </c>
      <c r="B77" s="23" t="s">
        <v>115</v>
      </c>
      <c r="C77" s="24" t="s">
        <v>116</v>
      </c>
      <c r="D77" s="15" t="s">
        <v>117</v>
      </c>
      <c r="E77" s="28">
        <v>2</v>
      </c>
      <c r="F77" s="26">
        <v>95.38</v>
      </c>
      <c r="G77" s="26">
        <v>95.38</v>
      </c>
      <c r="H77" s="27"/>
      <c r="I77" s="27"/>
      <c r="J77" s="27"/>
      <c r="K77" s="27">
        <v>191</v>
      </c>
      <c r="L77" s="27">
        <v>191</v>
      </c>
      <c r="M77" s="27"/>
      <c r="N77" s="27"/>
      <c r="O77" s="27">
        <v>6</v>
      </c>
      <c r="P77" s="27">
        <v>12</v>
      </c>
      <c r="Q77" s="27"/>
    </row>
    <row r="78" spans="1:17" ht="45.6" x14ac:dyDescent="0.25">
      <c r="A78" s="13">
        <v>51</v>
      </c>
      <c r="B78" s="23" t="s">
        <v>118</v>
      </c>
      <c r="C78" s="24" t="s">
        <v>119</v>
      </c>
      <c r="D78" s="15" t="s">
        <v>120</v>
      </c>
      <c r="E78" s="28">
        <v>1</v>
      </c>
      <c r="F78" s="26">
        <v>1461.28</v>
      </c>
      <c r="G78" s="26">
        <v>1461.28</v>
      </c>
      <c r="H78" s="27"/>
      <c r="I78" s="27"/>
      <c r="J78" s="27"/>
      <c r="K78" s="27">
        <v>1461</v>
      </c>
      <c r="L78" s="27">
        <v>1461</v>
      </c>
      <c r="M78" s="27"/>
      <c r="N78" s="27"/>
      <c r="O78" s="27">
        <v>80</v>
      </c>
      <c r="P78" s="27">
        <v>80</v>
      </c>
      <c r="Q78" s="27"/>
    </row>
    <row r="79" spans="1:17" x14ac:dyDescent="0.25">
      <c r="A79" s="85" t="s">
        <v>121</v>
      </c>
      <c r="B79" s="84"/>
      <c r="C79" s="84"/>
      <c r="D79" s="84"/>
      <c r="E79" s="84"/>
      <c r="F79" s="84"/>
      <c r="G79" s="84"/>
      <c r="H79" s="84"/>
      <c r="I79" s="84"/>
      <c r="J79" s="84"/>
      <c r="K79" s="26">
        <v>26158</v>
      </c>
      <c r="L79" s="26">
        <v>8728</v>
      </c>
      <c r="M79" s="26">
        <v>852</v>
      </c>
      <c r="N79" s="26">
        <v>216</v>
      </c>
      <c r="O79" s="27"/>
      <c r="P79" s="26">
        <v>592.71</v>
      </c>
      <c r="Q79" s="27"/>
    </row>
    <row r="80" spans="1:17" x14ac:dyDescent="0.25">
      <c r="A80" s="85" t="s">
        <v>122</v>
      </c>
      <c r="B80" s="84"/>
      <c r="C80" s="84"/>
      <c r="D80" s="84"/>
      <c r="E80" s="84"/>
      <c r="F80" s="84"/>
      <c r="G80" s="84"/>
      <c r="H80" s="84"/>
      <c r="I80" s="84"/>
      <c r="J80" s="84"/>
      <c r="K80" s="26">
        <v>28695</v>
      </c>
      <c r="L80" s="26">
        <v>10832</v>
      </c>
      <c r="M80" s="26">
        <v>1162</v>
      </c>
      <c r="N80" s="26">
        <v>304</v>
      </c>
      <c r="O80" s="27"/>
      <c r="P80" s="26">
        <v>718.59</v>
      </c>
      <c r="Q80" s="27"/>
    </row>
    <row r="81" spans="1:17" x14ac:dyDescent="0.25">
      <c r="A81" s="85" t="s">
        <v>123</v>
      </c>
      <c r="B81" s="84"/>
      <c r="C81" s="84"/>
      <c r="D81" s="84"/>
      <c r="E81" s="84"/>
      <c r="F81" s="84"/>
      <c r="G81" s="84"/>
      <c r="H81" s="84"/>
      <c r="I81" s="84"/>
      <c r="J81" s="84"/>
      <c r="K81" s="27"/>
      <c r="L81" s="27"/>
      <c r="M81" s="27"/>
      <c r="N81" s="27"/>
      <c r="O81" s="27"/>
      <c r="P81" s="27"/>
      <c r="Q81" s="27"/>
    </row>
    <row r="82" spans="1:17" ht="15" customHeight="1" x14ac:dyDescent="0.25">
      <c r="A82" s="85" t="s">
        <v>124</v>
      </c>
      <c r="B82" s="84"/>
      <c r="C82" s="84"/>
      <c r="D82" s="84"/>
      <c r="E82" s="84"/>
      <c r="F82" s="84"/>
      <c r="G82" s="84"/>
      <c r="H82" s="84"/>
      <c r="I82" s="84"/>
      <c r="J82" s="84"/>
      <c r="K82" s="26">
        <v>384</v>
      </c>
      <c r="L82" s="26">
        <v>375</v>
      </c>
      <c r="M82" s="26">
        <v>9</v>
      </c>
      <c r="N82" s="26">
        <v>9</v>
      </c>
      <c r="O82" s="27"/>
      <c r="P82" s="27"/>
      <c r="Q82" s="27"/>
    </row>
    <row r="83" spans="1:17" ht="27.6" customHeight="1" x14ac:dyDescent="0.25">
      <c r="A83" s="85" t="s">
        <v>125</v>
      </c>
      <c r="B83" s="84"/>
      <c r="C83" s="84"/>
      <c r="D83" s="84"/>
      <c r="E83" s="84"/>
      <c r="F83" s="84"/>
      <c r="G83" s="84"/>
      <c r="H83" s="84"/>
      <c r="I83" s="84"/>
      <c r="J83" s="84"/>
      <c r="K83" s="26">
        <v>87</v>
      </c>
      <c r="L83" s="27"/>
      <c r="M83" s="27"/>
      <c r="N83" s="27"/>
      <c r="O83" s="27"/>
      <c r="P83" s="27"/>
      <c r="Q83" s="27"/>
    </row>
    <row r="84" spans="1:17" ht="23.4" customHeight="1" x14ac:dyDescent="0.25">
      <c r="A84" s="85" t="s">
        <v>126</v>
      </c>
      <c r="B84" s="84"/>
      <c r="C84" s="84"/>
      <c r="D84" s="84"/>
      <c r="E84" s="84"/>
      <c r="F84" s="84"/>
      <c r="G84" s="84"/>
      <c r="H84" s="84"/>
      <c r="I84" s="84"/>
      <c r="J84" s="84"/>
      <c r="K84" s="26">
        <v>36</v>
      </c>
      <c r="L84" s="27"/>
      <c r="M84" s="27"/>
      <c r="N84" s="27"/>
      <c r="O84" s="27"/>
      <c r="P84" s="27"/>
      <c r="Q84" s="27"/>
    </row>
    <row r="85" spans="1:17" ht="36.6" customHeight="1" x14ac:dyDescent="0.25">
      <c r="A85" s="85" t="s">
        <v>127</v>
      </c>
      <c r="B85" s="84"/>
      <c r="C85" s="84"/>
      <c r="D85" s="84"/>
      <c r="E85" s="84"/>
      <c r="F85" s="84"/>
      <c r="G85" s="84"/>
      <c r="H85" s="84"/>
      <c r="I85" s="84"/>
      <c r="J85" s="84"/>
      <c r="K85" s="26">
        <v>2180</v>
      </c>
      <c r="L85" s="26">
        <v>1878</v>
      </c>
      <c r="M85" s="26">
        <v>301</v>
      </c>
      <c r="N85" s="26">
        <v>79</v>
      </c>
      <c r="O85" s="27"/>
      <c r="P85" s="26">
        <v>134.24600000000001</v>
      </c>
      <c r="Q85" s="27"/>
    </row>
    <row r="86" spans="1:17" ht="25.8" customHeight="1" x14ac:dyDescent="0.25">
      <c r="A86" s="85" t="s">
        <v>128</v>
      </c>
      <c r="B86" s="84"/>
      <c r="C86" s="84"/>
      <c r="D86" s="84"/>
      <c r="E86" s="84"/>
      <c r="F86" s="84"/>
      <c r="G86" s="84"/>
      <c r="H86" s="84"/>
      <c r="I86" s="84"/>
      <c r="J86" s="84"/>
      <c r="K86" s="26">
        <v>747</v>
      </c>
      <c r="L86" s="26">
        <v>747</v>
      </c>
      <c r="M86" s="27"/>
      <c r="N86" s="27"/>
      <c r="O86" s="27"/>
      <c r="P86" s="26">
        <v>41.83</v>
      </c>
      <c r="Q86" s="27"/>
    </row>
    <row r="87" spans="1:17" ht="15" customHeight="1" x14ac:dyDescent="0.25">
      <c r="A87" s="85" t="s">
        <v>129</v>
      </c>
      <c r="B87" s="84"/>
      <c r="C87" s="84"/>
      <c r="D87" s="84"/>
      <c r="E87" s="84"/>
      <c r="F87" s="84"/>
      <c r="G87" s="84"/>
      <c r="H87" s="84"/>
      <c r="I87" s="84"/>
      <c r="J87" s="84"/>
      <c r="K87" s="26">
        <v>-897</v>
      </c>
      <c r="L87" s="26">
        <v>-897</v>
      </c>
      <c r="M87" s="27"/>
      <c r="N87" s="27"/>
      <c r="O87" s="27"/>
      <c r="P87" s="26">
        <v>-50.195999999999998</v>
      </c>
      <c r="Q87" s="27"/>
    </row>
    <row r="88" spans="1:17" x14ac:dyDescent="0.25">
      <c r="A88" s="85" t="s">
        <v>130</v>
      </c>
      <c r="B88" s="84"/>
      <c r="C88" s="84"/>
      <c r="D88" s="84"/>
      <c r="E88" s="84"/>
      <c r="F88" s="84"/>
      <c r="G88" s="84"/>
      <c r="H88" s="84"/>
      <c r="I88" s="84"/>
      <c r="J88" s="84"/>
      <c r="K88" s="26">
        <v>8976</v>
      </c>
      <c r="L88" s="27"/>
      <c r="M88" s="27"/>
      <c r="N88" s="27"/>
      <c r="O88" s="27"/>
      <c r="P88" s="27"/>
      <c r="Q88" s="27"/>
    </row>
    <row r="89" spans="1:17" x14ac:dyDescent="0.25">
      <c r="A89" s="85" t="s">
        <v>131</v>
      </c>
      <c r="B89" s="84"/>
      <c r="C89" s="84"/>
      <c r="D89" s="84"/>
      <c r="E89" s="84"/>
      <c r="F89" s="84"/>
      <c r="G89" s="84"/>
      <c r="H89" s="84"/>
      <c r="I89" s="84"/>
      <c r="J89" s="84"/>
      <c r="K89" s="26">
        <v>6186</v>
      </c>
      <c r="L89" s="27"/>
      <c r="M89" s="27"/>
      <c r="N89" s="27"/>
      <c r="O89" s="27"/>
      <c r="P89" s="27"/>
      <c r="Q89" s="27"/>
    </row>
    <row r="90" spans="1:17" x14ac:dyDescent="0.25">
      <c r="A90" s="86" t="s">
        <v>132</v>
      </c>
      <c r="B90" s="84"/>
      <c r="C90" s="84"/>
      <c r="D90" s="84"/>
      <c r="E90" s="84"/>
      <c r="F90" s="84"/>
      <c r="G90" s="84"/>
      <c r="H90" s="84"/>
      <c r="I90" s="84"/>
      <c r="J90" s="84"/>
      <c r="K90" s="27"/>
      <c r="L90" s="27"/>
      <c r="M90" s="27"/>
      <c r="N90" s="27"/>
      <c r="O90" s="27"/>
      <c r="P90" s="27"/>
      <c r="Q90" s="27"/>
    </row>
    <row r="91" spans="1:17" x14ac:dyDescent="0.25">
      <c r="A91" s="85" t="s">
        <v>133</v>
      </c>
      <c r="B91" s="84"/>
      <c r="C91" s="84"/>
      <c r="D91" s="84"/>
      <c r="E91" s="84"/>
      <c r="F91" s="84"/>
      <c r="G91" s="84"/>
      <c r="H91" s="84"/>
      <c r="I91" s="84"/>
      <c r="J91" s="84"/>
      <c r="K91" s="26">
        <v>33493</v>
      </c>
      <c r="L91" s="27"/>
      <c r="M91" s="27"/>
      <c r="N91" s="27"/>
      <c r="O91" s="27"/>
      <c r="P91" s="26">
        <v>517.80999999999995</v>
      </c>
      <c r="Q91" s="27"/>
    </row>
    <row r="92" spans="1:17" x14ac:dyDescent="0.25">
      <c r="A92" s="85" t="s">
        <v>134</v>
      </c>
      <c r="B92" s="84"/>
      <c r="C92" s="84"/>
      <c r="D92" s="84"/>
      <c r="E92" s="84"/>
      <c r="F92" s="84"/>
      <c r="G92" s="84"/>
      <c r="H92" s="84"/>
      <c r="I92" s="84"/>
      <c r="J92" s="84"/>
      <c r="K92" s="26">
        <v>3013</v>
      </c>
      <c r="L92" s="27"/>
      <c r="M92" s="27"/>
      <c r="N92" s="27"/>
      <c r="O92" s="27"/>
      <c r="P92" s="27"/>
      <c r="Q92" s="27"/>
    </row>
    <row r="93" spans="1:17" x14ac:dyDescent="0.25">
      <c r="A93" s="85" t="s">
        <v>135</v>
      </c>
      <c r="B93" s="84"/>
      <c r="C93" s="84"/>
      <c r="D93" s="84"/>
      <c r="E93" s="84"/>
      <c r="F93" s="84"/>
      <c r="G93" s="84"/>
      <c r="H93" s="84"/>
      <c r="I93" s="84"/>
      <c r="J93" s="84"/>
      <c r="K93" s="26">
        <v>7351</v>
      </c>
      <c r="L93" s="27"/>
      <c r="M93" s="27"/>
      <c r="N93" s="27"/>
      <c r="O93" s="27"/>
      <c r="P93" s="26">
        <v>200.78</v>
      </c>
      <c r="Q93" s="27"/>
    </row>
    <row r="94" spans="1:17" x14ac:dyDescent="0.25">
      <c r="A94" s="85" t="s">
        <v>136</v>
      </c>
      <c r="B94" s="84"/>
      <c r="C94" s="84"/>
      <c r="D94" s="84"/>
      <c r="E94" s="84"/>
      <c r="F94" s="84"/>
      <c r="G94" s="84"/>
      <c r="H94" s="84"/>
      <c r="I94" s="84"/>
      <c r="J94" s="84"/>
      <c r="K94" s="26">
        <v>43857</v>
      </c>
      <c r="L94" s="27"/>
      <c r="M94" s="27"/>
      <c r="N94" s="27"/>
      <c r="O94" s="27"/>
      <c r="P94" s="26">
        <v>718.59</v>
      </c>
      <c r="Q94" s="27"/>
    </row>
    <row r="95" spans="1:17" x14ac:dyDescent="0.25">
      <c r="A95" s="85" t="s">
        <v>137</v>
      </c>
      <c r="B95" s="84"/>
      <c r="C95" s="84"/>
      <c r="D95" s="84"/>
      <c r="E95" s="84"/>
      <c r="F95" s="84"/>
      <c r="G95" s="84"/>
      <c r="H95" s="84"/>
      <c r="I95" s="84"/>
      <c r="J95" s="84"/>
      <c r="K95" s="27"/>
      <c r="L95" s="27"/>
      <c r="M95" s="27"/>
      <c r="N95" s="27"/>
      <c r="O95" s="27"/>
      <c r="P95" s="27"/>
      <c r="Q95" s="27"/>
    </row>
    <row r="96" spans="1:17" x14ac:dyDescent="0.25">
      <c r="A96" s="85" t="s">
        <v>138</v>
      </c>
      <c r="B96" s="84"/>
      <c r="C96" s="84"/>
      <c r="D96" s="84"/>
      <c r="E96" s="84"/>
      <c r="F96" s="84"/>
      <c r="G96" s="84"/>
      <c r="H96" s="84"/>
      <c r="I96" s="84"/>
      <c r="J96" s="84"/>
      <c r="K96" s="26">
        <v>13688</v>
      </c>
      <c r="L96" s="27"/>
      <c r="M96" s="27"/>
      <c r="N96" s="27"/>
      <c r="O96" s="27"/>
      <c r="P96" s="27"/>
      <c r="Q96" s="27"/>
    </row>
    <row r="97" spans="1:18" x14ac:dyDescent="0.25">
      <c r="A97" s="85" t="s">
        <v>139</v>
      </c>
      <c r="B97" s="84"/>
      <c r="C97" s="84"/>
      <c r="D97" s="84"/>
      <c r="E97" s="84"/>
      <c r="F97" s="84"/>
      <c r="G97" s="84"/>
      <c r="H97" s="84"/>
      <c r="I97" s="84"/>
      <c r="J97" s="84"/>
      <c r="K97" s="26">
        <v>1162</v>
      </c>
      <c r="L97" s="27"/>
      <c r="M97" s="27"/>
      <c r="N97" s="27"/>
      <c r="O97" s="27"/>
      <c r="P97" s="27"/>
      <c r="Q97" s="27"/>
    </row>
    <row r="98" spans="1:18" x14ac:dyDescent="0.25">
      <c r="A98" s="85" t="s">
        <v>140</v>
      </c>
      <c r="B98" s="84"/>
      <c r="C98" s="84"/>
      <c r="D98" s="84"/>
      <c r="E98" s="84"/>
      <c r="F98" s="84"/>
      <c r="G98" s="84"/>
      <c r="H98" s="84"/>
      <c r="I98" s="84"/>
      <c r="J98" s="84"/>
      <c r="K98" s="26">
        <v>11136</v>
      </c>
      <c r="L98" s="27"/>
      <c r="M98" s="27"/>
      <c r="N98" s="27"/>
      <c r="O98" s="27"/>
      <c r="P98" s="27"/>
      <c r="Q98" s="27"/>
    </row>
    <row r="99" spans="1:18" x14ac:dyDescent="0.25">
      <c r="A99" s="85" t="s">
        <v>141</v>
      </c>
      <c r="B99" s="84"/>
      <c r="C99" s="84"/>
      <c r="D99" s="84"/>
      <c r="E99" s="84"/>
      <c r="F99" s="84"/>
      <c r="G99" s="84"/>
      <c r="H99" s="84"/>
      <c r="I99" s="84"/>
      <c r="J99" s="84"/>
      <c r="K99" s="26">
        <v>3013</v>
      </c>
      <c r="L99" s="27"/>
      <c r="M99" s="27"/>
      <c r="N99" s="27"/>
      <c r="O99" s="27"/>
      <c r="P99" s="27"/>
      <c r="Q99" s="27"/>
    </row>
    <row r="100" spans="1:18" x14ac:dyDescent="0.25">
      <c r="A100" s="85" t="s">
        <v>142</v>
      </c>
      <c r="B100" s="84"/>
      <c r="C100" s="84"/>
      <c r="D100" s="84"/>
      <c r="E100" s="84"/>
      <c r="F100" s="84"/>
      <c r="G100" s="84"/>
      <c r="H100" s="84"/>
      <c r="I100" s="84"/>
      <c r="J100" s="84"/>
      <c r="K100" s="26">
        <v>8976</v>
      </c>
      <c r="L100" s="27"/>
      <c r="M100" s="27"/>
      <c r="N100" s="27"/>
      <c r="O100" s="27"/>
      <c r="P100" s="27"/>
      <c r="Q100" s="27"/>
    </row>
    <row r="101" spans="1:18" x14ac:dyDescent="0.25">
      <c r="A101" s="85" t="s">
        <v>143</v>
      </c>
      <c r="B101" s="84"/>
      <c r="C101" s="84"/>
      <c r="D101" s="84"/>
      <c r="E101" s="84"/>
      <c r="F101" s="84"/>
      <c r="G101" s="84"/>
      <c r="H101" s="84"/>
      <c r="I101" s="84"/>
      <c r="J101" s="84"/>
      <c r="K101" s="26">
        <v>6186</v>
      </c>
      <c r="L101" s="27"/>
      <c r="M101" s="27"/>
      <c r="N101" s="27"/>
      <c r="O101" s="27"/>
      <c r="P101" s="27"/>
      <c r="Q101" s="27"/>
    </row>
    <row r="102" spans="1:18" x14ac:dyDescent="0.25">
      <c r="A102" s="86" t="s">
        <v>144</v>
      </c>
      <c r="B102" s="84"/>
      <c r="C102" s="84"/>
      <c r="D102" s="84"/>
      <c r="E102" s="84"/>
      <c r="F102" s="84"/>
      <c r="G102" s="84"/>
      <c r="H102" s="84"/>
      <c r="I102" s="84"/>
      <c r="J102" s="84"/>
      <c r="K102" s="29">
        <v>43857</v>
      </c>
      <c r="L102" s="27"/>
      <c r="M102" s="27"/>
      <c r="N102" s="27"/>
      <c r="O102" s="27"/>
      <c r="P102" s="29">
        <v>718.59</v>
      </c>
      <c r="Q102" s="27"/>
    </row>
    <row r="103" spans="1:18" x14ac:dyDescent="0.25"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</row>
    <row r="104" spans="1:18" x14ac:dyDescent="0.25">
      <c r="A104" s="33"/>
      <c r="B104" s="32" t="s">
        <v>159</v>
      </c>
      <c r="C104" s="32"/>
      <c r="D104" s="32"/>
      <c r="E104" s="32"/>
      <c r="F104" s="32"/>
      <c r="G104" s="32"/>
      <c r="H104" s="32"/>
      <c r="I104" s="32" t="s">
        <v>160</v>
      </c>
      <c r="J104" s="32"/>
      <c r="K104" s="32"/>
      <c r="L104" s="32"/>
      <c r="M104" s="32"/>
      <c r="N104" s="34"/>
      <c r="O104" s="34"/>
      <c r="P104" s="34"/>
      <c r="Q104" s="30"/>
      <c r="R104" s="31"/>
    </row>
    <row r="105" spans="1:18" x14ac:dyDescent="0.25">
      <c r="A105" s="33"/>
      <c r="B105" s="35"/>
      <c r="C105" s="36"/>
      <c r="D105" s="37"/>
      <c r="E105" s="35"/>
      <c r="F105" s="35"/>
      <c r="G105" s="36"/>
      <c r="H105" s="38"/>
      <c r="I105" s="32" t="s">
        <v>177</v>
      </c>
      <c r="J105" s="32"/>
      <c r="K105" s="32"/>
      <c r="L105" s="32"/>
      <c r="M105" s="32"/>
      <c r="N105" s="34"/>
      <c r="O105" s="34"/>
      <c r="P105" s="34"/>
      <c r="Q105" s="30"/>
      <c r="R105" s="31"/>
    </row>
    <row r="106" spans="1:18" x14ac:dyDescent="0.25">
      <c r="A106" s="33"/>
      <c r="B106" s="39"/>
      <c r="C106" s="40"/>
      <c r="D106" s="41"/>
      <c r="E106" s="42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0"/>
      <c r="R106" s="31"/>
    </row>
    <row r="107" spans="1:18" x14ac:dyDescent="0.25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1:18" x14ac:dyDescent="0.25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1:18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1:18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1:18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1:18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</sheetData>
  <mergeCells count="48">
    <mergeCell ref="E1:I1"/>
    <mergeCell ref="A100:J100"/>
    <mergeCell ref="A101:J101"/>
    <mergeCell ref="A102:J102"/>
    <mergeCell ref="J14:K14"/>
    <mergeCell ref="J18:K18"/>
    <mergeCell ref="J19:K19"/>
    <mergeCell ref="J17:K17"/>
    <mergeCell ref="J16:K16"/>
    <mergeCell ref="J15:K15"/>
    <mergeCell ref="A94:J94"/>
    <mergeCell ref="A95:J95"/>
    <mergeCell ref="A96:J96"/>
    <mergeCell ref="A97:J97"/>
    <mergeCell ref="A98:J98"/>
    <mergeCell ref="A99:J99"/>
    <mergeCell ref="A93:J93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26:Q26"/>
    <mergeCell ref="A75:Q75"/>
    <mergeCell ref="A79:J79"/>
    <mergeCell ref="A80:J80"/>
    <mergeCell ref="A81:J81"/>
    <mergeCell ref="A22:A24"/>
    <mergeCell ref="C22:C24"/>
    <mergeCell ref="D22:D24"/>
    <mergeCell ref="E22:E24"/>
    <mergeCell ref="B22:B24"/>
    <mergeCell ref="Q22:Q24"/>
    <mergeCell ref="P22:P24"/>
    <mergeCell ref="F23:F24"/>
    <mergeCell ref="F22:I22"/>
    <mergeCell ref="G23:I23"/>
    <mergeCell ref="O22:O24"/>
    <mergeCell ref="J23:J24"/>
    <mergeCell ref="J22:N22"/>
    <mergeCell ref="K23:K24"/>
    <mergeCell ref="L23:N23"/>
  </mergeCells>
  <phoneticPr fontId="1" type="noConversion"/>
  <pageMargins left="0.23622047244094491" right="0" top="0.51181102362204722" bottom="0.43307086614173229" header="0.31496062992125984" footer="0.2362204724409449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2012-07-27T02:22:32Z</cp:lastPrinted>
  <dcterms:created xsi:type="dcterms:W3CDTF">2002-02-11T05:58:42Z</dcterms:created>
  <dcterms:modified xsi:type="dcterms:W3CDTF">2012-07-27T05:11:22Z</dcterms:modified>
</cp:coreProperties>
</file>