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13" i="1" l="1"/>
  <c r="F11" i="1"/>
  <c r="F10" i="1"/>
  <c r="F7" i="1"/>
  <c r="F9" i="1"/>
  <c r="D9" i="1"/>
  <c r="F8" i="1" l="1"/>
  <c r="A8" i="1"/>
  <c r="D8" i="1"/>
  <c r="D6" i="1" l="1"/>
  <c r="F6" i="1" l="1"/>
  <c r="F14" i="1" l="1"/>
  <c r="F15" i="1" s="1"/>
  <c r="F16" i="1" s="1"/>
</calcChain>
</file>

<file path=xl/sharedStrings.xml><?xml version="1.0" encoding="utf-8"?>
<sst xmlns="http://schemas.openxmlformats.org/spreadsheetml/2006/main" count="18" uniqueCount="18">
  <si>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</si>
  <si>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</si>
  <si>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</si>
  <si>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</si>
  <si>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</si>
  <si>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НДС 18 %</t>
  </si>
  <si>
    <t xml:space="preserve">ВСЕГО </t>
  </si>
  <si>
    <t xml:space="preserve">ИТОГО </t>
  </si>
  <si>
    <t>Сметная стоимость строительства в текущем уровне цен на 2015г., руб.</t>
  </si>
  <si>
    <t>Итого с договорным коэффициентом К=0,999</t>
  </si>
  <si>
    <t>Цех №60 корпус 733 Ремонт помещения комнаты отдыха (№ ЛС-Ц60-733-2015-СМ7)</t>
  </si>
  <si>
    <t>Цех № 90 корпус 740А  Капитальный ремонт. Замена оконных блоков на металлопластиковые стеклопакеты корп. 740А участок №3 (ККД) оси М/10-36 отм. +1,200 м (№ ЛС-Ц90-740А-2015-СМ9)</t>
  </si>
  <si>
    <t>Цех №85 корпус 745 Текщий ремонт оконных заполнений в осях В2-Г/1 (№ ЛС-Ц85-745-2015-СМ3)</t>
  </si>
  <si>
    <t>ИТОГО на 2015 год</t>
  </si>
  <si>
    <t>ИТОГО на 2016 год</t>
  </si>
  <si>
    <t>С индексом-дефлятором 1,043 на основании письма Минэкономразвития Российской Федерации № 23689-АВ-/ДОЗИ от 30.09.2014 года перевода на 2016 год</t>
  </si>
  <si>
    <t>Приложение к п. 8 Извещения Закупочной документации</t>
  </si>
  <si>
    <t>Обоснование начальной (максимальной) цены договора  по объекту "Выполнение работ по ремонту помещения в корпусе 733 цеха №60, ремонту оконных заполнений корпуса 745 цеха № 85, замене оконных блоков корпуса 740А цеха № 90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</si>
</sst>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tabSelected="1" topLeftCell="A13" workbookViewId="0">
      <selection activeCell="A18" sqref="A18:E25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1"/>
      <c r="D1" s="25" t="s">
        <v>16</v>
      </c>
      <c r="E1" s="25"/>
      <c r="F1" s="25"/>
    </row>
    <row r="2" spans="1:6" x14ac:dyDescent="0.25">
      <c r="A2" s="1"/>
      <c r="B2" s="1"/>
      <c r="C2" s="1"/>
      <c r="D2" s="1"/>
      <c r="E2" s="4"/>
      <c r="F2" s="4"/>
    </row>
    <row r="3" spans="1:6" ht="91.5" customHeight="1" x14ac:dyDescent="0.25">
      <c r="A3" s="23" t="s">
        <v>17</v>
      </c>
      <c r="B3" s="24"/>
      <c r="C3" s="24"/>
      <c r="D3" s="24"/>
      <c r="E3" s="24"/>
      <c r="F3" s="24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8</v>
      </c>
      <c r="E5" s="7" t="s">
        <v>3</v>
      </c>
      <c r="F5" s="7" t="s">
        <v>4</v>
      </c>
    </row>
    <row r="6" spans="1:6" ht="72.75" customHeight="1" x14ac:dyDescent="0.25">
      <c r="A6" s="14">
        <v>1</v>
      </c>
      <c r="B6" s="14" t="s">
        <v>10</v>
      </c>
      <c r="C6" s="15">
        <v>21351</v>
      </c>
      <c r="D6" s="15">
        <f>E6</f>
        <v>155720</v>
      </c>
      <c r="E6" s="15">
        <v>155720</v>
      </c>
      <c r="F6" s="15">
        <f t="shared" ref="F6:F9" si="0">E6</f>
        <v>155720</v>
      </c>
    </row>
    <row r="7" spans="1:6" s="1" customFormat="1" ht="23.25" customHeight="1" x14ac:dyDescent="0.25">
      <c r="A7" s="14"/>
      <c r="B7" s="22" t="s">
        <v>13</v>
      </c>
      <c r="C7" s="15"/>
      <c r="D7" s="15"/>
      <c r="E7" s="15"/>
      <c r="F7" s="16">
        <f>F6</f>
        <v>155720</v>
      </c>
    </row>
    <row r="8" spans="1:6" s="1" customFormat="1" ht="96.75" customHeight="1" x14ac:dyDescent="0.25">
      <c r="A8" s="14">
        <f>A6+1</f>
        <v>2</v>
      </c>
      <c r="B8" s="14" t="s">
        <v>11</v>
      </c>
      <c r="C8" s="15">
        <v>180193</v>
      </c>
      <c r="D8" s="15">
        <f t="shared" ref="D8:D9" si="1">E8</f>
        <v>400361</v>
      </c>
      <c r="E8" s="15">
        <v>400361</v>
      </c>
      <c r="F8" s="15">
        <f t="shared" si="0"/>
        <v>400361</v>
      </c>
    </row>
    <row r="9" spans="1:6" s="1" customFormat="1" ht="72.75" customHeight="1" x14ac:dyDescent="0.25">
      <c r="A9" s="14">
        <v>3</v>
      </c>
      <c r="B9" s="14" t="s">
        <v>12</v>
      </c>
      <c r="C9" s="15">
        <v>185320</v>
      </c>
      <c r="D9" s="15">
        <f t="shared" si="1"/>
        <v>435493</v>
      </c>
      <c r="E9" s="15">
        <v>435493</v>
      </c>
      <c r="F9" s="15">
        <f t="shared" si="0"/>
        <v>435493</v>
      </c>
    </row>
    <row r="10" spans="1:6" s="1" customFormat="1" ht="24" customHeight="1" x14ac:dyDescent="0.25">
      <c r="A10" s="14"/>
      <c r="B10" s="22" t="s">
        <v>14</v>
      </c>
      <c r="C10" s="15"/>
      <c r="D10" s="15"/>
      <c r="E10" s="15"/>
      <c r="F10" s="16">
        <f>SUM(F8:F9)</f>
        <v>835854</v>
      </c>
    </row>
    <row r="11" spans="1:6" s="1" customFormat="1" ht="86.25" customHeight="1" x14ac:dyDescent="0.25">
      <c r="A11" s="14"/>
      <c r="B11" s="22" t="s">
        <v>15</v>
      </c>
      <c r="C11" s="15"/>
      <c r="D11" s="15"/>
      <c r="E11" s="15"/>
      <c r="F11" s="16">
        <f>ROUND(F10*1.043,2)</f>
        <v>871795.72</v>
      </c>
    </row>
    <row r="12" spans="1:6" s="1" customFormat="1" ht="17.25" customHeight="1" x14ac:dyDescent="0.25">
      <c r="A12" s="14"/>
      <c r="B12" s="14"/>
      <c r="C12" s="15"/>
      <c r="D12" s="15"/>
      <c r="E12" s="15"/>
      <c r="F12" s="15"/>
    </row>
    <row r="13" spans="1:6" s="1" customFormat="1" ht="34.5" customHeight="1" x14ac:dyDescent="0.25">
      <c r="A13" s="14"/>
      <c r="B13" s="22" t="s">
        <v>7</v>
      </c>
      <c r="C13" s="15"/>
      <c r="D13" s="15"/>
      <c r="E13" s="15"/>
      <c r="F13" s="16">
        <f>F7+F11</f>
        <v>1027515.72</v>
      </c>
    </row>
    <row r="14" spans="1:6" s="1" customFormat="1" ht="34.5" customHeight="1" x14ac:dyDescent="0.25">
      <c r="A14" s="14"/>
      <c r="B14" s="22" t="s">
        <v>9</v>
      </c>
      <c r="C14" s="15"/>
      <c r="D14" s="15"/>
      <c r="E14" s="15"/>
      <c r="F14" s="16">
        <f>ROUND(F13*0.999,2)</f>
        <v>1026488.2</v>
      </c>
    </row>
    <row r="15" spans="1:6" ht="20.25" customHeight="1" x14ac:dyDescent="0.25">
      <c r="A15" s="17"/>
      <c r="B15" s="20" t="s">
        <v>5</v>
      </c>
      <c r="C15" s="16"/>
      <c r="D15" s="16"/>
      <c r="E15" s="18"/>
      <c r="F15" s="16">
        <f>F14*0.18</f>
        <v>184767.87599999999</v>
      </c>
    </row>
    <row r="16" spans="1:6" ht="18" customHeight="1" x14ac:dyDescent="0.25">
      <c r="A16" s="17"/>
      <c r="B16" s="19" t="s">
        <v>6</v>
      </c>
      <c r="C16" s="16"/>
      <c r="D16" s="16"/>
      <c r="E16" s="21"/>
      <c r="F16" s="16">
        <f>F14+F15</f>
        <v>1211256.0759999999</v>
      </c>
    </row>
    <row r="17" spans="1:6" x14ac:dyDescent="0.25">
      <c r="A17" s="6"/>
      <c r="B17" s="9"/>
      <c r="C17" s="10"/>
      <c r="D17" s="11"/>
      <c r="E17" s="5"/>
      <c r="F17" s="5"/>
    </row>
    <row r="18" spans="1:6" x14ac:dyDescent="0.25">
      <c r="A18" s="6"/>
      <c r="B18" s="5"/>
      <c r="C18" s="10"/>
      <c r="D18" s="6"/>
      <c r="E18" s="5"/>
      <c r="F18" s="5"/>
    </row>
    <row r="19" spans="1:6" x14ac:dyDescent="0.25">
      <c r="A19" s="6"/>
      <c r="B19" s="5"/>
      <c r="C19" s="12"/>
      <c r="D19" s="6"/>
      <c r="E19" s="5"/>
      <c r="F19" s="13"/>
    </row>
    <row r="20" spans="1:6" x14ac:dyDescent="0.25">
      <c r="A20" s="6"/>
      <c r="B20" s="5"/>
      <c r="C20" s="6"/>
      <c r="D20" s="6"/>
      <c r="E20" s="5"/>
      <c r="F20" s="13"/>
    </row>
    <row r="21" spans="1:6" x14ac:dyDescent="0.25">
      <c r="A21" s="6"/>
      <c r="B21" s="5"/>
      <c r="C21" s="6"/>
      <c r="D21" s="6"/>
      <c r="E21" s="5"/>
      <c r="F21" s="13"/>
    </row>
    <row r="22" spans="1:6" x14ac:dyDescent="0.25">
      <c r="A22" s="6"/>
      <c r="B22" s="5"/>
      <c r="C22" s="6"/>
      <c r="D22" s="6"/>
      <c r="E22" s="5"/>
      <c r="F22" s="13"/>
    </row>
    <row r="23" spans="1:6" x14ac:dyDescent="0.25">
      <c r="A23" s="13"/>
      <c r="B23" s="13"/>
      <c r="C23" s="13"/>
      <c r="D23" s="13"/>
      <c r="E23" s="13"/>
      <c r="F23" s="13"/>
    </row>
  </sheetData>
  <mergeCells count="2">
    <mergeCell ref="A3:F3"/>
    <mergeCell ref="D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Геранина Ирина Александровна</cp:lastModifiedBy>
  <cp:lastPrinted>2015-10-21T12:39:02Z</cp:lastPrinted>
  <dcterms:created xsi:type="dcterms:W3CDTF">2014-03-18T07:35:04Z</dcterms:created>
  <dcterms:modified xsi:type="dcterms:W3CDTF">2015-10-21T12:39:15Z</dcterms:modified>
</cp:coreProperties>
</file>