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345" windowWidth="14805" windowHeight="777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Лист1!$A$1:$U$38</definedName>
  </definedNames>
  <calcPr calcId="144525"/>
</workbook>
</file>

<file path=xl/calcChain.xml><?xml version="1.0" encoding="utf-8"?>
<calcChain xmlns="http://schemas.openxmlformats.org/spreadsheetml/2006/main">
  <c r="K12" i="1" l="1"/>
  <c r="K13" i="1"/>
  <c r="K14" i="1"/>
  <c r="K15" i="1"/>
  <c r="K16" i="1"/>
  <c r="K17" i="1"/>
  <c r="K18" i="1"/>
  <c r="K19" i="1"/>
  <c r="K11" i="1"/>
  <c r="K20" i="1" l="1"/>
  <c r="K22" i="1" s="1"/>
  <c r="K21" i="1" l="1"/>
</calcChain>
</file>

<file path=xl/sharedStrings.xml><?xml version="1.0" encoding="utf-8"?>
<sst xmlns="http://schemas.openxmlformats.org/spreadsheetml/2006/main" count="87" uniqueCount="61">
  <si>
    <t xml:space="preserve">                                             </t>
  </si>
  <si>
    <t>1.  Поставщик  обязуется  поставить,  а  Покупатель  принять  и  оплатить  следующие  ТМЦ:</t>
  </si>
  <si>
    <t>№ п/п</t>
  </si>
  <si>
    <r>
      <t xml:space="preserve">Код ЕБК </t>
    </r>
    <r>
      <rPr>
        <i/>
        <sz val="11"/>
        <rFont val="Times New Roman"/>
        <family val="1"/>
        <charset val="204"/>
      </rPr>
      <t>(указывается в заявке ЗАО "Далур")</t>
    </r>
  </si>
  <si>
    <t>Номенклатурный номер Товара Покупателя (указывается в заявке ЗАО "Далур")</t>
  </si>
  <si>
    <t>Наименование ТМЦ</t>
  </si>
  <si>
    <t>Технические харакеристики</t>
  </si>
  <si>
    <t>Обозначение нормативного документа (ГОСТ, ТУ, ОСТ и т.п.)</t>
  </si>
  <si>
    <t>Единица измерения</t>
  </si>
  <si>
    <t>Изготовитель (производитель), страна происхождения</t>
  </si>
  <si>
    <t>Количество  поставляемого товара</t>
  </si>
  <si>
    <t>Цена за единицу c НДС, руб.</t>
  </si>
  <si>
    <t>Сумма c НДС, руб.</t>
  </si>
  <si>
    <t>1</t>
  </si>
  <si>
    <t>2</t>
  </si>
  <si>
    <t>3</t>
  </si>
  <si>
    <t>4</t>
  </si>
  <si>
    <t>Итого:</t>
  </si>
  <si>
    <t>НДС 18%:</t>
  </si>
  <si>
    <t>Всего:</t>
  </si>
  <si>
    <t>3. Способ доставки: Транспортом Поставщика до местонахождения Покупателя. Юридический адрес:
Россия, 641750, Курганская область., Далматовский район
с. Уксянское, ул. Ленина, дом 42</t>
  </si>
  <si>
    <t xml:space="preserve"> 5. Транспортные расходы и прочие расходы включены в цену ТМЦ.</t>
  </si>
  <si>
    <t xml:space="preserve"> 6. Объём ТМЦ, подлежащих поставке, могут меняться в зависимости от минимальной нормы отгрузки ± 10% (для материалов по удельным нормам)</t>
  </si>
  <si>
    <t>Поставщик</t>
  </si>
  <si>
    <t xml:space="preserve"> Покупатель</t>
  </si>
  <si>
    <t>__________________________</t>
  </si>
  <si>
    <t xml:space="preserve">ЗАО "Далур" </t>
  </si>
  <si>
    <t>________________  /________________/</t>
  </si>
  <si>
    <t>м.п</t>
  </si>
  <si>
    <t xml:space="preserve">                        Приложение №1</t>
  </si>
  <si>
    <t>5</t>
  </si>
  <si>
    <t>6</t>
  </si>
  <si>
    <t xml:space="preserve">                   к Договору поставки № 099/2014/12-03/_____  от "____"_____ 2014 г.</t>
  </si>
  <si>
    <t xml:space="preserve">                 СПЕЦИФИКАЦИЯ  № 1 от ________2014 г.    </t>
  </si>
  <si>
    <t>к Договору поставки № 099/2014/12-03/________от "      "______2014 г.</t>
  </si>
  <si>
    <t>"    "______________2014 г</t>
  </si>
  <si>
    <t xml:space="preserve">                                        м.п.        "   "_______________2014 г</t>
  </si>
  <si>
    <t>________________  /Н.А. Попонин/</t>
  </si>
  <si>
    <t xml:space="preserve"> 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</si>
  <si>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>шт</t>
  </si>
  <si>
    <t>Россия</t>
  </si>
  <si>
    <t>Италия</t>
  </si>
  <si>
    <t>Задвижка шланговая  ДУ 150</t>
  </si>
  <si>
    <t>Задвижка шланговая  ДУ 80</t>
  </si>
  <si>
    <t>Задвижка шланговая  ДУ 50</t>
  </si>
  <si>
    <t>Рукав резиновый к задвижке шланговой  РР6 DN 200</t>
  </si>
  <si>
    <t>Рукав резиновый к задвижке шланговой РР6 DN 150</t>
  </si>
  <si>
    <t>Рукав резиновый к задвижке шланговой РР6 DN 80</t>
  </si>
  <si>
    <t>Задвижка Н/Ж ДУ-80РУ-16ЗКЛ2-80*16 30НЖ41НЖ</t>
  </si>
  <si>
    <t>Задвижка SISAQ Ду-200 с пневмоцилиндром</t>
  </si>
  <si>
    <t>Задвижка SISAQ Ду-150 с маховиком</t>
  </si>
  <si>
    <t>НД поставщика</t>
  </si>
  <si>
    <t xml:space="preserve"> 4. Срок поставки: в течение 90 дней с момента заключения договора.</t>
  </si>
  <si>
    <t>ТУ 26-07-381-86  или эквивалент</t>
  </si>
  <si>
    <t>ТУ 26-07-381-86 или эквивалент</t>
  </si>
  <si>
    <t xml:space="preserve">ГОСТ 3741-001-075336-04-2008 </t>
  </si>
  <si>
    <t>7</t>
  </si>
  <si>
    <t>8</t>
  </si>
  <si>
    <t>9</t>
  </si>
  <si>
    <t>Итого с учетом НДС : 1 573 423(Один  миллион пятьсот семьдесят три тысячи четыреста двадцать три) рубль 35 копеек, в том числе НДС ( 18 %)</t>
  </si>
  <si>
    <t>В соответствии с  технихническим заданием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</si>
</sst>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р_._-;\-* #,##0.00_р_._-;_-* &quot;-&quot;??_р_._-;_-@_-"/>
    <numFmt numFmtId="164" formatCode="#,##0.00_р_."/>
    <numFmt numFmtId="165" formatCode="#,##0.00_ ;\-#,##0.00\ 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3" fontId="2" fillId="0" borderId="0" applyFont="0" applyFill="0" applyBorder="0" applyAlignment="0" applyProtection="0"/>
    <xf numFmtId="0" fontId="8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69">
    <xf numFmtId="0" fontId="0" fillId="0" borderId="0" xfId="0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/>
    <xf numFmtId="0" fontId="5" fillId="0" borderId="0" xfId="0" applyFont="1" applyFill="1" applyAlignment="1">
      <alignment horizontal="center" vertical="center"/>
    </xf>
    <xf numFmtId="0" fontId="4" fillId="0" borderId="0" xfId="0" applyFont="1" applyFill="1"/>
    <xf numFmtId="0" fontId="4" fillId="0" borderId="0" xfId="0" applyFont="1" applyFill="1" applyAlignment="1"/>
    <xf numFmtId="0" fontId="6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Font="1"/>
    <xf numFmtId="49" fontId="6" fillId="2" borderId="1" xfId="1" applyNumberFormat="1" applyFont="1" applyFill="1" applyBorder="1" applyAlignment="1">
      <alignment horizontal="center" vertical="center"/>
    </xf>
    <xf numFmtId="164" fontId="6" fillId="2" borderId="1" xfId="0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horizontal="center" vertical="center" wrapText="1"/>
    </xf>
    <xf numFmtId="43" fontId="6" fillId="2" borderId="1" xfId="1" applyFont="1" applyFill="1" applyBorder="1" applyAlignment="1">
      <alignment horizontal="center" vertical="center"/>
    </xf>
    <xf numFmtId="0" fontId="0" fillId="2" borderId="0" xfId="0" applyFont="1" applyFill="1"/>
    <xf numFmtId="165" fontId="6" fillId="0" borderId="1" xfId="0" applyNumberFormat="1" applyFont="1" applyBorder="1" applyAlignment="1">
      <alignment horizontal="right" vertical="center"/>
    </xf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6" fillId="0" borderId="0" xfId="0" applyFont="1" applyAlignment="1"/>
    <xf numFmtId="0" fontId="3" fillId="0" borderId="0" xfId="0" applyFont="1" applyAlignment="1">
      <alignment horizontal="center"/>
    </xf>
    <xf numFmtId="0" fontId="0" fillId="2" borderId="0" xfId="0" applyFill="1"/>
    <xf numFmtId="0" fontId="9" fillId="0" borderId="0" xfId="0" applyFont="1"/>
    <xf numFmtId="0" fontId="10" fillId="0" borderId="0" xfId="0" applyFont="1" applyAlignment="1"/>
    <xf numFmtId="0" fontId="6" fillId="0" borderId="0" xfId="0" applyFont="1" applyFill="1"/>
    <xf numFmtId="0" fontId="2" fillId="0" borderId="0" xfId="0" applyFont="1" applyFill="1"/>
    <xf numFmtId="0" fontId="2" fillId="2" borderId="0" xfId="0" applyFont="1" applyFill="1"/>
    <xf numFmtId="0" fontId="2" fillId="0" borderId="0" xfId="0" applyFont="1"/>
    <xf numFmtId="0" fontId="5" fillId="0" borderId="1" xfId="0" applyFont="1" applyBorder="1" applyAlignment="1">
      <alignment vertical="center" wrapText="1"/>
    </xf>
    <xf numFmtId="164" fontId="6" fillId="2" borderId="4" xfId="0" applyNumberFormat="1" applyFont="1" applyFill="1" applyBorder="1" applyAlignment="1">
      <alignment horizontal="center" vertical="center" wrapText="1"/>
    </xf>
    <xf numFmtId="164" fontId="6" fillId="2" borderId="4" xfId="0" applyNumberFormat="1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3" fillId="0" borderId="0" xfId="0" applyNumberFormat="1" applyFont="1"/>
    <xf numFmtId="0" fontId="9" fillId="0" borderId="1" xfId="0" applyNumberFormat="1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" fontId="6" fillId="0" borderId="0" xfId="0" applyNumberFormat="1" applyFont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9" fillId="0" borderId="0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Fill="1" applyBorder="1" applyAlignment="1">
      <alignment horizontal="center" vertical="center" wrapText="1"/>
    </xf>
    <xf numFmtId="0" fontId="11" fillId="0" borderId="0" xfId="0" applyFont="1" applyBorder="1" applyAlignment="1">
      <alignment vertical="center" wrapText="1"/>
    </xf>
    <xf numFmtId="0" fontId="11" fillId="0" borderId="0" xfId="0" applyFont="1" applyBorder="1" applyAlignment="1">
      <alignment horizontal="center" vertical="center" wrapText="1"/>
    </xf>
    <xf numFmtId="0" fontId="4" fillId="0" borderId="0" xfId="3" applyFont="1" applyBorder="1" applyAlignment="1">
      <alignment horizontal="left" vertical="center" wrapText="1"/>
    </xf>
    <xf numFmtId="49" fontId="4" fillId="0" borderId="0" xfId="3" applyNumberFormat="1" applyFont="1" applyFill="1" applyBorder="1" applyAlignment="1">
      <alignment horizontal="center" vertical="top" wrapText="1"/>
    </xf>
    <xf numFmtId="0" fontId="4" fillId="0" borderId="0" xfId="3" applyFont="1" applyBorder="1" applyAlignment="1">
      <alignment horizontal="center" vertical="center" wrapText="1"/>
    </xf>
    <xf numFmtId="0" fontId="4" fillId="0" borderId="0" xfId="3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3" fillId="0" borderId="0" xfId="0" applyFont="1" applyFill="1" applyAlignment="1">
      <alignment wrapText="1"/>
    </xf>
    <xf numFmtId="0" fontId="3" fillId="0" borderId="0" xfId="0" applyFont="1" applyAlignment="1">
      <alignment wrapText="1"/>
    </xf>
    <xf numFmtId="43" fontId="6" fillId="0" borderId="0" xfId="1" applyFont="1" applyAlignment="1">
      <alignment horizontal="left" vertical="top" wrapText="1"/>
    </xf>
    <xf numFmtId="0" fontId="10" fillId="0" borderId="4" xfId="0" applyFont="1" applyBorder="1" applyAlignment="1">
      <alignment horizontal="right" vertical="center"/>
    </xf>
    <xf numFmtId="0" fontId="10" fillId="0" borderId="5" xfId="0" applyFont="1" applyBorder="1" applyAlignment="1">
      <alignment horizontal="right" vertical="center"/>
    </xf>
    <xf numFmtId="0" fontId="10" fillId="0" borderId="6" xfId="0" applyFont="1" applyBorder="1" applyAlignment="1">
      <alignment horizontal="right" vertical="center"/>
    </xf>
    <xf numFmtId="0" fontId="0" fillId="0" borderId="0" xfId="0" applyAlignment="1">
      <alignment wrapText="1"/>
    </xf>
    <xf numFmtId="0" fontId="4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0" fillId="0" borderId="1" xfId="0" applyFont="1" applyBorder="1" applyAlignment="1">
      <alignment horizontal="right" vertical="center"/>
    </xf>
    <xf numFmtId="0" fontId="10" fillId="0" borderId="3" xfId="0" applyFont="1" applyBorder="1" applyAlignment="1">
      <alignment horizontal="right" vertical="center"/>
    </xf>
  </cellXfs>
  <cellStyles count="7">
    <cellStyle name="Обычный" xfId="0" builtinId="0"/>
    <cellStyle name="Обычный 2" xfId="4"/>
    <cellStyle name="Обычный 3" xfId="3"/>
    <cellStyle name="Обычный_Лист1_1" xfId="2"/>
    <cellStyle name="Финансовый" xfId="1" builtinId="3"/>
    <cellStyle name="Финансовый 2" xfId="6"/>
    <cellStyle name="Финансовый 3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9"/>
  <sheetViews>
    <sheetView tabSelected="1" topLeftCell="A12" zoomScale="75" zoomScaleNormal="75" workbookViewId="0">
      <selection activeCell="E11" sqref="E11:E19"/>
    </sheetView>
  </sheetViews>
  <sheetFormatPr defaultRowHeight="15" x14ac:dyDescent="0.25"/>
  <cols>
    <col min="1" max="1" width="5.7109375" customWidth="1"/>
    <col min="2" max="2" width="13.42578125" customWidth="1"/>
    <col min="3" max="3" width="16" customWidth="1"/>
    <col min="4" max="4" width="44.7109375" style="27" customWidth="1"/>
    <col min="5" max="5" width="71.85546875" style="27" customWidth="1"/>
    <col min="6" max="6" width="28.28515625" customWidth="1"/>
    <col min="7" max="7" width="11.28515625" customWidth="1"/>
    <col min="8" max="8" width="15.7109375" customWidth="1"/>
    <col min="9" max="9" width="18.140625" customWidth="1"/>
    <col min="10" max="10" width="16.85546875" customWidth="1"/>
    <col min="11" max="11" width="18.42578125" customWidth="1"/>
    <col min="12" max="12" width="9.140625" style="1"/>
    <col min="13" max="13" width="13.28515625" style="1" bestFit="1" customWidth="1"/>
    <col min="14" max="25" width="9.140625" style="1"/>
    <col min="26" max="26" width="5.140625" style="1" customWidth="1"/>
  </cols>
  <sheetData>
    <row r="1" spans="1:26" s="1" customFormat="1" x14ac:dyDescent="0.25">
      <c r="J1" s="58" t="s">
        <v>29</v>
      </c>
      <c r="K1" s="59"/>
    </row>
    <row r="2" spans="1:26" s="2" customFormat="1" x14ac:dyDescent="0.25">
      <c r="G2" s="58" t="s">
        <v>32</v>
      </c>
      <c r="H2" s="64"/>
      <c r="I2" s="64"/>
      <c r="J2" s="64"/>
      <c r="K2" s="64"/>
      <c r="L2" s="64"/>
    </row>
    <row r="3" spans="1:26" s="1" customFormat="1" x14ac:dyDescent="0.25"/>
    <row r="4" spans="1:26" s="1" customFormat="1" x14ac:dyDescent="0.25"/>
    <row r="5" spans="1:26" s="1" customFormat="1" x14ac:dyDescent="0.25">
      <c r="A5" s="65" t="s">
        <v>33</v>
      </c>
      <c r="B5" s="65"/>
      <c r="C5" s="65"/>
      <c r="D5" s="65"/>
      <c r="E5" s="65"/>
      <c r="F5" s="65"/>
      <c r="G5" s="65"/>
      <c r="H5" s="65"/>
      <c r="I5" s="65"/>
      <c r="J5" s="65"/>
      <c r="K5" s="65"/>
    </row>
    <row r="6" spans="1:26" s="1" customFormat="1" x14ac:dyDescent="0.25">
      <c r="A6" s="66" t="s">
        <v>34</v>
      </c>
      <c r="B6" s="66"/>
      <c r="C6" s="66"/>
      <c r="D6" s="66"/>
      <c r="E6" s="66"/>
      <c r="F6" s="66"/>
      <c r="G6" s="66"/>
      <c r="H6" s="66"/>
      <c r="I6" s="66"/>
      <c r="J6" s="66"/>
      <c r="K6" s="66"/>
    </row>
    <row r="7" spans="1:26" s="1" customFormat="1" x14ac:dyDescent="0.25">
      <c r="A7" s="3"/>
      <c r="B7" s="65"/>
      <c r="C7" s="65"/>
      <c r="D7" s="65"/>
      <c r="E7" s="65"/>
      <c r="F7" s="65"/>
      <c r="G7" s="65"/>
      <c r="H7" s="65"/>
      <c r="I7" s="65"/>
      <c r="J7" s="65"/>
      <c r="K7" s="65"/>
    </row>
    <row r="8" spans="1:26" s="1" customFormat="1" x14ac:dyDescent="0.25">
      <c r="A8" s="3"/>
      <c r="B8" s="3"/>
      <c r="C8" s="3"/>
      <c r="D8" s="4" t="s">
        <v>0</v>
      </c>
      <c r="E8" s="5"/>
      <c r="F8" s="5"/>
      <c r="G8" s="5"/>
      <c r="H8" s="5"/>
      <c r="I8" s="4"/>
      <c r="J8" s="4"/>
      <c r="K8" s="3"/>
    </row>
    <row r="9" spans="1:26" s="1" customFormat="1" ht="28.5" customHeight="1" x14ac:dyDescent="0.25">
      <c r="A9" s="6" t="s">
        <v>1</v>
      </c>
      <c r="B9" s="7"/>
      <c r="C9" s="7"/>
      <c r="D9" s="7"/>
      <c r="E9" s="7"/>
      <c r="F9" s="7"/>
      <c r="G9" s="7"/>
      <c r="H9" s="7"/>
      <c r="I9" s="7"/>
      <c r="J9" s="7"/>
      <c r="K9" s="7"/>
    </row>
    <row r="10" spans="1:26" s="11" customFormat="1" ht="90" x14ac:dyDescent="0.25">
      <c r="A10" s="8" t="s">
        <v>2</v>
      </c>
      <c r="B10" s="8" t="s">
        <v>3</v>
      </c>
      <c r="C10" s="8" t="s">
        <v>4</v>
      </c>
      <c r="D10" s="9" t="s">
        <v>5</v>
      </c>
      <c r="E10" s="9" t="s">
        <v>6</v>
      </c>
      <c r="F10" s="8" t="s">
        <v>7</v>
      </c>
      <c r="G10" s="10" t="s">
        <v>8</v>
      </c>
      <c r="H10" s="10" t="s">
        <v>9</v>
      </c>
      <c r="I10" s="10" t="s">
        <v>10</v>
      </c>
      <c r="J10" s="8" t="s">
        <v>11</v>
      </c>
      <c r="K10" s="10" t="s">
        <v>12</v>
      </c>
      <c r="L10" s="6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s="32" customFormat="1" ht="42.75" customHeight="1" x14ac:dyDescent="0.25">
      <c r="A11" s="12" t="s">
        <v>13</v>
      </c>
      <c r="B11" s="13"/>
      <c r="C11" s="35"/>
      <c r="D11" s="56" t="s">
        <v>42</v>
      </c>
      <c r="E11" s="34" t="s">
        <v>60</v>
      </c>
      <c r="F11" s="38" t="s">
        <v>53</v>
      </c>
      <c r="G11" s="37" t="s">
        <v>39</v>
      </c>
      <c r="H11" s="14" t="s">
        <v>41</v>
      </c>
      <c r="I11" s="40">
        <v>4</v>
      </c>
      <c r="J11" s="42">
        <v>49261.49</v>
      </c>
      <c r="K11" s="15">
        <f>SUM(J11*I11)</f>
        <v>197045.96</v>
      </c>
      <c r="L11" s="30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</row>
    <row r="12" spans="1:26" s="32" customFormat="1" ht="45" customHeight="1" x14ac:dyDescent="0.25">
      <c r="A12" s="12" t="s">
        <v>14</v>
      </c>
      <c r="B12" s="13"/>
      <c r="C12" s="36"/>
      <c r="D12" s="57" t="s">
        <v>43</v>
      </c>
      <c r="E12" s="34" t="s">
        <v>60</v>
      </c>
      <c r="F12" s="38" t="s">
        <v>54</v>
      </c>
      <c r="G12" s="37" t="s">
        <v>39</v>
      </c>
      <c r="H12" s="14" t="s">
        <v>41</v>
      </c>
      <c r="I12" s="41">
        <v>6</v>
      </c>
      <c r="J12" s="42">
        <v>16601.8</v>
      </c>
      <c r="K12" s="15">
        <f t="shared" ref="K12:K19" si="0">SUM(J12*I12)</f>
        <v>99610.799999999988</v>
      </c>
      <c r="L12" s="30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  <c r="Z12" s="31"/>
    </row>
    <row r="13" spans="1:26" s="32" customFormat="1" ht="47.25" customHeight="1" x14ac:dyDescent="0.25">
      <c r="A13" s="12" t="s">
        <v>15</v>
      </c>
      <c r="B13" s="13"/>
      <c r="C13" s="36"/>
      <c r="D13" s="57" t="s">
        <v>44</v>
      </c>
      <c r="E13" s="34" t="s">
        <v>60</v>
      </c>
      <c r="F13" s="38" t="s">
        <v>54</v>
      </c>
      <c r="G13" s="37" t="s">
        <v>39</v>
      </c>
      <c r="H13" s="14" t="s">
        <v>41</v>
      </c>
      <c r="I13" s="41">
        <v>9</v>
      </c>
      <c r="J13" s="42">
        <v>11131.9</v>
      </c>
      <c r="K13" s="15">
        <f t="shared" si="0"/>
        <v>100187.09999999999</v>
      </c>
      <c r="L13" s="30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</row>
    <row r="14" spans="1:26" s="32" customFormat="1" ht="45" customHeight="1" x14ac:dyDescent="0.25">
      <c r="A14" s="12" t="s">
        <v>16</v>
      </c>
      <c r="B14" s="13"/>
      <c r="C14" s="36"/>
      <c r="D14" s="57" t="s">
        <v>45</v>
      </c>
      <c r="E14" s="34" t="s">
        <v>60</v>
      </c>
      <c r="F14" s="38" t="s">
        <v>54</v>
      </c>
      <c r="G14" s="37" t="s">
        <v>39</v>
      </c>
      <c r="H14" s="14" t="s">
        <v>41</v>
      </c>
      <c r="I14" s="41">
        <v>4</v>
      </c>
      <c r="J14" s="42">
        <v>12866.68</v>
      </c>
      <c r="K14" s="15">
        <f t="shared" si="0"/>
        <v>51466.720000000001</v>
      </c>
      <c r="L14" s="30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</row>
    <row r="15" spans="1:26" s="32" customFormat="1" ht="42.75" customHeight="1" x14ac:dyDescent="0.25">
      <c r="A15" s="12" t="s">
        <v>30</v>
      </c>
      <c r="B15" s="13"/>
      <c r="C15" s="36"/>
      <c r="D15" s="56" t="s">
        <v>46</v>
      </c>
      <c r="E15" s="34" t="s">
        <v>60</v>
      </c>
      <c r="F15" s="38" t="s">
        <v>54</v>
      </c>
      <c r="G15" s="37" t="s">
        <v>39</v>
      </c>
      <c r="H15" s="14" t="s">
        <v>41</v>
      </c>
      <c r="I15" s="41">
        <v>4</v>
      </c>
      <c r="J15" s="42">
        <v>9310.4</v>
      </c>
      <c r="K15" s="15">
        <f t="shared" si="0"/>
        <v>37241.599999999999</v>
      </c>
      <c r="L15" s="30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</row>
    <row r="16" spans="1:26" s="32" customFormat="1" ht="42.75" customHeight="1" x14ac:dyDescent="0.25">
      <c r="A16" s="12" t="s">
        <v>31</v>
      </c>
      <c r="B16" s="13"/>
      <c r="C16" s="36"/>
      <c r="D16" s="56" t="s">
        <v>47</v>
      </c>
      <c r="E16" s="34" t="s">
        <v>60</v>
      </c>
      <c r="F16" s="38" t="s">
        <v>54</v>
      </c>
      <c r="G16" s="37" t="s">
        <v>39</v>
      </c>
      <c r="H16" s="14" t="s">
        <v>40</v>
      </c>
      <c r="I16" s="41">
        <v>4</v>
      </c>
      <c r="J16" s="42">
        <v>4665.92</v>
      </c>
      <c r="K16" s="15">
        <f t="shared" si="0"/>
        <v>18663.68</v>
      </c>
      <c r="L16" s="30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</row>
    <row r="17" spans="1:26" s="32" customFormat="1" ht="30" customHeight="1" x14ac:dyDescent="0.25">
      <c r="A17" s="12" t="s">
        <v>56</v>
      </c>
      <c r="B17" s="13"/>
      <c r="C17" s="36"/>
      <c r="D17" s="56" t="s">
        <v>48</v>
      </c>
      <c r="E17" s="34" t="s">
        <v>60</v>
      </c>
      <c r="F17" s="38" t="s">
        <v>55</v>
      </c>
      <c r="G17" s="37" t="s">
        <v>39</v>
      </c>
      <c r="H17" s="14"/>
      <c r="I17" s="41" t="s">
        <v>31</v>
      </c>
      <c r="J17" s="42">
        <v>27652.92</v>
      </c>
      <c r="K17" s="15">
        <f t="shared" si="0"/>
        <v>165917.51999999999</v>
      </c>
      <c r="L17" s="30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</row>
    <row r="18" spans="1:26" s="32" customFormat="1" ht="30" customHeight="1" x14ac:dyDescent="0.25">
      <c r="A18" s="12" t="s">
        <v>57</v>
      </c>
      <c r="B18" s="13"/>
      <c r="C18" s="36"/>
      <c r="D18" s="56" t="s">
        <v>49</v>
      </c>
      <c r="E18" s="34" t="s">
        <v>60</v>
      </c>
      <c r="F18" s="38" t="s">
        <v>51</v>
      </c>
      <c r="G18" s="37" t="s">
        <v>39</v>
      </c>
      <c r="H18" s="14"/>
      <c r="I18" s="41">
        <v>3</v>
      </c>
      <c r="J18" s="42">
        <v>253750.74</v>
      </c>
      <c r="K18" s="15">
        <f t="shared" si="0"/>
        <v>761252.22</v>
      </c>
      <c r="L18" s="30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</row>
    <row r="19" spans="1:26" s="32" customFormat="1" ht="30" customHeight="1" x14ac:dyDescent="0.25">
      <c r="A19" s="12" t="s">
        <v>58</v>
      </c>
      <c r="B19" s="13"/>
      <c r="C19" s="36"/>
      <c r="D19" s="56" t="s">
        <v>50</v>
      </c>
      <c r="E19" s="34" t="s">
        <v>60</v>
      </c>
      <c r="F19" s="38" t="s">
        <v>51</v>
      </c>
      <c r="G19" s="37" t="s">
        <v>39</v>
      </c>
      <c r="H19" s="14"/>
      <c r="I19" s="41">
        <v>1</v>
      </c>
      <c r="J19" s="42">
        <v>142037.75</v>
      </c>
      <c r="K19" s="15">
        <f t="shared" si="0"/>
        <v>142037.75</v>
      </c>
      <c r="L19" s="30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</row>
    <row r="20" spans="1:26" s="33" customFormat="1" ht="41.25" customHeight="1" x14ac:dyDescent="0.25">
      <c r="A20" s="67" t="s">
        <v>17</v>
      </c>
      <c r="B20" s="67"/>
      <c r="C20" s="68"/>
      <c r="D20" s="68"/>
      <c r="E20" s="68"/>
      <c r="F20" s="68"/>
      <c r="G20" s="68"/>
      <c r="H20" s="68"/>
      <c r="I20" s="68"/>
      <c r="J20" s="68"/>
      <c r="K20" s="15">
        <f>SUM(K11:K19)</f>
        <v>1573423.3499999999</v>
      </c>
      <c r="L20" s="31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</row>
    <row r="21" spans="1:26" s="33" customFormat="1" ht="30" customHeight="1" x14ac:dyDescent="0.25">
      <c r="A21" s="61" t="s">
        <v>18</v>
      </c>
      <c r="B21" s="62"/>
      <c r="C21" s="62"/>
      <c r="D21" s="62"/>
      <c r="E21" s="62"/>
      <c r="F21" s="62"/>
      <c r="G21" s="62"/>
      <c r="H21" s="62"/>
      <c r="I21" s="62"/>
      <c r="J21" s="63"/>
      <c r="K21" s="17">
        <f>K20*18/118</f>
        <v>240013.73135593219</v>
      </c>
      <c r="L21" s="31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</row>
    <row r="22" spans="1:26" s="33" customFormat="1" ht="30" customHeight="1" x14ac:dyDescent="0.25">
      <c r="A22" s="61" t="s">
        <v>19</v>
      </c>
      <c r="B22" s="62"/>
      <c r="C22" s="62"/>
      <c r="D22" s="62"/>
      <c r="E22" s="62"/>
      <c r="F22" s="62"/>
      <c r="G22" s="62"/>
      <c r="H22" s="62"/>
      <c r="I22" s="62"/>
      <c r="J22" s="63"/>
      <c r="K22" s="17">
        <f>K20</f>
        <v>1573423.3499999999</v>
      </c>
      <c r="L22" s="31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</row>
    <row r="23" spans="1:26" s="11" customFormat="1" ht="27" customHeight="1" x14ac:dyDescent="0.25">
      <c r="A23" s="25" t="s">
        <v>59</v>
      </c>
      <c r="B23" s="29"/>
      <c r="C23" s="29"/>
      <c r="D23" s="29"/>
      <c r="E23" s="25"/>
      <c r="F23" s="25"/>
      <c r="G23" s="25"/>
      <c r="H23" s="25"/>
      <c r="I23" s="43"/>
      <c r="J23" s="25"/>
      <c r="K23" s="19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s="11" customFormat="1" ht="22.5" customHeight="1" x14ac:dyDescent="0.25">
      <c r="A24" s="18" t="s">
        <v>38</v>
      </c>
      <c r="B24" s="18"/>
      <c r="C24" s="18"/>
      <c r="D24" s="18"/>
      <c r="E24" s="18"/>
      <c r="F24" s="18"/>
      <c r="G24" s="18"/>
      <c r="H24" s="18"/>
      <c r="I24" s="39"/>
      <c r="J24" s="18"/>
      <c r="K24" s="18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s="11" customFormat="1" ht="47.25" customHeight="1" x14ac:dyDescent="0.25">
      <c r="A25" s="60" t="s">
        <v>20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1"/>
      <c r="W25" s="1"/>
      <c r="X25" s="1"/>
      <c r="Y25" s="1"/>
      <c r="Z25" s="1"/>
    </row>
    <row r="26" spans="1:26" s="11" customFormat="1" ht="20.25" customHeight="1" x14ac:dyDescent="0.25">
      <c r="A26" s="20" t="s">
        <v>52</v>
      </c>
      <c r="B26" s="21"/>
      <c r="C26" s="21"/>
      <c r="D26" s="21"/>
      <c r="E26" s="19"/>
      <c r="F26" s="19"/>
      <c r="G26" s="19"/>
      <c r="H26" s="19"/>
      <c r="I26" s="19"/>
      <c r="J26" s="19"/>
      <c r="K26" s="19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s="11" customFormat="1" ht="21.75" customHeight="1" x14ac:dyDescent="0.25">
      <c r="A27" s="20" t="s">
        <v>21</v>
      </c>
      <c r="B27" s="21"/>
      <c r="C27" s="21"/>
      <c r="D27" s="21"/>
      <c r="E27" s="19"/>
      <c r="F27" s="19"/>
      <c r="G27" s="19"/>
      <c r="H27" s="19"/>
      <c r="I27" s="19"/>
      <c r="J27" s="19"/>
      <c r="K27" s="19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s="11" customFormat="1" ht="22.5" customHeight="1" x14ac:dyDescent="0.25">
      <c r="A28" s="20" t="s">
        <v>22</v>
      </c>
      <c r="B28" s="21"/>
      <c r="C28" s="21"/>
      <c r="D28" s="21"/>
      <c r="E28" s="19"/>
      <c r="F28" s="19"/>
      <c r="G28" s="19"/>
      <c r="H28" s="19"/>
      <c r="I28" s="19"/>
      <c r="J28" s="19"/>
      <c r="K28" s="19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s="11" customFormat="1" x14ac:dyDescent="0.25">
      <c r="A29" s="22"/>
      <c r="B29" s="21"/>
      <c r="C29" s="21"/>
      <c r="D29" s="21"/>
      <c r="E29" s="19"/>
      <c r="F29" s="19"/>
      <c r="G29" s="19"/>
      <c r="H29" s="19"/>
      <c r="I29" s="19"/>
      <c r="J29" s="19"/>
      <c r="K29" s="19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s="11" customFormat="1" x14ac:dyDescent="0.25">
      <c r="A30" s="23" t="s">
        <v>23</v>
      </c>
      <c r="B30" s="19"/>
      <c r="C30" s="19"/>
      <c r="D30" s="19"/>
      <c r="E30" s="19"/>
      <c r="F30" s="19"/>
      <c r="G30" s="24"/>
      <c r="H30" s="24"/>
      <c r="I30" s="20" t="s">
        <v>24</v>
      </c>
      <c r="J30" s="19"/>
      <c r="K30" s="19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s="11" customFormat="1" x14ac:dyDescent="0.25">
      <c r="A31" s="20" t="s">
        <v>25</v>
      </c>
      <c r="B31" s="20"/>
      <c r="C31" s="20"/>
      <c r="D31" s="19"/>
      <c r="E31" s="19"/>
      <c r="F31" s="19"/>
      <c r="G31" s="24"/>
      <c r="H31" s="24"/>
      <c r="I31" s="20" t="s">
        <v>26</v>
      </c>
      <c r="J31" s="22"/>
      <c r="K31" s="19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s="11" customFormat="1" x14ac:dyDescent="0.25">
      <c r="A32" s="25"/>
      <c r="B32" s="23"/>
      <c r="C32" s="23"/>
      <c r="D32" s="19"/>
      <c r="E32" s="19"/>
      <c r="F32" s="19"/>
      <c r="G32" s="24"/>
      <c r="H32" s="24"/>
      <c r="I32" s="23"/>
      <c r="J32" s="25"/>
      <c r="K32" s="19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s="11" customFormat="1" x14ac:dyDescent="0.25">
      <c r="A33" s="19"/>
      <c r="B33" s="19"/>
      <c r="C33" s="19"/>
      <c r="D33" s="19"/>
      <c r="E33" s="19"/>
      <c r="F33" s="19"/>
      <c r="G33" s="24"/>
      <c r="H33" s="24"/>
      <c r="I33" s="19"/>
      <c r="J33" s="19"/>
      <c r="K33" s="19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s="11" customFormat="1" x14ac:dyDescent="0.25">
      <c r="A34" s="19" t="s">
        <v>27</v>
      </c>
      <c r="B34" s="19"/>
      <c r="C34" s="19"/>
      <c r="D34" s="19"/>
      <c r="E34" s="19"/>
      <c r="F34" s="19"/>
      <c r="G34" s="24"/>
      <c r="H34" s="24"/>
      <c r="I34" s="25" t="s">
        <v>37</v>
      </c>
      <c r="J34" s="25"/>
      <c r="K34" s="19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s="11" customFormat="1" x14ac:dyDescent="0.25">
      <c r="A35" s="18" t="s">
        <v>28</v>
      </c>
      <c r="B35" s="18" t="s">
        <v>35</v>
      </c>
      <c r="C35" s="18"/>
      <c r="D35" s="18"/>
      <c r="E35" s="18"/>
      <c r="F35" s="18"/>
      <c r="G35" s="26"/>
      <c r="H35" s="26"/>
      <c r="I35" s="26" t="s">
        <v>36</v>
      </c>
      <c r="J35" s="19"/>
      <c r="K35" s="19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s="11" customFormat="1" x14ac:dyDescent="0.25">
      <c r="F36" s="18"/>
      <c r="G36" s="26"/>
      <c r="H36" s="26"/>
      <c r="I36" s="18"/>
      <c r="J36" s="18"/>
      <c r="K36" s="25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s="11" customFormat="1" x14ac:dyDescent="0.25">
      <c r="D37" s="16"/>
      <c r="E37" s="16"/>
      <c r="F37" s="18"/>
      <c r="G37" s="26"/>
      <c r="H37" s="26"/>
      <c r="I37" s="18"/>
      <c r="J37" s="18"/>
      <c r="K37" s="25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x14ac:dyDescent="0.25">
      <c r="K38" s="28"/>
    </row>
    <row r="42" spans="1:26" ht="15.75" x14ac:dyDescent="0.25">
      <c r="K42" s="44"/>
      <c r="L42" s="45"/>
      <c r="M42" s="46"/>
      <c r="N42" s="47"/>
      <c r="O42" s="47"/>
      <c r="P42" s="48"/>
    </row>
    <row r="43" spans="1:26" ht="15.75" x14ac:dyDescent="0.25">
      <c r="K43" s="44"/>
      <c r="L43" s="45"/>
      <c r="M43" s="46"/>
      <c r="N43" s="47"/>
      <c r="O43" s="47"/>
      <c r="P43" s="49"/>
    </row>
    <row r="44" spans="1:26" ht="15.75" x14ac:dyDescent="0.25">
      <c r="K44" s="44"/>
      <c r="L44" s="45"/>
      <c r="M44" s="46"/>
      <c r="N44" s="47"/>
      <c r="O44" s="47"/>
      <c r="P44" s="49"/>
    </row>
    <row r="45" spans="1:26" ht="15.75" x14ac:dyDescent="0.25">
      <c r="K45" s="44"/>
      <c r="L45" s="45"/>
      <c r="M45" s="46"/>
      <c r="N45" s="47"/>
      <c r="O45" s="47"/>
      <c r="P45" s="49"/>
    </row>
    <row r="46" spans="1:26" ht="15.75" x14ac:dyDescent="0.25">
      <c r="K46" s="44"/>
      <c r="L46" s="50"/>
      <c r="M46" s="46"/>
      <c r="N46" s="47"/>
      <c r="O46" s="47"/>
      <c r="P46" s="49"/>
    </row>
    <row r="47" spans="1:26" ht="15.75" x14ac:dyDescent="0.25">
      <c r="K47" s="44"/>
      <c r="L47" s="45"/>
      <c r="M47" s="51"/>
      <c r="N47" s="47"/>
      <c r="O47" s="47"/>
      <c r="P47" s="49"/>
    </row>
    <row r="48" spans="1:26" ht="15.75" x14ac:dyDescent="0.25">
      <c r="K48" s="44"/>
      <c r="L48" s="45"/>
      <c r="M48" s="51"/>
      <c r="N48" s="47"/>
      <c r="O48" s="47"/>
      <c r="P48" s="49"/>
    </row>
    <row r="49" spans="11:16" ht="15.75" x14ac:dyDescent="0.25">
      <c r="K49" s="52"/>
      <c r="L49" s="53"/>
      <c r="M49" s="53"/>
      <c r="N49" s="54"/>
      <c r="O49" s="55"/>
      <c r="P49" s="49"/>
    </row>
  </sheetData>
  <mergeCells count="9">
    <mergeCell ref="J1:K1"/>
    <mergeCell ref="A25:U25"/>
    <mergeCell ref="A22:J22"/>
    <mergeCell ref="G2:L2"/>
    <mergeCell ref="A5:K5"/>
    <mergeCell ref="A6:K6"/>
    <mergeCell ref="B7:K7"/>
    <mergeCell ref="A20:J20"/>
    <mergeCell ref="A21:J21"/>
  </mergeCells>
  <pageMargins left="0" right="0" top="0" bottom="0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2014-12-08T02:46:02Z</dcterms:modified>
</cp:coreProperties>
</file>