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№1'!$A$1:$W$25</definedName>
  </definedNames>
  <calcPr calcId="145621"/>
</workbook>
</file>

<file path=xl/calcChain.xml><?xml version="1.0" encoding="utf-8"?>
<calcChain xmlns="http://schemas.openxmlformats.org/spreadsheetml/2006/main">
  <c r="Q10" i="1"/>
  <c r="S10" s="1"/>
  <c r="Q11"/>
  <c r="S11" s="1"/>
  <c r="Q12"/>
  <c r="S12" s="1"/>
  <c r="Q9"/>
  <c r="S9" s="1"/>
  <c r="S13" l="1"/>
  <c r="S14" s="1"/>
  <c r="T13" l="1"/>
  <c r="W13" l="1"/>
  <c r="U13"/>
</calcChain>
</file>

<file path=xl/sharedStrings.xml><?xml version="1.0" encoding="utf-8"?>
<sst xmlns="http://schemas.openxmlformats.org/spreadsheetml/2006/main" count="50" uniqueCount="44">
  <si>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</si>
  <si>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</si>
  <si>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</si>
  <si>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</si>
  <si>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</si>
  <si>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</si>
  <si>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</si>
  <si>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</si>
  <si>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</si>
  <si>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</si>
  <si>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</si>
  <si>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</si>
  <si>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</si>
  <si>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</si>
  <si>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</si>
  <si>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</si>
  <si>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</si>
  <si>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</si>
  <si>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</si>
  <si>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</si>
  <si>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</si>
  <si>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</si>
  <si>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</si>
  <si>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</si>
  <si>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</si>
  <si>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</si>
  <si>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</si>
  <si>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</si>
  <si>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</si>
  <si>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</si>
  <si>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</si>
  <si>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</si>
  <si>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</si>
  <si>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/А.А. Дементьев /</t>
  </si>
  <si>
    <t>в соответствии с ТЗ</t>
  </si>
  <si>
    <t>шт.</t>
  </si>
  <si>
    <t>Количество на 2015 год</t>
  </si>
  <si>
    <t>Цена за единицу с НДС, руб.</t>
  </si>
  <si>
    <t>Сумма с НДС, руб.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</si>
  <si>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</t>
  </si>
  <si>
    <t>Насос ЦНК 4-6,5-150 исполнение н/ж или эквивалент</t>
  </si>
  <si>
    <t>Насос ЦНК 4-4-200 исполнение н/ж или эквивалент</t>
  </si>
  <si>
    <t>Эл.двигатель ПЭД 7,0-94ХГ, 7,0кВт н/ж или эквивалент</t>
  </si>
  <si>
    <t>Эл.двигатель ПЭД 8,5-94ХГ, 8,5кВт н/ж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</si>
</sst>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6"/>
  <sheetViews>
    <sheetView tabSelected="1" view="pageBreakPreview" zoomScale="70" zoomScaleNormal="75" zoomScaleSheetLayoutView="70" workbookViewId="0">
      <selection activeCell="B16" sqref="B16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8.285156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9.28515625" style="2" customWidth="1"/>
    <col min="20" max="20" width="11.5703125" style="2" hidden="1" customWidth="1"/>
    <col min="21" max="21" width="13.28515625" style="2" hidden="1" customWidth="1"/>
    <col min="22" max="22" width="0.42578125" style="2" customWidth="1"/>
    <col min="23" max="23" width="0.5703125" style="2" customWidth="1"/>
    <col min="24" max="16384" width="9.140625" style="2"/>
  </cols>
  <sheetData>
    <row r="1" spans="1:23" s="1" customFormat="1">
      <c r="S1" s="21" t="s">
        <v>19</v>
      </c>
    </row>
    <row r="3" spans="1:23" ht="20.25">
      <c r="A3" s="31" t="s">
        <v>17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</row>
    <row r="4" spans="1:23" ht="20.25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>
      <c r="A5" s="35" t="s">
        <v>23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</row>
    <row r="6" spans="1:23" ht="19.5" customHeight="1">
      <c r="A6" s="39" t="s">
        <v>1</v>
      </c>
      <c r="B6" s="39" t="s">
        <v>18</v>
      </c>
      <c r="C6" s="39" t="s">
        <v>29</v>
      </c>
      <c r="D6" s="32" t="s">
        <v>16</v>
      </c>
      <c r="E6" s="36" t="s">
        <v>15</v>
      </c>
      <c r="F6" s="37"/>
      <c r="G6" s="37"/>
      <c r="H6" s="37"/>
      <c r="I6" s="37"/>
      <c r="J6" s="37"/>
      <c r="K6" s="37"/>
      <c r="L6" s="37"/>
      <c r="M6" s="37"/>
      <c r="N6" s="37"/>
      <c r="O6" s="37"/>
      <c r="P6" s="38"/>
      <c r="Q6" s="33" t="s">
        <v>36</v>
      </c>
      <c r="R6" s="33" t="s">
        <v>37</v>
      </c>
      <c r="S6" s="33" t="s">
        <v>38</v>
      </c>
    </row>
    <row r="7" spans="1:23" ht="18.75" customHeight="1">
      <c r="A7" s="39"/>
      <c r="B7" s="39"/>
      <c r="C7" s="39"/>
      <c r="D7" s="32"/>
      <c r="E7" s="34" t="s">
        <v>25</v>
      </c>
      <c r="F7" s="34"/>
      <c r="G7" s="34"/>
      <c r="H7" s="34" t="s">
        <v>2</v>
      </c>
      <c r="I7" s="34"/>
      <c r="J7" s="34"/>
      <c r="K7" s="34" t="s">
        <v>3</v>
      </c>
      <c r="L7" s="34"/>
      <c r="M7" s="34"/>
      <c r="N7" s="34" t="s">
        <v>11</v>
      </c>
      <c r="O7" s="34"/>
      <c r="P7" s="34"/>
      <c r="Q7" s="33"/>
      <c r="R7" s="33"/>
      <c r="S7" s="33"/>
    </row>
    <row r="8" spans="1:23" ht="32.25" customHeight="1">
      <c r="A8" s="39"/>
      <c r="B8" s="39"/>
      <c r="C8" s="39"/>
      <c r="D8" s="32"/>
      <c r="E8" s="24" t="s">
        <v>26</v>
      </c>
      <c r="F8" s="24" t="s">
        <v>28</v>
      </c>
      <c r="G8" s="24" t="s">
        <v>27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12</v>
      </c>
      <c r="O8" s="12" t="s">
        <v>13</v>
      </c>
      <c r="P8" s="12" t="s">
        <v>14</v>
      </c>
      <c r="Q8" s="33"/>
      <c r="R8" s="33"/>
      <c r="S8" s="33"/>
    </row>
    <row r="9" spans="1:23" ht="37.5" customHeight="1">
      <c r="A9" s="25">
        <v>1</v>
      </c>
      <c r="B9" s="27" t="s">
        <v>40</v>
      </c>
      <c r="C9" s="25" t="s">
        <v>34</v>
      </c>
      <c r="D9" s="26" t="s">
        <v>35</v>
      </c>
      <c r="E9" s="26"/>
      <c r="F9" s="26"/>
      <c r="G9" s="26"/>
      <c r="H9" s="26"/>
      <c r="I9" s="26"/>
      <c r="J9" s="28">
        <v>24</v>
      </c>
      <c r="K9" s="26"/>
      <c r="L9" s="26"/>
      <c r="M9" s="26"/>
      <c r="N9" s="26"/>
      <c r="O9" s="26"/>
      <c r="P9" s="26"/>
      <c r="Q9" s="29">
        <f>J9</f>
        <v>24</v>
      </c>
      <c r="R9" s="30">
        <v>125080</v>
      </c>
      <c r="S9" s="30">
        <f>Q9*R9</f>
        <v>3001920</v>
      </c>
    </row>
    <row r="10" spans="1:23" ht="37.5" customHeight="1">
      <c r="A10" s="25">
        <v>2</v>
      </c>
      <c r="B10" s="27" t="s">
        <v>41</v>
      </c>
      <c r="C10" s="25" t="s">
        <v>34</v>
      </c>
      <c r="D10" s="26" t="s">
        <v>35</v>
      </c>
      <c r="E10" s="26"/>
      <c r="F10" s="26"/>
      <c r="G10" s="26"/>
      <c r="H10" s="26"/>
      <c r="I10" s="26"/>
      <c r="J10" s="28">
        <v>87</v>
      </c>
      <c r="K10" s="26"/>
      <c r="L10" s="26"/>
      <c r="M10" s="26"/>
      <c r="N10" s="26"/>
      <c r="O10" s="26"/>
      <c r="P10" s="26"/>
      <c r="Q10" s="29">
        <f t="shared" ref="Q10:Q12" si="0">J10</f>
        <v>87</v>
      </c>
      <c r="R10" s="30">
        <v>118118</v>
      </c>
      <c r="S10" s="30">
        <f t="shared" ref="S10:S12" si="1">Q10*R10</f>
        <v>10276266</v>
      </c>
    </row>
    <row r="11" spans="1:23" ht="34.5" customHeight="1">
      <c r="A11" s="25">
        <v>3</v>
      </c>
      <c r="B11" s="27" t="s">
        <v>42</v>
      </c>
      <c r="C11" s="25" t="s">
        <v>34</v>
      </c>
      <c r="D11" s="26" t="s">
        <v>35</v>
      </c>
      <c r="E11" s="26"/>
      <c r="F11" s="26"/>
      <c r="G11" s="26"/>
      <c r="H11" s="26"/>
      <c r="I11" s="26"/>
      <c r="J11" s="28">
        <v>141</v>
      </c>
      <c r="K11" s="26"/>
      <c r="L11" s="26"/>
      <c r="M11" s="26"/>
      <c r="N11" s="26"/>
      <c r="O11" s="26"/>
      <c r="P11" s="26"/>
      <c r="Q11" s="29">
        <f t="shared" si="0"/>
        <v>141</v>
      </c>
      <c r="R11" s="30">
        <v>136880</v>
      </c>
      <c r="S11" s="30">
        <f t="shared" si="1"/>
        <v>19300080</v>
      </c>
    </row>
    <row r="12" spans="1:23" ht="37.5" customHeight="1">
      <c r="A12" s="25">
        <v>4</v>
      </c>
      <c r="B12" s="27" t="s">
        <v>43</v>
      </c>
      <c r="C12" s="25" t="s">
        <v>34</v>
      </c>
      <c r="D12" s="26" t="s">
        <v>35</v>
      </c>
      <c r="E12" s="26"/>
      <c r="F12" s="26"/>
      <c r="G12" s="26"/>
      <c r="H12" s="26"/>
      <c r="I12" s="26"/>
      <c r="J12" s="28">
        <v>15</v>
      </c>
      <c r="K12" s="26"/>
      <c r="L12" s="26"/>
      <c r="M12" s="26"/>
      <c r="N12" s="26"/>
      <c r="O12" s="26"/>
      <c r="P12" s="26"/>
      <c r="Q12" s="29">
        <f t="shared" si="0"/>
        <v>15</v>
      </c>
      <c r="R12" s="30">
        <v>199420</v>
      </c>
      <c r="S12" s="30">
        <f t="shared" si="1"/>
        <v>2991300</v>
      </c>
    </row>
    <row r="13" spans="1:23">
      <c r="A13" s="44" t="s">
        <v>0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20">
        <f>SUM(S9:S12)</f>
        <v>35569566</v>
      </c>
      <c r="T13" s="7" t="e">
        <f>SUM(#REF!)</f>
        <v>#REF!</v>
      </c>
      <c r="U13" s="7" t="e">
        <f>T13-S13</f>
        <v>#REF!</v>
      </c>
      <c r="W13" s="7" t="e">
        <f>SUM(#REF!)</f>
        <v>#REF!</v>
      </c>
    </row>
    <row r="14" spans="1:23">
      <c r="A14" s="45" t="s">
        <v>10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13">
        <f>(S13*18)/118</f>
        <v>5425866</v>
      </c>
    </row>
    <row r="15" spans="1:23">
      <c r="A15" s="40" t="s">
        <v>24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</row>
    <row r="16" spans="1:23">
      <c r="A16" s="8"/>
      <c r="B16" s="8"/>
      <c r="C16" s="5"/>
      <c r="D16" s="4"/>
    </row>
    <row r="17" spans="1:19" ht="24" customHeight="1">
      <c r="A17" s="41" t="s">
        <v>39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</row>
    <row r="18" spans="1:19">
      <c r="A18" s="43" t="s">
        <v>22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>
      <c r="A19" s="42" t="s">
        <v>30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1:19">
      <c r="A20" s="1"/>
      <c r="B20" s="3"/>
      <c r="C20" s="1"/>
      <c r="D20" s="6"/>
      <c r="F20" s="11"/>
      <c r="G20" s="1"/>
      <c r="I20" s="11"/>
      <c r="J20" s="1"/>
      <c r="L20" s="11"/>
      <c r="M20" s="1"/>
    </row>
    <row r="21" spans="1:19">
      <c r="A21" s="1"/>
      <c r="B21" s="14" t="s">
        <v>20</v>
      </c>
      <c r="C21" s="4"/>
      <c r="D21" s="1"/>
      <c r="F21" s="9"/>
      <c r="G21" s="4"/>
      <c r="I21" s="9"/>
      <c r="J21" s="4"/>
      <c r="L21" s="15" t="s">
        <v>21</v>
      </c>
      <c r="M21" s="4"/>
    </row>
    <row r="22" spans="1:19">
      <c r="A22" s="1"/>
      <c r="B22" s="4"/>
      <c r="C22" s="4"/>
      <c r="D22" s="10"/>
      <c r="F22" s="4"/>
      <c r="G22" s="4"/>
      <c r="I22" s="4"/>
      <c r="J22" s="4"/>
      <c r="L22" s="4"/>
      <c r="M22" s="4"/>
    </row>
    <row r="23" spans="1:19">
      <c r="B23" s="4"/>
      <c r="C23" s="4"/>
      <c r="D23" s="1"/>
      <c r="F23" s="4"/>
      <c r="G23" s="4"/>
      <c r="I23" s="4"/>
      <c r="J23" s="4"/>
      <c r="L23" s="4" t="s">
        <v>32</v>
      </c>
      <c r="M23" s="4"/>
    </row>
    <row r="24" spans="1:19" ht="54.75" customHeight="1">
      <c r="B24" s="4"/>
      <c r="C24" s="4"/>
      <c r="D24" s="4"/>
      <c r="F24" s="4"/>
      <c r="G24" s="4"/>
      <c r="I24" s="4"/>
      <c r="J24" s="4"/>
      <c r="L24" s="4"/>
      <c r="M24" s="4"/>
    </row>
    <row r="25" spans="1:19">
      <c r="B25" s="4" t="s">
        <v>31</v>
      </c>
      <c r="C25" s="4"/>
      <c r="D25" s="1"/>
      <c r="F25" s="5"/>
      <c r="G25" s="4"/>
      <c r="I25" s="5"/>
      <c r="J25" s="4"/>
      <c r="L25" s="5" t="s">
        <v>33</v>
      </c>
      <c r="M25" s="4"/>
    </row>
    <row r="26" spans="1:19">
      <c r="B26" s="16"/>
      <c r="C26" s="17"/>
      <c r="D26" s="18"/>
      <c r="E26"/>
      <c r="F26" s="19"/>
      <c r="G26" s="17"/>
      <c r="H26"/>
      <c r="I26" s="19"/>
      <c r="J26" s="17"/>
      <c r="K26"/>
      <c r="L26" s="19"/>
      <c r="M26" s="17"/>
      <c r="N26"/>
      <c r="O26"/>
      <c r="P26"/>
      <c r="Q26"/>
    </row>
  </sheetData>
  <mergeCells count="20">
    <mergeCell ref="A15:S15"/>
    <mergeCell ref="A17:S17"/>
    <mergeCell ref="A19:S19"/>
    <mergeCell ref="A18:S18"/>
    <mergeCell ref="A13:R13"/>
    <mergeCell ref="A14:R14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2015-04-14T09:49:47Z</dcterms:modified>
</cp:coreProperties>
</file>